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cubi\OneDrive\Desktop\"/>
    </mc:Choice>
  </mc:AlternateContent>
  <xr:revisionPtr revIDLastSave="0" documentId="13_ncr:1_{D4C2EF97-A1E3-45D2-A91D-9790E50F1E8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ontrol  Arduino Mega" sheetId="1" r:id="rId1"/>
    <sheet name="Alimentacion+Sensores+Motor" sheetId="2" r:id="rId2"/>
    <sheet name="Control  Arduino na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3" l="1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24" i="3" s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31" i="1" s="1"/>
  <c r="L3" i="1"/>
  <c r="L2" i="1"/>
  <c r="H33" i="1" l="1"/>
  <c r="H34" i="1" s="1"/>
  <c r="H27" i="3"/>
  <c r="H26" i="3"/>
</calcChain>
</file>

<file path=xl/sharedStrings.xml><?xml version="1.0" encoding="utf-8"?>
<sst xmlns="http://schemas.openxmlformats.org/spreadsheetml/2006/main" count="456" uniqueCount="200">
  <si>
    <t>Id</t>
  </si>
  <si>
    <t>Designator</t>
  </si>
  <si>
    <t>Package</t>
  </si>
  <si>
    <t>Quantity</t>
  </si>
  <si>
    <t>Designation</t>
  </si>
  <si>
    <t>Descripción</t>
  </si>
  <si>
    <t>Farnell/RS</t>
  </si>
  <si>
    <t>Cod Farnell/RS</t>
  </si>
  <si>
    <t>Disponibilidad</t>
  </si>
  <si>
    <t>Precio unitario</t>
  </si>
  <si>
    <t>Precio de artículo</t>
  </si>
  <si>
    <t>Precio Total Componentes</t>
  </si>
  <si>
    <t>Enlace Web</t>
  </si>
  <si>
    <t>Alternativa</t>
  </si>
  <si>
    <t>NOTA</t>
  </si>
  <si>
    <t>Normativa RoHS</t>
  </si>
  <si>
    <t>Proveedor</t>
  </si>
  <si>
    <t>Nota</t>
  </si>
  <si>
    <t>ARDUINO1</t>
  </si>
  <si>
    <t>ARDNANO30NP</t>
  </si>
  <si>
    <t>Sensor barométrico</t>
  </si>
  <si>
    <t>ARD-NANO30NP</t>
  </si>
  <si>
    <t>BMP280</t>
  </si>
  <si>
    <t>https://www.mouser.es/productdetail/bosch-sensortec/bmp280?qs=QhAb4EtQfbUP9Z%252bCHM3Wyg==</t>
  </si>
  <si>
    <t>ARDUINO MEGA</t>
  </si>
  <si>
    <t>ARDUINO Placa de Desarrollo, Arduino Nano, MCU ATmega328, 14 E/S 3.3V, 6 Salidas PWM, USB Mini B</t>
  </si>
  <si>
    <t>farnell</t>
  </si>
  <si>
    <t>¿es esto?, o esto   https://solectroshop.com/product-spa-1338-BMP280-Modulo-Sensor-de-Presion-Barometrica-de-Temperatura.html</t>
  </si>
  <si>
    <t>Fuente alimentación 24V</t>
  </si>
  <si>
    <t>Sensor Efecto Hall</t>
  </si>
  <si>
    <t>KY-003</t>
  </si>
  <si>
    <t>Seta Seguridad</t>
  </si>
  <si>
    <t>https://es.farnell.com/arduino/a000067/arduino-mega2560-rev3-placa/dp/2212779?st=arduino%20mega</t>
  </si>
  <si>
    <t>https://es.farnell.com/arduino/a000005/arduino-nano-placa-de-evaluaci/dp/1848691?st=arduino%20nano</t>
  </si>
  <si>
    <t xml:space="preserve">Convertidor DC/DC </t>
  </si>
  <si>
    <t>Jack Alimentación Arduino</t>
  </si>
  <si>
    <t>Driver TB6600</t>
  </si>
  <si>
    <t>HY-DIV268N-5A  /   TB6600- 3.5A</t>
  </si>
  <si>
    <t>Shield Sensores</t>
  </si>
  <si>
    <t>Extensión Nano V3.0</t>
  </si>
  <si>
    <t>Motor Nema 17-23</t>
  </si>
  <si>
    <t>57HS76-2804</t>
  </si>
  <si>
    <t>he visto en el foro que los nema 17 pueden tener poca fuerza. este nema 23 tiene 19,27Kg/cm,   2.8A
Muy poco stock de nema23</t>
  </si>
  <si>
    <t>Conector IEC-C14  con interruptor y fusible</t>
  </si>
  <si>
    <t>Búsqueda de stock por componentes</t>
  </si>
  <si>
    <t>Q1</t>
  </si>
  <si>
    <t>sitio</t>
  </si>
  <si>
    <t>stock</t>
  </si>
  <si>
    <t>plazo de envío</t>
  </si>
  <si>
    <t>fecha de comprobación de stock</t>
  </si>
  <si>
    <t>https://solectroshop.com/product-spa-1338-BMP280-Modulo-Sensor-de-Presion-Barometrica-de-Temperatura.html</t>
  </si>
  <si>
    <t>TO92-ECB</t>
  </si>
  <si>
    <t>T1</t>
  </si>
  <si>
    <t>BC547</t>
  </si>
  <si>
    <t>ON SEMICONDUCTOR Transistor de Unión Bipolar Único, NPN, 45 V, 300 MHz, 500 mW, 100 mA, 110 hFE</t>
  </si>
  <si>
    <t>https://es.farnell.com/on-semiconductor/bc547b/transistor-npn-to-92/dp/1017673</t>
  </si>
  <si>
    <t>solectroshop</t>
  </si>
  <si>
    <t>1d</t>
  </si>
  <si>
    <t>https://solectroshop.com/product-spa-1195-Fuente-de-Alimentacion-24V-15A-360W.html#close</t>
  </si>
  <si>
    <t>RoHS: YES / FTALATOS: YES</t>
  </si>
  <si>
    <t>C2</t>
  </si>
  <si>
    <t>E1,8-4</t>
  </si>
  <si>
    <t>100n</t>
  </si>
  <si>
    <t>MULTICOMP PRO Condensador Electrolítico, 0.1 µF, 50 V, Serie MCMHR, ± 20%, Con Conexión Radial, 4 mm</t>
  </si>
  <si>
    <t>https://es.farnell.com/multicomp/mcmhr50v104m4x7/conden-0-1-f-50v-20/dp/1871011</t>
  </si>
  <si>
    <t>versión 15A</t>
  </si>
  <si>
    <t>C1</t>
  </si>
  <si>
    <t>https://solectroshop.com/product-spa-1215-Fuente-de-Alimentacion-DC-24V-5A-120W.html#close</t>
  </si>
  <si>
    <t>330n</t>
  </si>
  <si>
    <t>MULTICOMP PRO Condensador Electrolítico, 0.33 µF, 50 V, Serie MCMHR, ± 20%, Con Conexión Radial, 4 mm</t>
  </si>
  <si>
    <t>https://es.farnell.com/multicomp/mcmhr50v334m4x7/conden-0-33-f-50v-20/dp/1871013</t>
  </si>
  <si>
    <t>versión 5A</t>
  </si>
  <si>
    <t>https://solectroshop.com/product-spa-1388-Modulo-Sensor-de-Efecto-Hall-KY-003-con-SH3144E-TO-92.html#close</t>
  </si>
  <si>
    <t>I2C0,I2C1,DRIVER0,DRIVER1</t>
  </si>
  <si>
    <t>https://www.ebay.es/itm/Arduino-KY-003-Sensor-Modulo-Campo-Magnetico-Efecto-Hall/254290028521?_trkparms=aid%3D111001%26algo%3DREC.SEED%26ao%3D1%26asc%3D20160908105057%26meid%3D0011536c50974b80b48979721f04d3ac%26pid%3D100675%26rk%3D2%26rkt%3D15%26mehot%3Dnone%26sd%3D401566964609%26itm%3D254290028521%26pmt%3D1%26noa%3D1%26pg%3D2380057&amp;_trksid=p2380057.c100675.m4236&amp;_trkparms=pageci%3A234984c4-6c9c-11ea-b1e4-74dbd18022a7%7Cparentrq%3A04c35f681710abc5a60cc1e5ffc884bc%7Ciid%3A1</t>
  </si>
  <si>
    <t>22-?-0405-7048</t>
  </si>
  <si>
    <t>MOLEX Conector de Cable a Placa, Ángulo Recto, 2.54 mm, 4 Contactos, Header, Serie KK 7395</t>
  </si>
  <si>
    <t>I2C1,DRIVER1</t>
  </si>
  <si>
    <t>https://es.farnell.com/molex/22-05-7048/conector-macho-4pos-1-fila-2-54mm/dp/9731628?ost=22-05-7048&amp;ddkey=https%3Aes-ES%2FElement14_Spain%2Fsearch</t>
  </si>
  <si>
    <t>https://es.rs-online.com/web/p/conectores-macho-para-pcb/1732944/</t>
  </si>
  <si>
    <t>safetyprice ebay</t>
  </si>
  <si>
    <t>4d</t>
  </si>
  <si>
    <t>https://es.rs-online.com/web/p/botones-pulsadores-de-parada-de-emergencia/3308587/</t>
  </si>
  <si>
    <t>HALL1, SENS0,SENS1,SENS2,SENS3, 3V3</t>
  </si>
  <si>
    <t>22-?-0305-7038</t>
  </si>
  <si>
    <t>MOLEX Conector de Cable a Placa, Ángulo Recto, 2.54 mm, 3 Contactos, Header, Serie KK 7395</t>
  </si>
  <si>
    <t>HALL1</t>
  </si>
  <si>
    <t>https://es.farnell.com/molex/22-05-7038/conector-macho-3pos-1-fila-2-54mm/dp/9731610?ost=22-05-7038&amp;ddkey=https%3Aes-ES%2FElement14_Spain%2Fsearch</t>
  </si>
  <si>
    <t>RS</t>
  </si>
  <si>
    <t>https://es.rs-online.com/web/p/conectores-macho-para-pcb/1732922/</t>
  </si>
  <si>
    <t>https://www.ebay.es/itm/Convertidor-Regulador-de-Tension-DC-DC-Converter-Arduino-5A-75W-Pantalla-XL4015/292639576949?hash=item4422ad9375:g:GSQAAOSwKDpbzzN0</t>
  </si>
  <si>
    <t>Alimentación. VIN1 (Opcion1)</t>
  </si>
  <si>
    <t>22-?-0205-7028</t>
  </si>
  <si>
    <t>MOLEX Conector de Cable a Placa, Ángulo Recto, 2.54 mm, 2 Contactos, Header, Serie KK 7395</t>
  </si>
  <si>
    <t>https://es.farnell.com/molex/22-05-7028/conector-macho-2pos-1-fila-2-54mm/dp/9731601?ost=22-05-7028&amp;ddkey=https%3Aes-ES%2FElement14_Spain%2Fsearch</t>
  </si>
  <si>
    <t>mas de 1semana</t>
  </si>
  <si>
    <t>VIN1</t>
  </si>
  <si>
    <t>https://solectroshop.com/product-spa-1710-TB6600-CNC-Enrutador-1-Eje-Controlador-Motor-Paso-a-Paso-Driver-5A-Impresora.html#close</t>
  </si>
  <si>
    <t>https://es.rs-online.com/web/p/conectores-macho-para-pcb/1732916/</t>
  </si>
  <si>
    <t>es la versión de 5A</t>
  </si>
  <si>
    <t>https://satkit.com/cnc-tb6600-driver-controlador-para-motor-paso-paso-hasta-4a?search=tb6600</t>
  </si>
  <si>
    <t>Alimentación. Jack1 (Opción 2)</t>
  </si>
  <si>
    <t>Conector de Alimentación DC, DC10A, Jack, 5 A, 2.1 mm, Montaje de Agujero Pasante, Soldable</t>
  </si>
  <si>
    <t>satkit</t>
  </si>
  <si>
    <t>https://www.tuakii.com/EN-Controller-Stepper-Motors-Drivers-TB6600-4A-driver?search=tb6600</t>
  </si>
  <si>
    <t>https://es.farnell.com/cliff-electronic-components/fc68148/toma-pcb-suministro-dc-2-1mm-pack/dp/224959</t>
  </si>
  <si>
    <t>SW1</t>
  </si>
  <si>
    <t>PEC12_INCREMENTAL_ENCODER</t>
  </si>
  <si>
    <t>EC11E15244B2</t>
  </si>
  <si>
    <t>ALPS ALPINE Codificador Rotatorio Incremental, Eje de Metal, Pulsador, 11 mm, Vertical, 30 Pasos, 15 Pulsos</t>
  </si>
  <si>
    <t>https://es.farnell.com/alps/ec11e15244b2/encoder-vertical-11mm-30det-15ppr/dp/2064991?st=encoder</t>
  </si>
  <si>
    <t>tuakii</t>
  </si>
  <si>
    <t>2d</t>
  </si>
  <si>
    <t>Alimentación. Clema J1 (Opción 3)</t>
  </si>
  <si>
    <t>MC24356</t>
  </si>
  <si>
    <t xml:space="preserve">Bloque Terminal Cable a Placa, 5 mm, 2 Vías, 24 AWG, 16 AWG, Tornillo </t>
  </si>
  <si>
    <t>https://solectroshop.com/product-spa-841-Escudo-de-la-Tarjeta-de-Extension-Nano-V3-0-ATmega328P.html#close</t>
  </si>
  <si>
    <t>https://es.farnell.com/multicomp/mc24356/terminal-block-wire-to-brd-2pos/dp/2396250</t>
  </si>
  <si>
    <t>https://electronicaymas.com/encoder-y-rotativos/6184-encoder-rotativo-de-20-pasos-con-pulsador.html</t>
  </si>
  <si>
    <t>R5</t>
  </si>
  <si>
    <t>RTRIM3339P</t>
  </si>
  <si>
    <t>15k</t>
  </si>
  <si>
    <t>3362P-1-203LF -  Trimpot, Vuelta Única, Cermet, Ajuste Superior, 20 kohm, Agujero Pasante, 1 Vueltas</t>
  </si>
  <si>
    <t>https://es.farnell.com/bourns/3386f-1-153lf/trimmer-pot-15kohm-10-1turn-th/dp/2328522?pf=515527787%2C510232765%2C512049769&amp;krypto=8zRsX1MsdI1vAnz2N%2BqKKIFp723FBFstVdjDlYJpdsJ583XQ7B1Ucd3fNT%2Bl5hd6B%2FLrjd9KXpXPjeqP1%2B36uC5q4b5MukW0XJvcYTDLn9suNTofqCikiLL6iid%2FewL%2FzDtx0rfxt00MOEw0oo4AC26sw1k6JdAJKBofg9ICE0%2FCJVJ22FMlFnvmwhJqT1xvuDtoY5G3yNA9TdRKpyewEULF8P5%2BLgqwuZRdybpL5qy%2FOOJaNUg3hlxXZewEaUdcoA7mi7bcWLDl7MGl2P7M9WcKLXdaKgBkpBqFzIEyO8xcxCu6WJTytsHZ7zHfP9gZqCuCqtH7VTkfPs5LRRG%2FGlre1qZ1TaqtVhLe5Dl7DUk4%2FatM6B3r2%2BGSKouy5C88z6ERe4l2Ce6P8t4rKkokKaI43DmuKzoK3mmN3DMPxg69yT7JtkhQ4fWmbYuZpUtQj%2BVmi930vEr36rHAT8mAre5akp6eXdpIouI6wkZUHamLJ46q%2FI9ahBFnEd8fY77ZuNl6%2FTdWB4%2BcanyWbHLiIaIyeqdG8k8CO6HOy%2Be1Rzkxg2Zzr4UuNO8reBvm%2BBGOI1S5da9%2Bwg%2BZIStFEyf9rZgNvqUFcgRSEAr8eA6KNtKmMUYKyVpHHVW1MFncOUPPsHPBp5wmiMMpAzv2%2B0fcRCfRNMmncM4bbZYpnYmrbwNklWyw3KUvdUOSUnM1FC5k3KmLZ%2Fu9pBHSEi895qS0NxQW49gfw%2FiF6nx7FkzsIIv1FFhhXjX0ratuw%2B%2FQUrUCFm9DKwcMBXNMhjN26FmC%2BxfUbWgeTeFuiffkU1wPr%2FVL5PuaP85g8JBNtf0RlituNLd4WF3QrzjNhZQHSVX7IOh5y%2FjlXb4U9zRzXccrlunrLy478kemKfzEv%2FUvcaVpVE4pj7M3RJQuVZhjvbHu2aWvVloK3NT4dyFva%2B545XGv5q4pp2NffeaAbz0ko%2BMuIZ73u5mHcrrLO93h77u0YkBiVRvRzzqFtpFU1qWRw2Vm16Pr3bDeRAq8thNMuYqPLuNCm%2B1vQ%2BzKmRBS8s1DVvFbmRyW6PDTATgjOYRmvH4fUsgEGLo3huuLK2RmVdKjFz0LphPah1grPo9xzK1Go8VwyAk0oZpaMWAoNmLVRg1Ld3Mub7pMtRKN2u9Bnah06MbajMLqAQbmaYttmVoEE2GYlinfOhY58BtZNG0vpdW2zkzd%2FAZywEjioHxb%2F5RueTmSbiu%2BSzeYYZnGLcOdsnc20ko7%2FJcCv7OG8HDwbyJcFW%2BjJqyTT5PPTQeaIIH4JXbVsxSGykQp7hUsJ%2FwLJZORKvQjI7mUCoRNBtScxxsRflpGH%2FrjTkCxkw%2BEA5I2LSF06Wc2sUIgPXRb8rDHzGMQyxcZatkYqv4u6II4LF1fWdagOVh2pU%2BYHq7LhjSFhWE%2FoM2B1Bc2K76TTZdYky6p9YlC6enFWtzSAn9esXdQ7VKCURG7yv4ETe2tADHfXB%2BtqZQ1uftiBufvz%2BTIJxrbRL2PYHsHXA5g6Lxkb8TEJ%2FAESAlweD7INZcITXmq9CA2v7FD3VESaxgiPojiYA8hQTT3vO3F756JJ4VLMLvK0pTJrRkRpF6%2B3WopHw0RepXD8P4MGWUrKjbZqfdI0newovSPWwi5gvLugHE7KUqR0yPyy0yMP68nHNKqnBftyUkOd%2Bnnjs6jjdiFlk1cUfSY2HDc%2Fxz2mlo1KRKwXKvSk6NWu2jbJB8m0Fso9n%2Fcgt9hRh4i%2BY1kBBouJIPYiNkT3yUIzAoTAazIqOyJcUErBX64Fg94IsfdrYvlposN&amp;ddkey=https%3Aes-ES%2FElement14_Spain%2Fw%2Fc%2Fcomponentes-pasivos%2Fpotenciometros-trimmers-accesorios%2Fpotenciometros-trimmer</t>
  </si>
  <si>
    <t>https://solectroshop.com/product-spa-738-Motor-PAP-Nema-23-19-3kg-57HS762804.html#close</t>
  </si>
  <si>
    <t>https://es.rs-online.com/web/p/conectores-iec/3521803/</t>
  </si>
  <si>
    <t>1d varios, 2d 1800</t>
  </si>
  <si>
    <t>BUZZER1</t>
  </si>
  <si>
    <t>TMB12A05</t>
  </si>
  <si>
    <t>MULTICOMP PRO Transductor, 3 V a 8 V, 85 dB, Sirena, 40 mA, Orificio Pasante</t>
  </si>
  <si>
    <t>https://es.farnell.com/pro-signal/abt-414-rc/transductor-electro-mech-audio/dp/2098836</t>
  </si>
  <si>
    <t>https://solectroshop.com/product-spa-624-3x-Zumbador-5V-Buzzer-Activo-4-a-7V-DC.html</t>
  </si>
  <si>
    <t>https://www.amazon.es/Ociodual-Zumbador-Electronica-Arduino-Prototipos/dp/B078842JDS/ref=sr_1_12?dchild=1&amp;keywords=buzzer&amp;qid=1584725142&amp;sr=8-12</t>
  </si>
  <si>
    <t>REGULADOR1</t>
  </si>
  <si>
    <t>LINEAR_TO220H</t>
  </si>
  <si>
    <t>LINEAR_7812T</t>
  </si>
  <si>
    <t>STMICROELECTRONICS Regulador Lineal de Tensión Fija Positiva, 19V a 35V de Entrada, 12V y 1.5A de Salida, TO-220-3</t>
  </si>
  <si>
    <t>https://es.farnell.com/stmicroelectronics/l7812cv/ic-v-reg-12v-7812-to-220-3/dp/9756124</t>
  </si>
  <si>
    <t>LCD1</t>
  </si>
  <si>
    <t>L2034-T</t>
  </si>
  <si>
    <t>204A-BC-BC</t>
  </si>
  <si>
    <t>Display Monocromo LCD Displaytech, Alfanumérico, retroiluminación LED, Transflectivo, 4 filas x 20 caracteres</t>
  </si>
  <si>
    <t>532-6802</t>
  </si>
  <si>
    <t>https://es.farnell.com/midas/mc42005a6w-bnmlw-v2/pantalla-alfanum-rica-20x4-blanco/dp/2675679</t>
  </si>
  <si>
    <t>RoHS: Y-EX / FTALATOS: YES</t>
  </si>
  <si>
    <t>H1,H2,H3,H4</t>
  </si>
  <si>
    <t>HOLES_3,6</t>
  </si>
  <si>
    <t>HOLES_MOUNT-HOLE3.6</t>
  </si>
  <si>
    <t>ETTINGER Separador, Chapado en Níquel, Latón, M3, Hembra Hexagonal, 10 mm, 10 mm</t>
  </si>
  <si>
    <t>https://es.farnell.com/ettinger/05-03-103/separador-niquel-m3-x-10/dp/1466761</t>
  </si>
  <si>
    <t>https://es.rs-online.com/web/p/espaciadores/0606765/</t>
  </si>
  <si>
    <t>¿altura correcta, 10mm M3?</t>
  </si>
  <si>
    <t>R6</t>
  </si>
  <si>
    <t>R_Axial_DIN0414_L11.9mm_D4.5mm_P15.24mm_Horizontal</t>
  </si>
  <si>
    <t>10R</t>
  </si>
  <si>
    <t>OHMITE Resistencia de Agujero Pasante, 10 ohm, Serie 40, 1 W, ± 1%, Axial, 150 V</t>
  </si>
  <si>
    <t>https://es.farnell.com/ohmite/41f10re/res-10r-1-1w-axial-cer-mica/dp/2448914</t>
  </si>
  <si>
    <t>C3</t>
  </si>
  <si>
    <t>C_Rect_L7.0mm_W3.5mm_P5.00mm</t>
  </si>
  <si>
    <t>100nF</t>
  </si>
  <si>
    <t>KEMET Condensador de Película DC, 0.1 µF, 50 V, PPS Metalizado, ± 5%, Serie SMR, Caja Radial</t>
  </si>
  <si>
    <t>https://es.farnell.com/kemet/smr5104j50j01l16-5cbulk/conden-0-1-f-50v-5-pps-radial/dp/2529164</t>
  </si>
  <si>
    <t>R7</t>
  </si>
  <si>
    <t>R_Axial_DIN0207_L6.3mm_D2.5mm_P7.62mm_Horizontal</t>
  </si>
  <si>
    <t>MULTICOMP PRO Resistencia de Agujero Pasante, 10 ohm, Serie MF25, 250 mW, ± 1%, Axial, 250 V</t>
  </si>
  <si>
    <t>https://es.farnell.com/multicomp/mf25-10r/res-10r-1-250mw-axial-pel-c-metal/dp/9341145</t>
  </si>
  <si>
    <t>R1</t>
  </si>
  <si>
    <t>1k</t>
  </si>
  <si>
    <t>MULTICOMP PRO Resistencia de Agujero Pasante, 1 kohm, Serie MF25, 250 mW, ± 1%, Axial, 250 V</t>
  </si>
  <si>
    <t>https://es.farnell.com/multicomp/mf25-1k/res-1k-1-250mw-axial-pel-c-metal/dp/9341102</t>
  </si>
  <si>
    <t>R2,R3,R4</t>
  </si>
  <si>
    <t>10k</t>
  </si>
  <si>
    <t>MULTICOMP PRO Resistencia de Agujero Pasante, 10 kohm, Serie MF25, 250 mW, ± 1%, Axial, 250 V</t>
  </si>
  <si>
    <t>https://es.farnell.com/multicomp/mf25-10k/res-10k-1-250mw-axial-pel-c-metal/dp/9341110</t>
  </si>
  <si>
    <t>R8</t>
  </si>
  <si>
    <t>VISHAY Resistencia de Agujero Pasante, 0 ohm, MBB Series, 600 mW, Axial, 350 V</t>
  </si>
  <si>
    <t>D1</t>
  </si>
  <si>
    <t xml:space="preserve"> DO-204AL</t>
  </si>
  <si>
    <t xml:space="preserve">1N4007-E3/54 </t>
  </si>
  <si>
    <t>Diodo de Recuperación Estándar, 1 kV, 1 A, Único, 1.1 V, 30 A</t>
  </si>
  <si>
    <t>https://es.farnell.com/vishay/mbb02070z0000zc100/res-0r0-600mw-axial-leaded-pel/dp/2614403</t>
  </si>
  <si>
    <t>https://es.farnell.com/vishay/1n4007-e3-54/rectificador-est-ndar-1a-1kv-do/dp/2547224?st=1n4007</t>
  </si>
  <si>
    <t>SPI0, SPI1</t>
  </si>
  <si>
    <t>Total de productos</t>
  </si>
  <si>
    <t>MOLEX Conector de Cable a Placa, Ángulo Recto, 2.54 mm, 6 Contactos, Header, Serie KK 7395</t>
  </si>
  <si>
    <t>https://es.farnell.com/molex/22-05-7068/conector-macho-6pos-1-fila-2-54mm/dp/9731644?st=Conector%20de%20Cable%20a%20Placa,%20%C3%81ngulo%20Recto,%202.54%20mm</t>
  </si>
  <si>
    <t>Entrega</t>
  </si>
  <si>
    <t>IVA (21%)</t>
  </si>
  <si>
    <t>Total</t>
  </si>
  <si>
    <t>Tornillos LCD</t>
  </si>
  <si>
    <t xml:space="preserve">	Tornillo para Máquina, Arandela Elástica, M3, 6 mm, Acero 4.8, Zinc, Pozidriv Cabeza Alomada </t>
  </si>
  <si>
    <t>https://es.farnell.com/ettinger/81-58-322/tornillo-pozi-cab-alom-acero-m3/dp/2494538</t>
  </si>
  <si>
    <t>Tira Pines Simple (10)</t>
  </si>
  <si>
    <t>Conector de Placa a Placa, 2.54 mm, 10 Contactos, Receptáculo, Serie M20, Agujero Pasante, 1 Filas</t>
  </si>
  <si>
    <t>https://es.farnell.com/harwin/m20-7821046/socket-pcb-0-1-10way/dp/7991959</t>
  </si>
  <si>
    <t>Tira Pines Dobles 1X36</t>
  </si>
  <si>
    <t>SSW-118-01-T-D -Conector de Placa a Placa, 2.54 mm, 36 Contactos, Receptáculo, SSW Series, Agujero Pasante, 2 Filas</t>
  </si>
  <si>
    <t>https://es.farnell.com/samtec/ssw-118-01-t-d/conector-hembra-36pos-2-filas/dp/2984584</t>
  </si>
  <si>
    <t>Tira Pines Simple (8)</t>
  </si>
  <si>
    <t>Conector de Placa a Placa, 2.54 mm, 8 Contactos, Receptáculo, Serie M20, Agujero Pasante, 1 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</si>
</sst>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€-1]"/>
    <numFmt numFmtId="165" formatCode="yyyy\-mm"/>
    <numFmt numFmtId="166" formatCode="d/m"/>
    <numFmt numFmtId="167" formatCode="#,##0.00\ [$€-1]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4"/>
      <color theme="1"/>
      <name val="Verdana"/>
    </font>
    <font>
      <sz val="8"/>
      <color rgb="FF333333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/>
    <xf numFmtId="164" fontId="2" fillId="0" borderId="0" xfId="0" applyNumberFormat="1" applyFont="1" applyAlignment="1">
      <alignment horizontal="right"/>
    </xf>
    <xf numFmtId="0" fontId="4" fillId="0" borderId="0" xfId="0" applyFont="1" applyAlignment="1"/>
    <xf numFmtId="164" fontId="2" fillId="0" borderId="0" xfId="0" applyNumberFormat="1" applyFont="1"/>
    <xf numFmtId="0" fontId="5" fillId="0" borderId="0" xfId="0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164" fontId="2" fillId="0" borderId="0" xfId="0" applyNumberFormat="1" applyFont="1" applyAlignment="1"/>
    <xf numFmtId="167" fontId="2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4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/>
    <xf numFmtId="164" fontId="2" fillId="0" borderId="1" xfId="0" applyNumberFormat="1" applyFont="1" applyBorder="1" applyAlignment="1"/>
    <xf numFmtId="167" fontId="2" fillId="0" borderId="1" xfId="0" applyNumberFormat="1" applyFont="1" applyBorder="1" applyAlignment="1"/>
    <xf numFmtId="164" fontId="3" fillId="0" borderId="1" xfId="0" applyNumberFormat="1" applyFont="1" applyBorder="1" applyAlignment="1"/>
    <xf numFmtId="164" fontId="6" fillId="4" borderId="1" xfId="0" applyNumberFormat="1" applyFont="1" applyFill="1" applyBorder="1" applyAlignment="1"/>
    <xf numFmtId="164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rs-online.com/web/p/conectores-macho-para-pcb/1732922/" TargetMode="External"/><Relationship Id="rId13" Type="http://schemas.openxmlformats.org/officeDocument/2006/relationships/hyperlink" Target="https://es.farnell.com/alps/ec11e15244b2/encoder-vertical-11mm-30det-15ppr/dp/2064991?st=encoder" TargetMode="External"/><Relationship Id="rId18" Type="http://schemas.openxmlformats.org/officeDocument/2006/relationships/hyperlink" Target="https://www.amazon.es/Ociodual-Zumbador-Electronica-Arduino-Prototipos/dp/B078842JDS/ref=sr_1_12?dchild=1&amp;keywords=buzzer&amp;qid=1584725142&amp;sr=8-12" TargetMode="External"/><Relationship Id="rId26" Type="http://schemas.openxmlformats.org/officeDocument/2006/relationships/hyperlink" Target="https://es.farnell.com/multicomp/mf25-1k/res-1k-1-250mw-axial-pel-c-metal/dp/9341102" TargetMode="External"/><Relationship Id="rId3" Type="http://schemas.openxmlformats.org/officeDocument/2006/relationships/hyperlink" Target="https://es.farnell.com/multicomp/mcmhr50v104m4x7/conden-0-1-f-50v-20/dp/1871011" TargetMode="External"/><Relationship Id="rId21" Type="http://schemas.openxmlformats.org/officeDocument/2006/relationships/hyperlink" Target="https://es.farnell.com/ettinger/05-03-103/separador-niquel-m3-x-10/dp/1466761" TargetMode="External"/><Relationship Id="rId7" Type="http://schemas.openxmlformats.org/officeDocument/2006/relationships/hyperlink" Target="https://es.farnell.com/molex/22-05-7038/conector-macho-3pos-1-fila-2-54mm/dp/9731610?ost=22-05-7038&amp;ddkey=https%3Aes-ES%2FElement14_Spain%2Fsearch" TargetMode="External"/><Relationship Id="rId12" Type="http://schemas.openxmlformats.org/officeDocument/2006/relationships/hyperlink" Target="https://es.farnell.com/multicomp/mc24356/terminal-block-wire-to-brd-2pos/dp/2396250" TargetMode="External"/><Relationship Id="rId17" Type="http://schemas.openxmlformats.org/officeDocument/2006/relationships/hyperlink" Target="https://solectroshop.com/product-spa-624-3x-Zumbador-5V-Buzzer-Activo-4-a-7V-DC.html" TargetMode="External"/><Relationship Id="rId25" Type="http://schemas.openxmlformats.org/officeDocument/2006/relationships/hyperlink" Target="https://es.farnell.com/multicomp/mf25-10r/res-10r-1-250mw-axial-pel-c-metal/dp/9341145" TargetMode="External"/><Relationship Id="rId2" Type="http://schemas.openxmlformats.org/officeDocument/2006/relationships/hyperlink" Target="https://es.farnell.com/on-semiconductor/bc547b/transistor-npn-to-92/dp/1017673" TargetMode="External"/><Relationship Id="rId16" Type="http://schemas.openxmlformats.org/officeDocument/2006/relationships/hyperlink" Target="https://es.farnell.com/pro-signal/abt-414-rc/transductor-electro-mech-audio/dp/2098836" TargetMode="External"/><Relationship Id="rId20" Type="http://schemas.openxmlformats.org/officeDocument/2006/relationships/hyperlink" Target="https://es.farnell.com/midas/mc42005a6w-bnmlw-v2/pantalla-alfanum-rica-20x4-blanco/dp/2675679" TargetMode="External"/><Relationship Id="rId29" Type="http://schemas.openxmlformats.org/officeDocument/2006/relationships/hyperlink" Target="https://es.farnell.com/molex/22-05-7068/conector-macho-6pos-1-fila-2-54mm/dp/9731644?st=Conector%20de%20Cable%20a%20Placa,%20%C3%81ngulo%20Recto,%202.54%20mm" TargetMode="External"/><Relationship Id="rId1" Type="http://schemas.openxmlformats.org/officeDocument/2006/relationships/hyperlink" Target="https://es.farnell.com/arduino/a000067/arduino-mega2560-rev3-placa/dp/2212779?st=arduino%20mega" TargetMode="External"/><Relationship Id="rId6" Type="http://schemas.openxmlformats.org/officeDocument/2006/relationships/hyperlink" Target="https://es.rs-online.com/web/p/conectores-macho-para-pcb/1732944/" TargetMode="External"/><Relationship Id="rId11" Type="http://schemas.openxmlformats.org/officeDocument/2006/relationships/hyperlink" Target="https://es.farnell.com/cliff-electronic-components/fc68148/toma-pcb-suministro-dc-2-1mm-pack/dp/224959" TargetMode="External"/><Relationship Id="rId24" Type="http://schemas.openxmlformats.org/officeDocument/2006/relationships/hyperlink" Target="https://es.farnell.com/kemet/smr5104j50j01l16-5cbulk/conden-0-1-f-50v-5-pps-radial/dp/2529164" TargetMode="External"/><Relationship Id="rId32" Type="http://schemas.openxmlformats.org/officeDocument/2006/relationships/hyperlink" Target="https://es.farnell.com/samtec/ssw-118-01-t-d/conector-hembra-36pos-2-filas/dp/2984584" TargetMode="External"/><Relationship Id="rId5" Type="http://schemas.openxmlformats.org/officeDocument/2006/relationships/hyperlink" Target="https://es.farnell.com/molex/22-05-7048/conector-macho-4pos-1-fila-2-54mm/dp/9731628?ost=22-05-7048&amp;ddkey=https%3Aes-ES%2FElement14_Spain%2Fsearch" TargetMode="External"/><Relationship Id="rId15" Type="http://schemas.openxmlformats.org/officeDocument/2006/relationships/hyperlink" Target="https://es.farnell.com/bourns/3386f-1-153lf/trimmer-pot-15kohm-10-1turn-th/dp/2328522?pf=515527787%2C510232765%2C512049769&amp;krypto=8zRsX1MsdI1vAnz2N%2BqKKIFp723FBFstVdjDlYJpdsJ583XQ7B1Ucd3fNT%2Bl5hd6B%2FLrjd9KXpXPjeqP1%2B36uC5q4b5MukW0XJvcYTDLn9suNTofqCikiLL6iid%2FewL%2FzDtx0rfxt00MOEw0oo4AC26sw1k6JdAJKBofg9ICE0%2FCJVJ22FMlFnvmwhJqT1xvuDtoY5G3yNA9TdRKpyewEULF8P5%2BLgqwuZRdybpL5qy%2FOOJaNUg3hlxXZewEaUdcoA7mi7bcWLDl7MGl2P7M9WcKLXdaKgBkpBqFzIEyO8xcxCu6WJTytsHZ7zHfP9gZqCuCqtH7VTkfPs5LRRG%2FGlre1qZ1TaqtVhLe5Dl7DUk4%2FatM6B3r2%2BGSKouy5C88z6ERe4l2Ce6P8t4rKkokKaI43DmuKzoK3mmN3DMPxg69yT7JtkhQ4fWmbYuZpUtQj%2BVmi930vEr36rHAT8mAre5akp6eXdpIouI6wkZUHamLJ46q%2FI9ahBFnEd8fY77ZuNl6%2FTdWB4%2BcanyWbHLiIaIyeqdG8k8CO6HOy%2Be1Rzkxg2Zzr4UuNO8reBvm%2BBGOI1S5da9%2Bwg%2BZIStFEyf9rZgNvqUFcgRSEAr8eA6KNtKmMUYKyVpHHVW1MFncOUPPsHPBp5wmiMMpAzv2%2B0fcRCfRNMmncM4bbZYpnYmrbwNklWyw3KUvdUOSUnM1FC5k3KmLZ%2Fu9pBHSEi895qS0NxQW49gfw%2FiF6nx7FkzsIIv1FFhhXjX0ratuw%2B%2FQUrUCFm9DKwcMBXNMhjN26FmC%2BxfUbWgeTeFuiffkU1wPr%2FVL5PuaP85g8JBNtf0RlituNLd4WF3QrzjNhZQHSVX7IOh5y%2FjlXb4U9zRzXccrlunrLy478kemKfzEv%2FUvcaVpVE4pj7M3RJQuVZhjvbHu2aWvVloK3NT4dyFva%2B545XGv5q4pp2NffeaAbz0ko%2BMuIZ73u5mHcrrLO93h77u0YkBiVRvRzzqFtpFU1qWRw2Vm16Pr3bDeRAq8thNMuYqPLuNCm%2B1vQ%2BzKmRBS8s1DVvFbmRyW6PDTATgjOYRmvH4fUsgEGLo3huuLK2RmVdKjFz0LphPah1grPo9xzK1Go8VwyAk0oZpaMWAoNmLVRg1Ld3Mub7pMtRKN2u9Bnah06MbajMLqAQbmaYttmVoEE2GYlinfOhY58BtZNG0vpdW2zkzd%2FAZywEjioHxb%2F5RueTmSbiu%2BSzeYYZnGLcOdsnc20ko7%2FJcCv7OG8HDwbyJcFW%2BjJqyTT5PPTQeaIIH4JXbVsxSGykQp7hUsJ%2FwLJZORKvQjI7mUCoRNBtScxxsRflpGH%2FrjTkCxkw%2BEA5I2LSF06Wc2sUIgPXRb8rDHzGMQyxcZatkYqv4u6II4LF1fWdagOVh2pU%2BYHq7LhjSFhWE%2FoM2B1Bc2K76TTZdYky6p9YlC6enFWtzSAn9esXdQ7VKCURG7yv4ETe2tADHfXB%2BtqZQ1uftiBufvz%2BTIJxrbRL2PYHsHXA5g6Lxkb8TEJ%2FAESAlweD7INZcITXmq9CA2v7FD3VESaxgiPojiYA8hQTT3vO3F756JJ4VLMLvK0pTJrRkRpF6%2B3WopHw0RepXD8P4MGWUrKjbZqfdI0newovSPWwi5gvLugHE7KUqR0yPyy0yMP68nHNKqnBftyUkOd%2Bnnjs6jjdiFlk1cUfSY2HDc%2Fxz2mlo1KRKwXKvSk6NWu2jbJB8m0Fso9n%2Fcgt9hRh4i%2BY1kBBouJIPYiNkT3yUIzAoTAazIqOyJcUErBX64Fg94IsfdrYvlposN&amp;ddkey=https%3Aes-ES%2FElement14_Spain%2Fw%2Fc%2Fcomponentes" TargetMode="External"/><Relationship Id="rId23" Type="http://schemas.openxmlformats.org/officeDocument/2006/relationships/hyperlink" Target="https://es.farnell.com/ohmite/41f10re/res-10r-1-1w-axial-cer-mica/dp/2448914" TargetMode="External"/><Relationship Id="rId28" Type="http://schemas.openxmlformats.org/officeDocument/2006/relationships/hyperlink" Target="https://es.farnell.com/vishay/1n4007-e3-54/rectificador-est-ndar-1a-1kv-do/dp/2547224?st=1n4007" TargetMode="External"/><Relationship Id="rId10" Type="http://schemas.openxmlformats.org/officeDocument/2006/relationships/hyperlink" Target="https://es.rs-online.com/web/p/conectores-macho-para-pcb/1732916/" TargetMode="External"/><Relationship Id="rId19" Type="http://schemas.openxmlformats.org/officeDocument/2006/relationships/hyperlink" Target="https://es.farnell.com/stmicroelectronics/l7812cv/ic-v-reg-12v-7812-to-220-3/dp/9756124" TargetMode="External"/><Relationship Id="rId31" Type="http://schemas.openxmlformats.org/officeDocument/2006/relationships/hyperlink" Target="https://es.farnell.com/harwin/m20-7821046/socket-pcb-0-1-10way/dp/7991959" TargetMode="External"/><Relationship Id="rId4" Type="http://schemas.openxmlformats.org/officeDocument/2006/relationships/hyperlink" Target="https://es.farnell.com/multicomp/mcmhr50v334m4x7/conden-0-33-f-50v-20/dp/1871013" TargetMode="External"/><Relationship Id="rId9" Type="http://schemas.openxmlformats.org/officeDocument/2006/relationships/hyperlink" Target="https://es.farnell.com/molex/22-05-7028/conector-macho-2pos-1-fila-2-54mm/dp/9731601?ost=22-05-7028&amp;ddkey=https%3Aes-ES%2FElement14_Spain%2Fsearch" TargetMode="External"/><Relationship Id="rId14" Type="http://schemas.openxmlformats.org/officeDocument/2006/relationships/hyperlink" Target="https://electronicaymas.com/encoder-y-rotativos/6184-encoder-rotativo-de-20-pasos-con-pulsador.html" TargetMode="External"/><Relationship Id="rId22" Type="http://schemas.openxmlformats.org/officeDocument/2006/relationships/hyperlink" Target="https://es.rs-online.com/web/p/espaciadores/0606765/" TargetMode="External"/><Relationship Id="rId27" Type="http://schemas.openxmlformats.org/officeDocument/2006/relationships/hyperlink" Target="https://es.farnell.com/multicomp/mf25-10k/res-10k-1-250mw-axial-pel-c-metal/dp/9341110" TargetMode="External"/><Relationship Id="rId30" Type="http://schemas.openxmlformats.org/officeDocument/2006/relationships/hyperlink" Target="https://es.farnell.com/ettinger/81-58-322/tornillo-pozi-cab-alom-acero-m3/dp/249453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es/itm/Convertidor-Regulador-de-Tension-DC-DC-Converter-Arduino-5A-75W-Pantalla-XL4015/292639576949?hash=item4422ad9375:g:GSQAAOSwKDpbzzN0" TargetMode="External"/><Relationship Id="rId13" Type="http://schemas.openxmlformats.org/officeDocument/2006/relationships/hyperlink" Target="https://solectroshop.com/product-spa-738-Motor-PAP-Nema-23-19-3kg-57HS762804.html" TargetMode="External"/><Relationship Id="rId3" Type="http://schemas.openxmlformats.org/officeDocument/2006/relationships/hyperlink" Target="https://solectroshop.com/product-spa-1195-Fuente-de-Alimentacion-24V-15A-360W.html" TargetMode="External"/><Relationship Id="rId7" Type="http://schemas.openxmlformats.org/officeDocument/2006/relationships/hyperlink" Target="https://es.rs-online.com/web/p/botones-pulsadores-de-parada-de-emergencia/3308587/" TargetMode="External"/><Relationship Id="rId12" Type="http://schemas.openxmlformats.org/officeDocument/2006/relationships/hyperlink" Target="https://solectroshop.com/product-spa-841-Escudo-de-la-Tarjeta-de-Extension-Nano-V3-0-ATmega328P.html" TargetMode="External"/><Relationship Id="rId2" Type="http://schemas.openxmlformats.org/officeDocument/2006/relationships/hyperlink" Target="https://solectroshop.com/product-spa-1338-BMP280-Modulo-Sensor-de-Presion-Barometrica-de-Temperatura.html" TargetMode="External"/><Relationship Id="rId1" Type="http://schemas.openxmlformats.org/officeDocument/2006/relationships/hyperlink" Target="https://www.mouser.es/productdetail/bosch-sensortec/bmp280?qs=QhAb4EtQfbUP9Z%252bCHM3Wyg==" TargetMode="External"/><Relationship Id="rId6" Type="http://schemas.openxmlformats.org/officeDocument/2006/relationships/hyperlink" Target="https://www.ebay.es/itm/Arduino-KY-003-Sensor-Modulo-Campo-Magnetico-Efecto-Hall/254290028521?_trkparms=aid%3D111001%26algo%3DREC.SEED%26ao%3D1%26asc%3D20160908105057%26meid%3D0011536c50974b80b48979721f04d3ac%26pid%3D100675%26rk%3D2%26rkt%3D15%26mehot%3Dnone%26sd%3D401566964609%26itm%3D254290028521%26pmt%3D1%26noa%3D1%26pg%3D2380057&amp;_trksid=p2380057.c100675.m4236&amp;_trkparms=pageci%3A234984c4-6c9c-11ea-b1e4-74dbd18022a7%7Cparentrq%3A04c35f681710abc5a60cc1e5ffc884bc%7Ciid%3A1" TargetMode="External"/><Relationship Id="rId11" Type="http://schemas.openxmlformats.org/officeDocument/2006/relationships/hyperlink" Target="https://www.tuakii.com/EN-Controller-Stepper-Motors-Drivers-TB6600-4A-driver?search=tb6600" TargetMode="External"/><Relationship Id="rId5" Type="http://schemas.openxmlformats.org/officeDocument/2006/relationships/hyperlink" Target="https://solectroshop.com/product-spa-1388-Modulo-Sensor-de-Efecto-Hall-KY-003-con-SH3144E-TO-92.html" TargetMode="External"/><Relationship Id="rId10" Type="http://schemas.openxmlformats.org/officeDocument/2006/relationships/hyperlink" Target="https://satkit.com/cnc-tb6600-driver-controlador-para-motor-paso-paso-hasta-4a?search=tb6600" TargetMode="External"/><Relationship Id="rId4" Type="http://schemas.openxmlformats.org/officeDocument/2006/relationships/hyperlink" Target="https://solectroshop.com/product-spa-1215-Fuente-de-Alimentacion-DC-24V-5A-120W.html" TargetMode="External"/><Relationship Id="rId9" Type="http://schemas.openxmlformats.org/officeDocument/2006/relationships/hyperlink" Target="https://solectroshop.com/product-spa-1710-TB6600-CNC-Enrutador-1-Eje-Controlador-Motor-Paso-a-Paso-Driver-5A-Impresora.html" TargetMode="External"/><Relationship Id="rId14" Type="http://schemas.openxmlformats.org/officeDocument/2006/relationships/hyperlink" Target="https://es.rs-online.com/web/p/conectores-iec/3521803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rs-online.com/web/p/conectores-macho-para-pcb/1732922/" TargetMode="External"/><Relationship Id="rId13" Type="http://schemas.openxmlformats.org/officeDocument/2006/relationships/hyperlink" Target="https://es.farnell.com/bourns/3386f-1-153lf/trimmer-pot-15kohm-10-1turn-th/dp/2328522?pf=515527787%2C510232765%2C512049769&amp;krypto=8zRsX1MsdI1vAnz2N%2BqKKIFp723FBFstVdjDlYJpdsJ583XQ7B1Ucd3fNT%2Bl5hd6B%2FLrjd9KXpXPjeqP1%2B36uC5q4b5MukW0XJvcYTDLn9suNTofqCikiLL6iid%2FewL%2FzDtx0rfxt00MOEw0oo4AC26sw1k6JdAJKBofg9ICE0%2FCJVJ22FMlFnvmwhJqT1xvuDtoY5G3yNA9TdRKpyewEULF8P5%2BLgqwuZRdybpL5qy%2FOOJaNUg3hlxXZewEaUdcoA7mi7bcWLDl7MGl2P7M9WcKLXdaKgBkpBqFzIEyO8xcxCu6WJTytsHZ7zHfP9gZqCuCqtH7VTkfPs5LRRG%2FGlre1qZ1TaqtVhLe5Dl7DUk4%2FatM6B3r2%2BGSKouy5C88z6ERe4l2Ce6P8t4rKkokKaI43DmuKzoK3mmN3DMPxg69yT7JtkhQ4fWmbYuZpUtQj%2BVmi930vEr36rHAT8mAre5akp6eXdpIouI6wkZUHamLJ46q%2FI9ahBFnEd8fY77ZuNl6%2FTdWB4%2BcanyWbHLiIaIyeqdG8k8CO6HOy%2Be1Rzkxg2Zzr4UuNO8reBvm%2BBGOI1S5da9%2Bwg%2BZIStFEyf9rZgNvqUFcgRSEAr8eA6KNtKmMUYKyVpHHVW1MFncOUPPsHPBp5wmiMMpAzv2%2B0fcRCfRNMmncM4bbZYpnYmrbwNklWyw3KUvdUOSUnM1FC5k3KmLZ%2Fu9pBHSEi895qS0NxQW49gfw%2FiF6nx7FkzsIIv1FFhhXjX0ratuw%2B%2FQUrUCFm9DKwcMBXNMhjN26FmC%2BxfUbWgeTeFuiffkU1wPr%2FVL5PuaP85g8JBNtf0RlituNLd4WF3QrzjNhZQHSVX7IOh5y%2FjlXb4U9zRzXccrlunrLy478kemKfzEv%2FUvcaVpVE4pj7M3RJQuVZhjvbHu2aWvVloK3NT4dyFva%2B545XGv5q4pp2NffeaAbz0ko%2BMuIZ73u5mHcrrLO93h77u0YkBiVRvRzzqFtpFU1qWRw2Vm16Pr3bDeRAq8thNMuYqPLuNCm%2B1vQ%2BzKmRBS8s1DVvFbmRyW6PDTATgjOYRmvH4fUsgEGLo3huuLK2RmVdKjFz0LphPah1grPo9xzK1Go8VwyAk0oZpaMWAoNmLVRg1Ld3Mub7pMtRKN2u9Bnah06MbajMLqAQbmaYttmVoEE2GYlinfOhY58BtZNG0vpdW2zkzd%2FAZywEjioHxb%2F5RueTmSbiu%2BSzeYYZnGLcOdsnc20ko7%2FJcCv7OG8HDwbyJcFW%2BjJqyTT5PPTQeaIIH4JXbVsxSGykQp7hUsJ%2FwLJZORKvQjI7mUCoRNBtScxxsRflpGH%2FrjTkCxkw%2BEA5I2LSF06Wc2sUIgPXRb8rDHzGMQyxcZatkYqv4u6II4LF1fWdagOVh2pU%2BYHq7LhjSFhWE%2FoM2B1Bc2K76TTZdYky6p9YlC6enFWtzSAn9esXdQ7VKCURG7yv4ETe2tADHfXB%2BtqZQ1uftiBufvz%2BTIJxrbRL2PYHsHXA5g6Lxkb8TEJ%2FAESAlweD7INZcITXmq9CA2v7FD3VESaxgiPojiYA8hQTT3vO3F756JJ4VLMLvK0pTJrRkRpF6%2B3WopHw0RepXD8P4MGWUrKjbZqfdI0newovSPWwi5gvLugHE7KUqR0yPyy0yMP68nHNKqnBftyUkOd%2Bnnjs6jjdiFlk1cUfSY2HDc%2Fxz2mlo1KRKwXKvSk6NWu2jbJB8m0Fso9n%2Fcgt9hRh4i%2BY1kBBouJIPYiNkT3yUIzAoTAazIqOyJcUErBX64Fg94IsfdrYvlposN&amp;ddkey=https%3Aes-ES%2FElement14_Spain%2Fw%2Fc%2Fcomponentes" TargetMode="External"/><Relationship Id="rId18" Type="http://schemas.openxmlformats.org/officeDocument/2006/relationships/hyperlink" Target="https://es.farnell.com/midas/mc42005a6w-bnmlw-v2/pantalla-alfanum-rica-20x4-blanco/dp/2675679" TargetMode="External"/><Relationship Id="rId26" Type="http://schemas.openxmlformats.org/officeDocument/2006/relationships/hyperlink" Target="https://es.farnell.com/vishay/mbb02070z0000zc100/res-0r0-600mw-axial-leaded-pel/dp/2614403" TargetMode="External"/><Relationship Id="rId3" Type="http://schemas.openxmlformats.org/officeDocument/2006/relationships/hyperlink" Target="https://es.farnell.com/multicomp/mcmhr50v104m4x7/conden-0-1-f-50v-20/dp/1871011" TargetMode="External"/><Relationship Id="rId21" Type="http://schemas.openxmlformats.org/officeDocument/2006/relationships/hyperlink" Target="https://es.farnell.com/ohmite/41f10re/res-10r-1-1w-axial-cer-mica/dp/2448914" TargetMode="External"/><Relationship Id="rId7" Type="http://schemas.openxmlformats.org/officeDocument/2006/relationships/hyperlink" Target="https://es.farnell.com/molex/22-05-7038/conector-macho-3pos-1-fila-2-54mm/dp/9731610?ost=22-05-7038&amp;ddkey=https%3Aes-ES%2FElement14_Spain%2Fsearch" TargetMode="External"/><Relationship Id="rId12" Type="http://schemas.openxmlformats.org/officeDocument/2006/relationships/hyperlink" Target="https://electronicaymas.com/encoder-y-rotativos/6184-encoder-rotativo-de-20-pasos-con-pulsador.html" TargetMode="External"/><Relationship Id="rId17" Type="http://schemas.openxmlformats.org/officeDocument/2006/relationships/hyperlink" Target="https://es.farnell.com/stmicroelectronics/l7812cv/ic-v-reg-12v-7812-to-220-3/dp/9756124" TargetMode="External"/><Relationship Id="rId25" Type="http://schemas.openxmlformats.org/officeDocument/2006/relationships/hyperlink" Target="https://es.farnell.com/multicomp/mf25-10k/res-10k-1-250mw-axial-pel-c-metal/dp/9341110" TargetMode="External"/><Relationship Id="rId2" Type="http://schemas.openxmlformats.org/officeDocument/2006/relationships/hyperlink" Target="https://es.farnell.com/on-semiconductor/bc547b/transistor-npn-to-92/dp/1017673" TargetMode="External"/><Relationship Id="rId16" Type="http://schemas.openxmlformats.org/officeDocument/2006/relationships/hyperlink" Target="https://www.amazon.es/Ociodual-Zumbador-Electronica-Arduino-Prototipos/dp/B078842JDS/ref=sr_1_12?dchild=1&amp;keywords=buzzer&amp;qid=1584725142&amp;sr=8-12" TargetMode="External"/><Relationship Id="rId20" Type="http://schemas.openxmlformats.org/officeDocument/2006/relationships/hyperlink" Target="https://es.rs-online.com/web/p/espaciadores/0606765/" TargetMode="External"/><Relationship Id="rId1" Type="http://schemas.openxmlformats.org/officeDocument/2006/relationships/hyperlink" Target="https://es.farnell.com/arduino/a000005/arduino-nano-placa-de-evaluaci/dp/1848691?st=arduino%20nano" TargetMode="External"/><Relationship Id="rId6" Type="http://schemas.openxmlformats.org/officeDocument/2006/relationships/hyperlink" Target="https://es.rs-online.com/web/p/conectores-macho-para-pcb/1732944/" TargetMode="External"/><Relationship Id="rId11" Type="http://schemas.openxmlformats.org/officeDocument/2006/relationships/hyperlink" Target="https://es.farnell.com/alps/ec11e15244b2/encoder-vertical-11mm-30det-15ppr/dp/2064991?st=encoder" TargetMode="External"/><Relationship Id="rId24" Type="http://schemas.openxmlformats.org/officeDocument/2006/relationships/hyperlink" Target="https://es.farnell.com/multicomp/mf25-1k/res-1k-1-250mw-axial-pel-c-metal/dp/9341102" TargetMode="External"/><Relationship Id="rId5" Type="http://schemas.openxmlformats.org/officeDocument/2006/relationships/hyperlink" Target="https://es.farnell.com/molex/22-05-7048/conector-macho-4pos-1-fila-2-54mm/dp/9731628?ost=22-05-7048&amp;ddkey=https%3Aes-ES%2FElement14_Spain%2Fsearch" TargetMode="External"/><Relationship Id="rId15" Type="http://schemas.openxmlformats.org/officeDocument/2006/relationships/hyperlink" Target="https://solectroshop.com/product-spa-624-3x-Zumbador-5V-Buzzer-Activo-4-a-7V-DC.html" TargetMode="External"/><Relationship Id="rId23" Type="http://schemas.openxmlformats.org/officeDocument/2006/relationships/hyperlink" Target="https://es.farnell.com/multicomp/mf25-10r/res-10r-1-250mw-axial-pel-c-metal/dp/9341145" TargetMode="External"/><Relationship Id="rId10" Type="http://schemas.openxmlformats.org/officeDocument/2006/relationships/hyperlink" Target="https://es.rs-online.com/web/p/conectores-macho-para-pcb/1732916/" TargetMode="External"/><Relationship Id="rId19" Type="http://schemas.openxmlformats.org/officeDocument/2006/relationships/hyperlink" Target="https://es.farnell.com/ettinger/05-03-103/separador-niquel-m3-x-10/dp/1466761" TargetMode="External"/><Relationship Id="rId4" Type="http://schemas.openxmlformats.org/officeDocument/2006/relationships/hyperlink" Target="https://es.farnell.com/multicomp/mcmhr50v334m4x7/conden-0-33-f-50v-20/dp/1871013" TargetMode="External"/><Relationship Id="rId9" Type="http://schemas.openxmlformats.org/officeDocument/2006/relationships/hyperlink" Target="https://es.farnell.com/molex/22-05-7028/conector-macho-2pos-1-fila-2-54mm/dp/9731601?ost=22-05-7028&amp;ddkey=https%3Aes-ES%2FElement14_Spain%2Fsearch" TargetMode="External"/><Relationship Id="rId14" Type="http://schemas.openxmlformats.org/officeDocument/2006/relationships/hyperlink" Target="https://es.farnell.com/pro-signal/abt-414-rc/transductor-electro-mech-audio/dp/2098836" TargetMode="External"/><Relationship Id="rId22" Type="http://schemas.openxmlformats.org/officeDocument/2006/relationships/hyperlink" Target="https://es.farnell.com/kemet/smr5104j50j01l16-5cbulk/conden-0-1-f-50v-5-pps-radial/dp/25291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4"/>
  <sheetViews>
    <sheetView tabSelected="1" zoomScale="85" zoomScaleNormal="85" workbookViewId="0">
      <selection activeCell="G1" sqref="G1:G1048576"/>
    </sheetView>
  </sheetViews>
  <sheetFormatPr baseColWidth="10" defaultColWidth="14.42578125" defaultRowHeight="15.75" customHeight="1" x14ac:dyDescent="0.2"/>
  <cols>
    <col min="1" max="1" width="4.7109375" customWidth="1"/>
    <col min="2" max="2" width="34.42578125" customWidth="1"/>
    <col min="3" max="3" width="18.28515625" style="40" customWidth="1"/>
    <col min="4" max="4" width="4.5703125" style="36" customWidth="1"/>
    <col min="5" max="5" width="19.140625" customWidth="1"/>
    <col min="6" max="6" width="89.28515625" customWidth="1"/>
    <col min="7" max="7" width="12.85546875" customWidth="1"/>
    <col min="8" max="9" width="14.42578125" customWidth="1"/>
    <col min="10" max="10" width="14" customWidth="1"/>
    <col min="11" max="11" width="16.42578125" customWidth="1"/>
    <col min="12" max="12" width="18.7109375" customWidth="1"/>
    <col min="13" max="13" width="47.7109375" customWidth="1"/>
    <col min="14" max="14" width="41.85546875" customWidth="1"/>
    <col min="15" max="15" width="28.7109375" customWidth="1"/>
  </cols>
  <sheetData>
    <row r="1" spans="1:17" x14ac:dyDescent="0.2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13</v>
      </c>
      <c r="P1" s="2" t="s">
        <v>14</v>
      </c>
      <c r="Q1" s="2" t="s">
        <v>15</v>
      </c>
    </row>
    <row r="2" spans="1:17" s="18" customFormat="1" x14ac:dyDescent="0.2">
      <c r="A2" s="16">
        <v>1</v>
      </c>
      <c r="B2" s="17" t="s">
        <v>18</v>
      </c>
      <c r="C2" s="37"/>
      <c r="D2" s="33">
        <v>1</v>
      </c>
      <c r="E2" s="17" t="s">
        <v>24</v>
      </c>
      <c r="F2" s="17" t="s">
        <v>25</v>
      </c>
      <c r="G2" s="17" t="s">
        <v>26</v>
      </c>
      <c r="H2" s="17">
        <v>2212779</v>
      </c>
      <c r="I2" s="16">
        <v>3148</v>
      </c>
      <c r="J2" s="19">
        <v>42.65</v>
      </c>
      <c r="K2" s="19">
        <v>42.65</v>
      </c>
      <c r="L2" s="20">
        <f t="shared" ref="L2:L20" si="0">D2*K2</f>
        <v>42.65</v>
      </c>
      <c r="M2" s="21" t="s">
        <v>32</v>
      </c>
      <c r="N2" s="22"/>
    </row>
    <row r="3" spans="1:17" s="18" customFormat="1" x14ac:dyDescent="0.2">
      <c r="A3" s="16">
        <v>2</v>
      </c>
      <c r="B3" s="23" t="s">
        <v>45</v>
      </c>
      <c r="C3" s="38" t="s">
        <v>51</v>
      </c>
      <c r="D3" s="33">
        <v>1</v>
      </c>
      <c r="E3" s="17" t="s">
        <v>53</v>
      </c>
      <c r="F3" s="17" t="s">
        <v>54</v>
      </c>
      <c r="G3" s="17" t="s">
        <v>26</v>
      </c>
      <c r="H3" s="23">
        <v>1017673</v>
      </c>
      <c r="I3" s="16">
        <v>41965</v>
      </c>
      <c r="J3" s="19">
        <v>0.27700000000000002</v>
      </c>
      <c r="K3" s="19">
        <v>1.38</v>
      </c>
      <c r="L3" s="20">
        <f t="shared" si="0"/>
        <v>1.38</v>
      </c>
      <c r="M3" s="24" t="s">
        <v>55</v>
      </c>
      <c r="Q3" s="17" t="s">
        <v>59</v>
      </c>
    </row>
    <row r="4" spans="1:17" s="18" customFormat="1" x14ac:dyDescent="0.2">
      <c r="A4" s="16">
        <v>3</v>
      </c>
      <c r="B4" s="17" t="s">
        <v>60</v>
      </c>
      <c r="C4" s="38" t="s">
        <v>61</v>
      </c>
      <c r="D4" s="33">
        <v>1</v>
      </c>
      <c r="E4" s="17" t="s">
        <v>62</v>
      </c>
      <c r="F4" s="17" t="s">
        <v>63</v>
      </c>
      <c r="G4" s="17" t="s">
        <v>26</v>
      </c>
      <c r="H4" s="23">
        <v>1871011</v>
      </c>
      <c r="I4" s="16">
        <v>9086</v>
      </c>
      <c r="J4" s="19">
        <v>5.67E-2</v>
      </c>
      <c r="K4" s="19">
        <v>0.06</v>
      </c>
      <c r="L4" s="20">
        <f t="shared" si="0"/>
        <v>0.06</v>
      </c>
      <c r="M4" s="21" t="s">
        <v>64</v>
      </c>
      <c r="N4" s="22"/>
      <c r="Q4" s="17" t="s">
        <v>59</v>
      </c>
    </row>
    <row r="5" spans="1:17" s="18" customFormat="1" x14ac:dyDescent="0.2">
      <c r="A5" s="16">
        <v>4</v>
      </c>
      <c r="B5" s="17" t="s">
        <v>66</v>
      </c>
      <c r="C5" s="38" t="s">
        <v>61</v>
      </c>
      <c r="D5" s="33">
        <v>1</v>
      </c>
      <c r="E5" s="17" t="s">
        <v>68</v>
      </c>
      <c r="F5" s="17" t="s">
        <v>69</v>
      </c>
      <c r="G5" s="17" t="s">
        <v>26</v>
      </c>
      <c r="H5" s="23">
        <v>1871013</v>
      </c>
      <c r="I5" s="16">
        <v>3519</v>
      </c>
      <c r="J5" s="19">
        <v>5.6800000000000003E-2</v>
      </c>
      <c r="K5" s="19">
        <v>0.06</v>
      </c>
      <c r="L5" s="20">
        <f t="shared" si="0"/>
        <v>0.06</v>
      </c>
      <c r="M5" s="21" t="s">
        <v>70</v>
      </c>
      <c r="N5" s="22"/>
      <c r="Q5" s="17" t="s">
        <v>59</v>
      </c>
    </row>
    <row r="6" spans="1:17" s="18" customFormat="1" x14ac:dyDescent="0.2">
      <c r="A6" s="16">
        <v>5</v>
      </c>
      <c r="B6" s="23" t="s">
        <v>73</v>
      </c>
      <c r="C6" s="39">
        <v>2007100</v>
      </c>
      <c r="D6" s="34">
        <v>4</v>
      </c>
      <c r="E6" s="17" t="s">
        <v>75</v>
      </c>
      <c r="F6" s="17" t="s">
        <v>76</v>
      </c>
      <c r="G6" s="17" t="s">
        <v>26</v>
      </c>
      <c r="H6" s="23">
        <v>9731628</v>
      </c>
      <c r="I6" s="16">
        <v>11062</v>
      </c>
      <c r="J6" s="19">
        <v>0.89100000000000001</v>
      </c>
      <c r="K6" s="19">
        <v>1.78</v>
      </c>
      <c r="L6" s="20">
        <f t="shared" si="0"/>
        <v>7.12</v>
      </c>
      <c r="M6" s="24" t="s">
        <v>78</v>
      </c>
      <c r="N6" s="24" t="s">
        <v>79</v>
      </c>
      <c r="Q6" s="17" t="s">
        <v>59</v>
      </c>
    </row>
    <row r="7" spans="1:17" s="18" customFormat="1" x14ac:dyDescent="0.2">
      <c r="A7" s="16">
        <v>6</v>
      </c>
      <c r="B7" s="23" t="s">
        <v>83</v>
      </c>
      <c r="C7" s="39">
        <v>2007069</v>
      </c>
      <c r="D7" s="34">
        <v>6</v>
      </c>
      <c r="E7" s="17" t="s">
        <v>84</v>
      </c>
      <c r="F7" s="17" t="s">
        <v>85</v>
      </c>
      <c r="G7" s="17" t="s">
        <v>26</v>
      </c>
      <c r="H7" s="23">
        <v>9731610</v>
      </c>
      <c r="I7" s="16">
        <v>18893</v>
      </c>
      <c r="J7" s="19">
        <v>0.76500000000000001</v>
      </c>
      <c r="K7" s="19">
        <v>0.77</v>
      </c>
      <c r="L7" s="20">
        <f t="shared" si="0"/>
        <v>4.62</v>
      </c>
      <c r="M7" s="24" t="s">
        <v>87</v>
      </c>
      <c r="N7" s="24" t="s">
        <v>89</v>
      </c>
      <c r="Q7" s="17" t="s">
        <v>59</v>
      </c>
    </row>
    <row r="8" spans="1:17" s="18" customFormat="1" x14ac:dyDescent="0.2">
      <c r="A8" s="16">
        <v>7</v>
      </c>
      <c r="B8" s="23" t="s">
        <v>91</v>
      </c>
      <c r="C8" s="39">
        <v>2007041</v>
      </c>
      <c r="D8" s="33">
        <v>1</v>
      </c>
      <c r="E8" s="17" t="s">
        <v>92</v>
      </c>
      <c r="F8" s="17" t="s">
        <v>93</v>
      </c>
      <c r="G8" s="17" t="s">
        <v>26</v>
      </c>
      <c r="H8" s="23">
        <v>9731601</v>
      </c>
      <c r="I8" s="16">
        <v>153355</v>
      </c>
      <c r="J8" s="19">
        <v>0.69299999999999995</v>
      </c>
      <c r="K8" s="19">
        <v>0.69</v>
      </c>
      <c r="L8" s="20">
        <f t="shared" si="0"/>
        <v>0.69</v>
      </c>
      <c r="M8" s="24" t="s">
        <v>94</v>
      </c>
      <c r="N8" s="24" t="s">
        <v>98</v>
      </c>
      <c r="Q8" s="17" t="s">
        <v>59</v>
      </c>
    </row>
    <row r="9" spans="1:17" s="18" customFormat="1" x14ac:dyDescent="0.2">
      <c r="A9" s="23">
        <v>7</v>
      </c>
      <c r="B9" s="23" t="s">
        <v>101</v>
      </c>
      <c r="C9" s="37"/>
      <c r="D9" s="34">
        <v>1</v>
      </c>
      <c r="E9" s="17"/>
      <c r="F9" s="23" t="s">
        <v>102</v>
      </c>
      <c r="G9" s="23" t="s">
        <v>26</v>
      </c>
      <c r="H9" s="23">
        <v>224959</v>
      </c>
      <c r="I9" s="23">
        <v>4200</v>
      </c>
      <c r="J9" s="26">
        <v>3.29</v>
      </c>
      <c r="K9" s="27">
        <v>3.29</v>
      </c>
      <c r="L9" s="20">
        <f t="shared" si="0"/>
        <v>3.29</v>
      </c>
      <c r="M9" s="24" t="s">
        <v>105</v>
      </c>
      <c r="Q9" s="23" t="s">
        <v>59</v>
      </c>
    </row>
    <row r="10" spans="1:17" s="18" customFormat="1" x14ac:dyDescent="0.2">
      <c r="A10" s="23">
        <v>7</v>
      </c>
      <c r="B10" s="23" t="s">
        <v>113</v>
      </c>
      <c r="C10" s="37"/>
      <c r="D10" s="34">
        <v>1</v>
      </c>
      <c r="E10" s="17" t="s">
        <v>114</v>
      </c>
      <c r="F10" s="23" t="s">
        <v>115</v>
      </c>
      <c r="G10" s="23" t="s">
        <v>26</v>
      </c>
      <c r="H10" s="23">
        <v>2396250</v>
      </c>
      <c r="I10" s="23">
        <v>12500</v>
      </c>
      <c r="J10" s="26">
        <v>0.34</v>
      </c>
      <c r="K10" s="27">
        <v>0.34</v>
      </c>
      <c r="L10" s="20">
        <f t="shared" si="0"/>
        <v>0.34</v>
      </c>
      <c r="M10" s="24" t="s">
        <v>117</v>
      </c>
      <c r="Q10" s="23" t="s">
        <v>59</v>
      </c>
    </row>
    <row r="11" spans="1:17" s="18" customFormat="1" x14ac:dyDescent="0.2">
      <c r="A11" s="16">
        <v>8</v>
      </c>
      <c r="B11" s="17" t="s">
        <v>106</v>
      </c>
      <c r="C11" s="38" t="s">
        <v>107</v>
      </c>
      <c r="D11" s="33">
        <v>1</v>
      </c>
      <c r="E11" s="17" t="s">
        <v>108</v>
      </c>
      <c r="F11" s="17" t="s">
        <v>109</v>
      </c>
      <c r="G11" s="17" t="s">
        <v>26</v>
      </c>
      <c r="H11" s="23">
        <v>2064991</v>
      </c>
      <c r="I11" s="16">
        <v>2770</v>
      </c>
      <c r="J11" s="19">
        <v>3.73</v>
      </c>
      <c r="K11" s="19">
        <v>3.73</v>
      </c>
      <c r="L11" s="20">
        <f t="shared" si="0"/>
        <v>3.73</v>
      </c>
      <c r="M11" s="24" t="s">
        <v>110</v>
      </c>
      <c r="O11" s="21" t="s">
        <v>118</v>
      </c>
      <c r="P11" s="22"/>
      <c r="Q11" s="17" t="s">
        <v>59</v>
      </c>
    </row>
    <row r="12" spans="1:17" s="18" customFormat="1" x14ac:dyDescent="0.2">
      <c r="A12" s="16">
        <v>9</v>
      </c>
      <c r="B12" s="17" t="s">
        <v>119</v>
      </c>
      <c r="C12" s="38" t="s">
        <v>120</v>
      </c>
      <c r="D12" s="33">
        <v>1</v>
      </c>
      <c r="E12" s="17" t="s">
        <v>121</v>
      </c>
      <c r="F12" s="17" t="s">
        <v>122</v>
      </c>
      <c r="G12" s="17" t="s">
        <v>26</v>
      </c>
      <c r="H12" s="23">
        <v>9354344</v>
      </c>
      <c r="I12" s="17">
        <v>378</v>
      </c>
      <c r="J12" s="19">
        <v>1.1399999999999999</v>
      </c>
      <c r="K12" s="19">
        <v>1.1399999999999999</v>
      </c>
      <c r="L12" s="20">
        <f t="shared" si="0"/>
        <v>1.1399999999999999</v>
      </c>
      <c r="M12" s="24" t="s">
        <v>123</v>
      </c>
      <c r="N12" s="17"/>
      <c r="Q12" s="17" t="s">
        <v>59</v>
      </c>
    </row>
    <row r="13" spans="1:17" s="18" customFormat="1" x14ac:dyDescent="0.2">
      <c r="A13" s="16">
        <v>10</v>
      </c>
      <c r="B13" s="17" t="s">
        <v>127</v>
      </c>
      <c r="C13" s="38" t="s">
        <v>128</v>
      </c>
      <c r="D13" s="33">
        <v>1</v>
      </c>
      <c r="E13" s="17" t="s">
        <v>128</v>
      </c>
      <c r="F13" s="17" t="s">
        <v>129</v>
      </c>
      <c r="G13" s="17" t="s">
        <v>26</v>
      </c>
      <c r="H13" s="23">
        <v>2098836</v>
      </c>
      <c r="I13" s="16">
        <v>9694</v>
      </c>
      <c r="J13" s="19">
        <v>1.77</v>
      </c>
      <c r="K13" s="28">
        <v>1.77</v>
      </c>
      <c r="L13" s="20">
        <f t="shared" si="0"/>
        <v>1.77</v>
      </c>
      <c r="M13" s="24" t="s">
        <v>130</v>
      </c>
      <c r="N13" s="24" t="s">
        <v>131</v>
      </c>
      <c r="O13" s="24" t="s">
        <v>132</v>
      </c>
      <c r="Q13" s="17" t="s">
        <v>59</v>
      </c>
    </row>
    <row r="14" spans="1:17" s="18" customFormat="1" x14ac:dyDescent="0.2">
      <c r="A14" s="16">
        <v>11</v>
      </c>
      <c r="B14" s="17" t="s">
        <v>133</v>
      </c>
      <c r="C14" s="38" t="s">
        <v>134</v>
      </c>
      <c r="D14" s="33">
        <v>1</v>
      </c>
      <c r="E14" s="17" t="s">
        <v>135</v>
      </c>
      <c r="F14" s="17" t="s">
        <v>136</v>
      </c>
      <c r="G14" s="17" t="s">
        <v>26</v>
      </c>
      <c r="H14" s="23">
        <v>9756124</v>
      </c>
      <c r="I14" s="16">
        <v>17024</v>
      </c>
      <c r="J14" s="19">
        <v>0.38200000000000001</v>
      </c>
      <c r="K14" s="28">
        <v>1.91</v>
      </c>
      <c r="L14" s="20">
        <f t="shared" si="0"/>
        <v>1.91</v>
      </c>
      <c r="M14" s="21" t="s">
        <v>137</v>
      </c>
      <c r="N14" s="22"/>
      <c r="Q14" s="17" t="s">
        <v>59</v>
      </c>
    </row>
    <row r="15" spans="1:17" s="18" customFormat="1" x14ac:dyDescent="0.2">
      <c r="A15" s="16">
        <v>12</v>
      </c>
      <c r="B15" s="17" t="s">
        <v>138</v>
      </c>
      <c r="C15" s="38" t="s">
        <v>139</v>
      </c>
      <c r="D15" s="33">
        <v>1</v>
      </c>
      <c r="E15" s="17" t="s">
        <v>140</v>
      </c>
      <c r="F15" s="17" t="s">
        <v>141</v>
      </c>
      <c r="G15" s="17" t="s">
        <v>88</v>
      </c>
      <c r="H15" s="25" t="s">
        <v>142</v>
      </c>
      <c r="I15" s="16">
        <v>1600</v>
      </c>
      <c r="J15" s="19">
        <v>23.3</v>
      </c>
      <c r="K15" s="28">
        <v>23.3</v>
      </c>
      <c r="L15" s="20">
        <f t="shared" si="0"/>
        <v>23.3</v>
      </c>
      <c r="M15" s="21" t="s">
        <v>143</v>
      </c>
      <c r="N15" s="22"/>
      <c r="Q15" s="17" t="s">
        <v>144</v>
      </c>
    </row>
    <row r="16" spans="1:17" s="18" customFormat="1" x14ac:dyDescent="0.2">
      <c r="A16" s="16">
        <v>13</v>
      </c>
      <c r="B16" s="17" t="s">
        <v>145</v>
      </c>
      <c r="C16" s="38" t="s">
        <v>146</v>
      </c>
      <c r="D16" s="33">
        <v>4</v>
      </c>
      <c r="E16" s="17" t="s">
        <v>147</v>
      </c>
      <c r="F16" s="17" t="s">
        <v>148</v>
      </c>
      <c r="G16" s="17" t="s">
        <v>26</v>
      </c>
      <c r="H16" s="23">
        <v>1466761</v>
      </c>
      <c r="I16" s="16">
        <v>17779</v>
      </c>
      <c r="J16" s="19">
        <v>0.314</v>
      </c>
      <c r="K16" s="28">
        <v>1.26</v>
      </c>
      <c r="L16" s="20">
        <f t="shared" si="0"/>
        <v>5.04</v>
      </c>
      <c r="M16" s="24" t="s">
        <v>149</v>
      </c>
      <c r="N16" s="24" t="s">
        <v>150</v>
      </c>
      <c r="P16" s="17" t="s">
        <v>151</v>
      </c>
      <c r="Q16" s="17" t="s">
        <v>59</v>
      </c>
    </row>
    <row r="17" spans="1:17" s="18" customFormat="1" x14ac:dyDescent="0.2">
      <c r="A17" s="16">
        <v>14</v>
      </c>
      <c r="B17" s="17" t="s">
        <v>152</v>
      </c>
      <c r="C17" s="38" t="s">
        <v>153</v>
      </c>
      <c r="D17" s="33">
        <v>1</v>
      </c>
      <c r="E17" s="17" t="s">
        <v>154</v>
      </c>
      <c r="F17" s="17" t="s">
        <v>155</v>
      </c>
      <c r="G17" s="17" t="s">
        <v>26</v>
      </c>
      <c r="H17" s="23">
        <v>2448914</v>
      </c>
      <c r="I17" s="16">
        <v>25</v>
      </c>
      <c r="J17" s="19">
        <v>3.79</v>
      </c>
      <c r="K17" s="28">
        <v>3.79</v>
      </c>
      <c r="L17" s="20">
        <f t="shared" si="0"/>
        <v>3.79</v>
      </c>
      <c r="M17" s="24" t="s">
        <v>156</v>
      </c>
      <c r="Q17" s="17" t="s">
        <v>59</v>
      </c>
    </row>
    <row r="18" spans="1:17" s="18" customFormat="1" x14ac:dyDescent="0.2">
      <c r="A18" s="16">
        <v>15</v>
      </c>
      <c r="B18" s="17" t="s">
        <v>157</v>
      </c>
      <c r="C18" s="38" t="s">
        <v>158</v>
      </c>
      <c r="D18" s="33">
        <v>1</v>
      </c>
      <c r="E18" s="17" t="s">
        <v>159</v>
      </c>
      <c r="F18" s="17" t="s">
        <v>160</v>
      </c>
      <c r="G18" s="17" t="s">
        <v>26</v>
      </c>
      <c r="H18" s="23">
        <v>2529164</v>
      </c>
      <c r="I18" s="16">
        <v>481</v>
      </c>
      <c r="J18" s="19">
        <v>0.96099999999999997</v>
      </c>
      <c r="K18" s="28">
        <v>4.8099999999999996</v>
      </c>
      <c r="L18" s="20">
        <f t="shared" si="0"/>
        <v>4.8099999999999996</v>
      </c>
      <c r="M18" s="24" t="s">
        <v>161</v>
      </c>
      <c r="Q18" s="17" t="s">
        <v>59</v>
      </c>
    </row>
    <row r="19" spans="1:17" s="18" customFormat="1" x14ac:dyDescent="0.2">
      <c r="A19" s="25">
        <v>16</v>
      </c>
      <c r="B19" s="17" t="s">
        <v>162</v>
      </c>
      <c r="C19" s="38" t="s">
        <v>163</v>
      </c>
      <c r="D19" s="33">
        <v>1</v>
      </c>
      <c r="E19" s="17" t="s">
        <v>154</v>
      </c>
      <c r="F19" s="17" t="s">
        <v>164</v>
      </c>
      <c r="G19" s="17" t="s">
        <v>26</v>
      </c>
      <c r="H19" s="23">
        <v>9341145</v>
      </c>
      <c r="I19" s="16">
        <v>42744</v>
      </c>
      <c r="J19" s="19">
        <v>3.56E-2</v>
      </c>
      <c r="K19" s="28">
        <v>0.36</v>
      </c>
      <c r="L19" s="20">
        <f t="shared" si="0"/>
        <v>0.36</v>
      </c>
      <c r="M19" s="24" t="s">
        <v>165</v>
      </c>
      <c r="Q19" s="17" t="s">
        <v>59</v>
      </c>
    </row>
    <row r="20" spans="1:17" s="18" customFormat="1" x14ac:dyDescent="0.2">
      <c r="A20" s="25">
        <v>17</v>
      </c>
      <c r="B20" s="17" t="s">
        <v>166</v>
      </c>
      <c r="C20" s="38" t="s">
        <v>163</v>
      </c>
      <c r="D20" s="33">
        <v>1</v>
      </c>
      <c r="E20" s="17" t="s">
        <v>167</v>
      </c>
      <c r="F20" s="17" t="s">
        <v>168</v>
      </c>
      <c r="G20" s="17" t="s">
        <v>26</v>
      </c>
      <c r="H20" s="23">
        <v>9341102</v>
      </c>
      <c r="I20" s="16">
        <v>424750</v>
      </c>
      <c r="J20" s="19">
        <v>3.56E-2</v>
      </c>
      <c r="K20" s="28">
        <v>0.36</v>
      </c>
      <c r="L20" s="20">
        <f t="shared" si="0"/>
        <v>0.36</v>
      </c>
      <c r="M20" s="24" t="s">
        <v>169</v>
      </c>
      <c r="Q20" s="17" t="s">
        <v>59</v>
      </c>
    </row>
    <row r="21" spans="1:17" s="18" customFormat="1" x14ac:dyDescent="0.2">
      <c r="A21" s="25">
        <v>18</v>
      </c>
      <c r="B21" s="17" t="s">
        <v>170</v>
      </c>
      <c r="C21" s="38" t="s">
        <v>163</v>
      </c>
      <c r="D21" s="33">
        <v>3</v>
      </c>
      <c r="E21" s="17" t="s">
        <v>171</v>
      </c>
      <c r="F21" s="17" t="s">
        <v>172</v>
      </c>
      <c r="G21" s="17" t="s">
        <v>26</v>
      </c>
      <c r="H21" s="23">
        <v>9341110</v>
      </c>
      <c r="I21" s="16">
        <v>561368</v>
      </c>
      <c r="J21" s="19">
        <v>3.5999999999999997E-2</v>
      </c>
      <c r="K21" s="28">
        <v>0.36</v>
      </c>
      <c r="L21" s="20">
        <v>0.36</v>
      </c>
      <c r="M21" s="24" t="s">
        <v>173</v>
      </c>
      <c r="Q21" s="17" t="s">
        <v>59</v>
      </c>
    </row>
    <row r="22" spans="1:17" s="18" customFormat="1" x14ac:dyDescent="0.2">
      <c r="A22" s="25">
        <v>19</v>
      </c>
      <c r="B22" s="17" t="s">
        <v>176</v>
      </c>
      <c r="C22" s="38" t="s">
        <v>177</v>
      </c>
      <c r="D22" s="33">
        <v>1</v>
      </c>
      <c r="E22" s="17" t="s">
        <v>178</v>
      </c>
      <c r="F22" s="17" t="s">
        <v>179</v>
      </c>
      <c r="G22" s="17" t="s">
        <v>26</v>
      </c>
      <c r="H22" s="23">
        <v>2547224</v>
      </c>
      <c r="I22" s="17">
        <v>19900</v>
      </c>
      <c r="J22" s="19">
        <v>0.17899999999999999</v>
      </c>
      <c r="K22" s="29">
        <v>0.17899999999999999</v>
      </c>
      <c r="L22" s="20">
        <f>D22*K22</f>
        <v>0.17899999999999999</v>
      </c>
      <c r="M22" s="24" t="s">
        <v>181</v>
      </c>
      <c r="Q22" s="17" t="s">
        <v>59</v>
      </c>
    </row>
    <row r="23" spans="1:17" s="18" customFormat="1" x14ac:dyDescent="0.2">
      <c r="A23" s="25">
        <v>20</v>
      </c>
      <c r="B23" s="17" t="s">
        <v>182</v>
      </c>
      <c r="C23" s="37"/>
      <c r="D23" s="33">
        <v>2</v>
      </c>
      <c r="E23" s="17"/>
      <c r="F23" s="23" t="s">
        <v>184</v>
      </c>
      <c r="G23" s="17" t="s">
        <v>26</v>
      </c>
      <c r="H23" s="23">
        <v>9731644</v>
      </c>
      <c r="I23" s="17">
        <v>22000</v>
      </c>
      <c r="J23" s="26">
        <v>1.1200000000000001</v>
      </c>
      <c r="K23" s="27">
        <v>1.1200000000000001</v>
      </c>
      <c r="L23" s="30">
        <v>1.1200000000000001</v>
      </c>
      <c r="M23" s="24" t="s">
        <v>185</v>
      </c>
    </row>
    <row r="24" spans="1:17" s="18" customFormat="1" x14ac:dyDescent="0.2">
      <c r="A24" s="25">
        <v>21</v>
      </c>
      <c r="B24" s="17" t="s">
        <v>189</v>
      </c>
      <c r="C24" s="37"/>
      <c r="D24" s="33">
        <v>4</v>
      </c>
      <c r="E24" s="17" t="s">
        <v>189</v>
      </c>
      <c r="F24" s="17" t="s">
        <v>190</v>
      </c>
      <c r="G24" s="17" t="s">
        <v>26</v>
      </c>
      <c r="H24" s="17">
        <v>2494538</v>
      </c>
      <c r="I24" s="17">
        <v>7700</v>
      </c>
      <c r="J24" s="26">
        <v>0.08</v>
      </c>
      <c r="K24" s="27">
        <v>0.08</v>
      </c>
      <c r="L24" s="30">
        <v>1.1200000000000001</v>
      </c>
      <c r="M24" s="24" t="s">
        <v>191</v>
      </c>
    </row>
    <row r="25" spans="1:17" s="18" customFormat="1" x14ac:dyDescent="0.2">
      <c r="A25" s="25">
        <v>22</v>
      </c>
      <c r="B25" s="23" t="s">
        <v>192</v>
      </c>
      <c r="C25" s="37"/>
      <c r="D25" s="33">
        <v>1</v>
      </c>
      <c r="E25" s="17"/>
      <c r="F25" s="23" t="s">
        <v>193</v>
      </c>
      <c r="G25" s="17" t="s">
        <v>26</v>
      </c>
      <c r="H25" s="23">
        <v>7991959</v>
      </c>
      <c r="I25" s="17">
        <v>1567</v>
      </c>
      <c r="J25" s="26">
        <v>1.03</v>
      </c>
      <c r="K25" s="27">
        <v>1.03</v>
      </c>
      <c r="L25" s="30">
        <v>1.03</v>
      </c>
      <c r="M25" s="24" t="s">
        <v>194</v>
      </c>
    </row>
    <row r="26" spans="1:17" s="18" customFormat="1" x14ac:dyDescent="0.2">
      <c r="A26" s="16">
        <v>23</v>
      </c>
      <c r="B26" s="23" t="s">
        <v>195</v>
      </c>
      <c r="C26" s="37"/>
      <c r="D26" s="33">
        <v>1</v>
      </c>
      <c r="E26" s="17"/>
      <c r="F26" s="23" t="s">
        <v>196</v>
      </c>
      <c r="G26" s="30" t="s">
        <v>26</v>
      </c>
      <c r="H26" s="31"/>
      <c r="I26" s="17">
        <v>162</v>
      </c>
      <c r="J26" s="17">
        <v>2.4</v>
      </c>
      <c r="K26" s="17">
        <v>2.4</v>
      </c>
      <c r="L26" s="17">
        <v>2.4</v>
      </c>
      <c r="M26" s="24" t="s">
        <v>197</v>
      </c>
    </row>
    <row r="27" spans="1:17" s="18" customFormat="1" x14ac:dyDescent="0.2">
      <c r="A27" s="16">
        <v>24</v>
      </c>
      <c r="B27" s="23" t="s">
        <v>198</v>
      </c>
      <c r="C27" s="37"/>
      <c r="D27" s="33">
        <v>5</v>
      </c>
      <c r="E27" s="17"/>
      <c r="F27" s="23" t="s">
        <v>199</v>
      </c>
      <c r="G27" s="32"/>
      <c r="H27" s="32"/>
    </row>
    <row r="28" spans="1:17" s="18" customFormat="1" x14ac:dyDescent="0.2">
      <c r="A28" s="17">
        <v>25</v>
      </c>
      <c r="B28" s="17"/>
      <c r="C28" s="37"/>
      <c r="D28" s="35"/>
      <c r="F28" s="17"/>
      <c r="G28" s="20"/>
      <c r="H28" s="20"/>
    </row>
    <row r="29" spans="1:17" x14ac:dyDescent="0.2">
      <c r="B29" s="2"/>
      <c r="F29" s="2"/>
      <c r="G29" s="8"/>
      <c r="H29" s="8"/>
    </row>
    <row r="30" spans="1:17" x14ac:dyDescent="0.2">
      <c r="B30" s="2"/>
      <c r="F30" s="2"/>
      <c r="G30" s="8"/>
      <c r="H30" s="8"/>
    </row>
    <row r="31" spans="1:17" x14ac:dyDescent="0.2">
      <c r="F31" s="2" t="s">
        <v>183</v>
      </c>
      <c r="G31" s="8"/>
      <c r="H31" s="8">
        <f>SUM(L2:L21)</f>
        <v>106.78</v>
      </c>
    </row>
    <row r="32" spans="1:17" x14ac:dyDescent="0.2">
      <c r="F32" s="2" t="s">
        <v>186</v>
      </c>
      <c r="G32" s="8"/>
      <c r="H32" s="8">
        <v>12</v>
      </c>
    </row>
    <row r="33" spans="6:8" x14ac:dyDescent="0.2">
      <c r="F33" s="2" t="s">
        <v>187</v>
      </c>
      <c r="G33" s="8"/>
      <c r="H33" s="8">
        <f>(SUM(H31:H32)*21)/100</f>
        <v>24.9438</v>
      </c>
    </row>
    <row r="34" spans="6:8" x14ac:dyDescent="0.2">
      <c r="F34" s="2" t="s">
        <v>188</v>
      </c>
      <c r="G34" s="8"/>
      <c r="H34" s="8">
        <f>SUM(H31:H33)</f>
        <v>143.72380000000001</v>
      </c>
    </row>
  </sheetData>
  <mergeCells count="6">
    <mergeCell ref="M15:N15"/>
    <mergeCell ref="M2:N2"/>
    <mergeCell ref="M4:N4"/>
    <mergeCell ref="M5:N5"/>
    <mergeCell ref="O11:P11"/>
    <mergeCell ref="M14:N14"/>
  </mergeCells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N6" r:id="rId6" xr:uid="{00000000-0004-0000-0000-000005000000}"/>
    <hyperlink ref="M7" r:id="rId7" xr:uid="{00000000-0004-0000-0000-000006000000}"/>
    <hyperlink ref="N7" r:id="rId8" xr:uid="{00000000-0004-0000-0000-000007000000}"/>
    <hyperlink ref="M8" r:id="rId9" xr:uid="{00000000-0004-0000-0000-000008000000}"/>
    <hyperlink ref="N8" r:id="rId10" xr:uid="{00000000-0004-0000-0000-000009000000}"/>
    <hyperlink ref="M9" r:id="rId11" xr:uid="{00000000-0004-0000-0000-00000A000000}"/>
    <hyperlink ref="M10" r:id="rId12" xr:uid="{00000000-0004-0000-0000-00000B000000}"/>
    <hyperlink ref="M11" r:id="rId13" xr:uid="{00000000-0004-0000-0000-00000C000000}"/>
    <hyperlink ref="O11" r:id="rId14" xr:uid="{00000000-0004-0000-0000-00000D000000}"/>
    <hyperlink ref="M12" r:id="rId15" xr:uid="{00000000-0004-0000-0000-00000E000000}"/>
    <hyperlink ref="M13" r:id="rId16" xr:uid="{00000000-0004-0000-0000-00000F000000}"/>
    <hyperlink ref="N13" r:id="rId17" xr:uid="{00000000-0004-0000-0000-000010000000}"/>
    <hyperlink ref="O13" r:id="rId18" xr:uid="{00000000-0004-0000-0000-000011000000}"/>
    <hyperlink ref="M14" r:id="rId19" xr:uid="{00000000-0004-0000-0000-000012000000}"/>
    <hyperlink ref="M15" r:id="rId20" xr:uid="{00000000-0004-0000-0000-000013000000}"/>
    <hyperlink ref="M16" r:id="rId21" xr:uid="{00000000-0004-0000-0000-000014000000}"/>
    <hyperlink ref="N16" r:id="rId22" xr:uid="{00000000-0004-0000-0000-000015000000}"/>
    <hyperlink ref="M17" r:id="rId23" xr:uid="{00000000-0004-0000-0000-000016000000}"/>
    <hyperlink ref="M18" r:id="rId24" xr:uid="{00000000-0004-0000-0000-000017000000}"/>
    <hyperlink ref="M19" r:id="rId25" xr:uid="{00000000-0004-0000-0000-000018000000}"/>
    <hyperlink ref="M20" r:id="rId26" xr:uid="{00000000-0004-0000-0000-000019000000}"/>
    <hyperlink ref="M21" r:id="rId27" xr:uid="{00000000-0004-0000-0000-00001A000000}"/>
    <hyperlink ref="M22" r:id="rId28" xr:uid="{00000000-0004-0000-0000-00001B000000}"/>
    <hyperlink ref="M23" r:id="rId29" xr:uid="{00000000-0004-0000-0000-00001C000000}"/>
    <hyperlink ref="M24" r:id="rId30" xr:uid="{00000000-0004-0000-0000-00001D000000}"/>
    <hyperlink ref="M25" r:id="rId31" xr:uid="{00000000-0004-0000-0000-00001E000000}"/>
    <hyperlink ref="M26" r:id="rId32" xr:uid="{00000000-0004-0000-00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5"/>
  <sheetViews>
    <sheetView workbookViewId="0"/>
  </sheetViews>
  <sheetFormatPr baseColWidth="10" defaultColWidth="14.42578125" defaultRowHeight="15.75" customHeight="1" x14ac:dyDescent="0.2"/>
  <cols>
    <col min="2" max="2" width="25.7109375" customWidth="1"/>
    <col min="3" max="3" width="44.140625" customWidth="1"/>
    <col min="5" max="5" width="19.7109375" customWidth="1"/>
    <col min="8" max="8" width="75" customWidth="1"/>
  </cols>
  <sheetData>
    <row r="1" spans="1:8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16</v>
      </c>
      <c r="H1" s="2" t="s">
        <v>17</v>
      </c>
    </row>
    <row r="3" spans="1:8" ht="12.75" x14ac:dyDescent="0.2">
      <c r="B3" s="2" t="s">
        <v>20</v>
      </c>
      <c r="E3" s="2" t="s">
        <v>22</v>
      </c>
      <c r="F3" s="7" t="s">
        <v>23</v>
      </c>
      <c r="H3" s="2" t="s">
        <v>27</v>
      </c>
    </row>
    <row r="4" spans="1:8" ht="12.75" x14ac:dyDescent="0.2">
      <c r="B4" s="2" t="s">
        <v>28</v>
      </c>
    </row>
    <row r="5" spans="1:8" ht="12.75" x14ac:dyDescent="0.2">
      <c r="B5" s="2" t="s">
        <v>29</v>
      </c>
      <c r="E5" s="2" t="s">
        <v>30</v>
      </c>
    </row>
    <row r="6" spans="1:8" ht="12.75" x14ac:dyDescent="0.2">
      <c r="B6" s="2" t="s">
        <v>31</v>
      </c>
    </row>
    <row r="7" spans="1:8" ht="12.75" x14ac:dyDescent="0.2">
      <c r="B7" s="2" t="s">
        <v>34</v>
      </c>
    </row>
    <row r="8" spans="1:8" ht="12.75" x14ac:dyDescent="0.2">
      <c r="B8" s="2" t="s">
        <v>35</v>
      </c>
    </row>
    <row r="9" spans="1:8" ht="12.75" x14ac:dyDescent="0.2">
      <c r="B9" s="2" t="s">
        <v>36</v>
      </c>
      <c r="E9" s="2" t="s">
        <v>37</v>
      </c>
    </row>
    <row r="10" spans="1:8" ht="12.75" x14ac:dyDescent="0.2">
      <c r="B10" s="2" t="s">
        <v>38</v>
      </c>
      <c r="E10" s="2" t="s">
        <v>39</v>
      </c>
    </row>
    <row r="11" spans="1:8" ht="15.75" customHeight="1" x14ac:dyDescent="0.25">
      <c r="B11" s="2" t="s">
        <v>40</v>
      </c>
      <c r="E11" s="9" t="s">
        <v>41</v>
      </c>
      <c r="H11" s="2" t="s">
        <v>42</v>
      </c>
    </row>
    <row r="12" spans="1:8" ht="12.75" x14ac:dyDescent="0.2">
      <c r="B12" s="2" t="s">
        <v>43</v>
      </c>
    </row>
    <row r="14" spans="1:8" ht="12.75" x14ac:dyDescent="0.2">
      <c r="A14" s="2" t="s">
        <v>44</v>
      </c>
    </row>
    <row r="15" spans="1:8" ht="12.75" x14ac:dyDescent="0.2">
      <c r="A15" s="2" t="s">
        <v>22</v>
      </c>
      <c r="B15" s="2" t="s">
        <v>20</v>
      </c>
      <c r="C15" s="2" t="s">
        <v>46</v>
      </c>
      <c r="D15" s="2" t="s">
        <v>47</v>
      </c>
      <c r="E15" s="2" t="s">
        <v>48</v>
      </c>
      <c r="F15" s="2" t="s">
        <v>49</v>
      </c>
    </row>
    <row r="16" spans="1:8" ht="12.75" x14ac:dyDescent="0.2">
      <c r="B16" s="7" t="s">
        <v>50</v>
      </c>
      <c r="C16" s="2" t="s">
        <v>56</v>
      </c>
      <c r="E16" s="2" t="s">
        <v>57</v>
      </c>
    </row>
    <row r="27" spans="2:8" ht="12.75" x14ac:dyDescent="0.2">
      <c r="B27" s="2" t="s">
        <v>28</v>
      </c>
      <c r="C27" s="2" t="s">
        <v>46</v>
      </c>
      <c r="D27" s="2" t="s">
        <v>47</v>
      </c>
      <c r="E27" s="2" t="s">
        <v>48</v>
      </c>
      <c r="F27" s="2" t="s">
        <v>49</v>
      </c>
    </row>
    <row r="28" spans="2:8" ht="12.75" x14ac:dyDescent="0.2">
      <c r="B28" s="7" t="s">
        <v>58</v>
      </c>
      <c r="C28" s="2" t="s">
        <v>56</v>
      </c>
      <c r="E28" s="2" t="s">
        <v>57</v>
      </c>
      <c r="H28" s="2" t="s">
        <v>65</v>
      </c>
    </row>
    <row r="29" spans="2:8" ht="12.75" x14ac:dyDescent="0.2">
      <c r="B29" s="7" t="s">
        <v>67</v>
      </c>
      <c r="C29" s="2" t="s">
        <v>56</v>
      </c>
      <c r="E29" s="2" t="s">
        <v>57</v>
      </c>
      <c r="H29" s="2" t="s">
        <v>71</v>
      </c>
    </row>
    <row r="39" spans="1:6" ht="12.75" x14ac:dyDescent="0.2">
      <c r="A39" s="2" t="s">
        <v>30</v>
      </c>
      <c r="B39" s="2" t="s">
        <v>29</v>
      </c>
      <c r="C39" s="2" t="s">
        <v>46</v>
      </c>
      <c r="D39" s="2" t="s">
        <v>47</v>
      </c>
      <c r="E39" s="2" t="s">
        <v>48</v>
      </c>
      <c r="F39" s="2" t="s">
        <v>49</v>
      </c>
    </row>
    <row r="40" spans="1:6" ht="12.75" x14ac:dyDescent="0.2">
      <c r="B40" s="7" t="s">
        <v>72</v>
      </c>
      <c r="C40" s="2" t="s">
        <v>56</v>
      </c>
      <c r="E40" s="2" t="s">
        <v>57</v>
      </c>
    </row>
    <row r="41" spans="1:6" ht="12.75" x14ac:dyDescent="0.2">
      <c r="B41" s="7" t="s">
        <v>74</v>
      </c>
      <c r="C41" s="2" t="s">
        <v>80</v>
      </c>
      <c r="E41" s="2" t="s">
        <v>81</v>
      </c>
    </row>
    <row r="49" spans="2:6" ht="12.75" x14ac:dyDescent="0.2">
      <c r="B49" s="2" t="s">
        <v>31</v>
      </c>
      <c r="C49" s="2" t="s">
        <v>46</v>
      </c>
      <c r="D49" s="2" t="s">
        <v>47</v>
      </c>
      <c r="E49" s="2" t="s">
        <v>48</v>
      </c>
      <c r="F49" s="2" t="s">
        <v>49</v>
      </c>
    </row>
    <row r="50" spans="2:6" ht="12.75" x14ac:dyDescent="0.2">
      <c r="B50" s="7" t="s">
        <v>82</v>
      </c>
      <c r="C50" s="2" t="s">
        <v>88</v>
      </c>
      <c r="D50" s="2">
        <v>500</v>
      </c>
      <c r="E50" s="2" t="s">
        <v>57</v>
      </c>
      <c r="F50" s="11">
        <v>43913</v>
      </c>
    </row>
    <row r="51" spans="2:6" ht="12.75" x14ac:dyDescent="0.2">
      <c r="F51" s="11"/>
    </row>
    <row r="59" spans="2:6" ht="12.75" x14ac:dyDescent="0.2">
      <c r="B59" s="2" t="s">
        <v>34</v>
      </c>
      <c r="C59" s="2" t="s">
        <v>46</v>
      </c>
      <c r="D59" s="2" t="s">
        <v>47</v>
      </c>
      <c r="E59" s="2" t="s">
        <v>48</v>
      </c>
      <c r="F59" s="2" t="s">
        <v>49</v>
      </c>
    </row>
    <row r="60" spans="2:6" ht="12.75" x14ac:dyDescent="0.2">
      <c r="B60" s="7" t="s">
        <v>90</v>
      </c>
      <c r="E60" s="2" t="s">
        <v>95</v>
      </c>
    </row>
    <row r="70" spans="2:8" ht="12.75" x14ac:dyDescent="0.2">
      <c r="B70" s="2" t="s">
        <v>36</v>
      </c>
      <c r="C70" s="2" t="s">
        <v>46</v>
      </c>
      <c r="D70" s="2" t="s">
        <v>47</v>
      </c>
      <c r="E70" s="2" t="s">
        <v>48</v>
      </c>
      <c r="F70" s="2" t="s">
        <v>49</v>
      </c>
    </row>
    <row r="71" spans="2:8" ht="12.75" x14ac:dyDescent="0.2">
      <c r="B71" s="7" t="s">
        <v>97</v>
      </c>
      <c r="C71" s="2" t="s">
        <v>56</v>
      </c>
      <c r="E71" s="2" t="s">
        <v>57</v>
      </c>
      <c r="H71" s="2" t="s">
        <v>99</v>
      </c>
    </row>
    <row r="72" spans="2:8" ht="12.75" x14ac:dyDescent="0.2">
      <c r="B72" s="7" t="s">
        <v>100</v>
      </c>
      <c r="C72" s="2" t="s">
        <v>103</v>
      </c>
      <c r="D72" s="2">
        <v>29</v>
      </c>
      <c r="E72" s="2" t="s">
        <v>57</v>
      </c>
    </row>
    <row r="73" spans="2:8" ht="12.75" x14ac:dyDescent="0.2">
      <c r="B73" s="7" t="s">
        <v>104</v>
      </c>
      <c r="C73" s="2" t="s">
        <v>111</v>
      </c>
      <c r="E73" s="2" t="s">
        <v>112</v>
      </c>
    </row>
    <row r="77" spans="2:8" ht="12.75" x14ac:dyDescent="0.2">
      <c r="B77" s="2" t="s">
        <v>38</v>
      </c>
      <c r="C77" s="2" t="s">
        <v>46</v>
      </c>
      <c r="D77" s="2" t="s">
        <v>47</v>
      </c>
      <c r="E77" s="2" t="s">
        <v>48</v>
      </c>
      <c r="F77" s="2" t="s">
        <v>49</v>
      </c>
    </row>
    <row r="78" spans="2:8" ht="12.75" x14ac:dyDescent="0.2">
      <c r="B78" s="7" t="s">
        <v>116</v>
      </c>
      <c r="C78" s="2" t="s">
        <v>56</v>
      </c>
      <c r="E78" s="2" t="s">
        <v>57</v>
      </c>
    </row>
    <row r="84" spans="2:6" ht="12.75" x14ac:dyDescent="0.2">
      <c r="B84" s="2" t="s">
        <v>40</v>
      </c>
      <c r="C84" s="2" t="s">
        <v>46</v>
      </c>
      <c r="D84" s="2" t="s">
        <v>47</v>
      </c>
      <c r="E84" s="2" t="s">
        <v>48</v>
      </c>
      <c r="F84" s="2" t="s">
        <v>49</v>
      </c>
    </row>
    <row r="85" spans="2:6" ht="12.75" x14ac:dyDescent="0.2">
      <c r="B85" s="7" t="s">
        <v>124</v>
      </c>
      <c r="C85" s="2" t="s">
        <v>56</v>
      </c>
      <c r="E85" s="2" t="s">
        <v>57</v>
      </c>
    </row>
    <row r="94" spans="2:6" ht="12.75" x14ac:dyDescent="0.2">
      <c r="B94" s="2" t="s">
        <v>43</v>
      </c>
    </row>
    <row r="95" spans="2:6" ht="12.75" x14ac:dyDescent="0.2">
      <c r="B95" s="7" t="s">
        <v>125</v>
      </c>
      <c r="C95" s="2" t="s">
        <v>88</v>
      </c>
      <c r="D95" s="2">
        <v>1800</v>
      </c>
      <c r="E95" s="2" t="s">
        <v>126</v>
      </c>
      <c r="F95" s="11">
        <v>43911</v>
      </c>
    </row>
  </sheetData>
  <hyperlinks>
    <hyperlink ref="F3" r:id="rId1" xr:uid="{00000000-0004-0000-0100-000000000000}"/>
    <hyperlink ref="B16" r:id="rId2" xr:uid="{00000000-0004-0000-0100-000001000000}"/>
    <hyperlink ref="B28" r:id="rId3" location="close" xr:uid="{00000000-0004-0000-0100-000002000000}"/>
    <hyperlink ref="B29" r:id="rId4" location="close" xr:uid="{00000000-0004-0000-0100-000003000000}"/>
    <hyperlink ref="B40" r:id="rId5" location="close" xr:uid="{00000000-0004-0000-0100-000004000000}"/>
    <hyperlink ref="B41" r:id="rId6" xr:uid="{00000000-0004-0000-0100-000005000000}"/>
    <hyperlink ref="B50" r:id="rId7" xr:uid="{00000000-0004-0000-0100-000006000000}"/>
    <hyperlink ref="B60" r:id="rId8" xr:uid="{00000000-0004-0000-0100-000007000000}"/>
    <hyperlink ref="B71" r:id="rId9" location="close" xr:uid="{00000000-0004-0000-0100-000008000000}"/>
    <hyperlink ref="B72" r:id="rId10" xr:uid="{00000000-0004-0000-0100-000009000000}"/>
    <hyperlink ref="B73" r:id="rId11" xr:uid="{00000000-0004-0000-0100-00000A000000}"/>
    <hyperlink ref="B78" r:id="rId12" location="close" xr:uid="{00000000-0004-0000-0100-00000B000000}"/>
    <hyperlink ref="B85" r:id="rId13" location="close" xr:uid="{00000000-0004-0000-0100-00000C000000}"/>
    <hyperlink ref="B95" r:id="rId14" xr:uid="{00000000-0004-0000-0100-00000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7"/>
  <sheetViews>
    <sheetView workbookViewId="0"/>
  </sheetViews>
  <sheetFormatPr baseColWidth="10" defaultColWidth="14.42578125" defaultRowHeight="15.75" customHeight="1" x14ac:dyDescent="0.2"/>
  <cols>
    <col min="1" max="1" width="4.7109375" customWidth="1"/>
    <col min="2" max="2" width="13.5703125" customWidth="1"/>
    <col min="3" max="3" width="18.28515625" customWidth="1"/>
    <col min="4" max="4" width="4.5703125" customWidth="1"/>
    <col min="5" max="5" width="19.140625" customWidth="1"/>
    <col min="6" max="6" width="89.28515625" customWidth="1"/>
    <col min="7" max="7" width="12.85546875" customWidth="1"/>
    <col min="8" max="9" width="14.42578125" customWidth="1"/>
    <col min="10" max="10" width="14" customWidth="1"/>
    <col min="11" max="11" width="16.42578125" customWidth="1"/>
    <col min="12" max="12" width="18.7109375" customWidth="1"/>
    <col min="13" max="13" width="47.7109375" customWidth="1"/>
    <col min="14" max="14" width="41.85546875" customWidth="1"/>
    <col min="15" max="15" width="28.7109375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2" t="s">
        <v>14</v>
      </c>
      <c r="Q1" s="2" t="s">
        <v>15</v>
      </c>
    </row>
    <row r="2" spans="1:17" x14ac:dyDescent="0.2">
      <c r="A2" s="4">
        <v>1</v>
      </c>
      <c r="B2" s="2" t="s">
        <v>18</v>
      </c>
      <c r="C2" s="2" t="s">
        <v>19</v>
      </c>
      <c r="D2" s="4">
        <v>1</v>
      </c>
      <c r="E2" s="5" t="s">
        <v>21</v>
      </c>
      <c r="F2" s="2" t="s">
        <v>25</v>
      </c>
      <c r="G2" s="2" t="s">
        <v>26</v>
      </c>
      <c r="H2" s="2">
        <v>1848691</v>
      </c>
      <c r="I2" s="4">
        <v>5154</v>
      </c>
      <c r="J2" s="6">
        <v>16.29</v>
      </c>
      <c r="K2" s="6">
        <v>16.29</v>
      </c>
      <c r="L2" s="8">
        <f t="shared" ref="L2:L18" si="0">D2*K2</f>
        <v>16.29</v>
      </c>
      <c r="M2" s="14" t="s">
        <v>33</v>
      </c>
      <c r="N2" s="15"/>
    </row>
    <row r="3" spans="1:17" x14ac:dyDescent="0.2">
      <c r="A3" s="4">
        <v>2</v>
      </c>
      <c r="B3" s="2" t="s">
        <v>52</v>
      </c>
      <c r="C3" s="2" t="s">
        <v>51</v>
      </c>
      <c r="D3" s="4">
        <v>1</v>
      </c>
      <c r="E3" s="2" t="s">
        <v>53</v>
      </c>
      <c r="F3" s="2" t="s">
        <v>54</v>
      </c>
      <c r="G3" s="2" t="s">
        <v>26</v>
      </c>
      <c r="H3" s="2">
        <v>1017673</v>
      </c>
      <c r="I3" s="4">
        <v>41965</v>
      </c>
      <c r="J3" s="6">
        <v>0.27700000000000002</v>
      </c>
      <c r="K3" s="6">
        <v>1.38</v>
      </c>
      <c r="L3" s="8">
        <f t="shared" si="0"/>
        <v>1.38</v>
      </c>
      <c r="M3" s="7" t="s">
        <v>55</v>
      </c>
      <c r="Q3" s="2" t="s">
        <v>59</v>
      </c>
    </row>
    <row r="4" spans="1:17" x14ac:dyDescent="0.2">
      <c r="A4" s="4">
        <v>3</v>
      </c>
      <c r="B4" s="2" t="s">
        <v>60</v>
      </c>
      <c r="C4" s="2" t="s">
        <v>61</v>
      </c>
      <c r="D4" s="4">
        <v>1</v>
      </c>
      <c r="E4" s="2" t="s">
        <v>62</v>
      </c>
      <c r="F4" s="2" t="s">
        <v>63</v>
      </c>
      <c r="G4" s="2" t="s">
        <v>26</v>
      </c>
      <c r="H4" s="2">
        <v>1871011</v>
      </c>
      <c r="I4" s="4">
        <v>9086</v>
      </c>
      <c r="J4" s="6">
        <v>5.67E-2</v>
      </c>
      <c r="K4" s="6">
        <v>0.06</v>
      </c>
      <c r="L4" s="8">
        <f t="shared" si="0"/>
        <v>0.06</v>
      </c>
      <c r="M4" s="14" t="s">
        <v>64</v>
      </c>
      <c r="N4" s="15"/>
      <c r="Q4" s="2" t="s">
        <v>59</v>
      </c>
    </row>
    <row r="5" spans="1:17" x14ac:dyDescent="0.2">
      <c r="A5" s="4">
        <v>4</v>
      </c>
      <c r="B5" s="2" t="s">
        <v>66</v>
      </c>
      <c r="C5" s="2" t="s">
        <v>61</v>
      </c>
      <c r="D5" s="4">
        <v>1</v>
      </c>
      <c r="E5" s="2" t="s">
        <v>68</v>
      </c>
      <c r="F5" s="2" t="s">
        <v>69</v>
      </c>
      <c r="G5" s="2" t="s">
        <v>26</v>
      </c>
      <c r="H5" s="2">
        <v>1871013</v>
      </c>
      <c r="I5" s="4">
        <v>3519</v>
      </c>
      <c r="J5" s="6">
        <v>5.6800000000000003E-2</v>
      </c>
      <c r="K5" s="6">
        <v>0.06</v>
      </c>
      <c r="L5" s="8">
        <f t="shared" si="0"/>
        <v>0.06</v>
      </c>
      <c r="M5" s="14" t="s">
        <v>70</v>
      </c>
      <c r="N5" s="15"/>
      <c r="Q5" s="2" t="s">
        <v>59</v>
      </c>
    </row>
    <row r="6" spans="1:17" x14ac:dyDescent="0.2">
      <c r="A6" s="4">
        <v>5</v>
      </c>
      <c r="B6" s="2" t="s">
        <v>77</v>
      </c>
      <c r="C6" s="10">
        <v>2007100</v>
      </c>
      <c r="D6" s="4">
        <v>2</v>
      </c>
      <c r="E6" s="2" t="s">
        <v>75</v>
      </c>
      <c r="F6" s="2" t="s">
        <v>76</v>
      </c>
      <c r="G6" s="2" t="s">
        <v>26</v>
      </c>
      <c r="H6" s="2">
        <v>9731628</v>
      </c>
      <c r="I6" s="4">
        <v>11062</v>
      </c>
      <c r="J6" s="6">
        <v>0.89100000000000001</v>
      </c>
      <c r="K6" s="6">
        <v>1.78</v>
      </c>
      <c r="L6" s="8">
        <f t="shared" si="0"/>
        <v>3.56</v>
      </c>
      <c r="M6" s="7" t="s">
        <v>78</v>
      </c>
      <c r="N6" s="7" t="s">
        <v>79</v>
      </c>
      <c r="Q6" s="2" t="s">
        <v>59</v>
      </c>
    </row>
    <row r="7" spans="1:17" x14ac:dyDescent="0.2">
      <c r="A7" s="4">
        <v>6</v>
      </c>
      <c r="B7" s="2" t="s">
        <v>86</v>
      </c>
      <c r="C7" s="10">
        <v>2007069</v>
      </c>
      <c r="D7" s="4">
        <v>1</v>
      </c>
      <c r="E7" s="2" t="s">
        <v>84</v>
      </c>
      <c r="F7" s="2" t="s">
        <v>85</v>
      </c>
      <c r="G7" s="2" t="s">
        <v>26</v>
      </c>
      <c r="H7" s="2">
        <v>9731610</v>
      </c>
      <c r="I7" s="4">
        <v>18893</v>
      </c>
      <c r="J7" s="6">
        <v>0.76500000000000001</v>
      </c>
      <c r="K7" s="6">
        <v>0.77</v>
      </c>
      <c r="L7" s="8">
        <f t="shared" si="0"/>
        <v>0.77</v>
      </c>
      <c r="M7" s="7" t="s">
        <v>87</v>
      </c>
      <c r="N7" s="7" t="s">
        <v>89</v>
      </c>
      <c r="Q7" s="2" t="s">
        <v>59</v>
      </c>
    </row>
    <row r="8" spans="1:17" x14ac:dyDescent="0.2">
      <c r="A8" s="4">
        <v>7</v>
      </c>
      <c r="B8" s="2" t="s">
        <v>96</v>
      </c>
      <c r="C8" s="10">
        <v>2007041</v>
      </c>
      <c r="D8" s="4">
        <v>1</v>
      </c>
      <c r="E8" s="2" t="s">
        <v>92</v>
      </c>
      <c r="F8" s="2" t="s">
        <v>93</v>
      </c>
      <c r="G8" s="2" t="s">
        <v>26</v>
      </c>
      <c r="H8" s="2">
        <v>9731601</v>
      </c>
      <c r="I8" s="4">
        <v>153355</v>
      </c>
      <c r="J8" s="6">
        <v>0.69299999999999995</v>
      </c>
      <c r="K8" s="6">
        <v>0.69</v>
      </c>
      <c r="L8" s="8">
        <f t="shared" si="0"/>
        <v>0.69</v>
      </c>
      <c r="M8" s="7" t="s">
        <v>94</v>
      </c>
      <c r="N8" s="7" t="s">
        <v>98</v>
      </c>
      <c r="Q8" s="2" t="s">
        <v>59</v>
      </c>
    </row>
    <row r="9" spans="1:17" x14ac:dyDescent="0.2">
      <c r="A9" s="4">
        <v>8</v>
      </c>
      <c r="B9" s="2" t="s">
        <v>106</v>
      </c>
      <c r="C9" s="2" t="s">
        <v>107</v>
      </c>
      <c r="D9" s="4">
        <v>1</v>
      </c>
      <c r="E9" s="2" t="s">
        <v>108</v>
      </c>
      <c r="F9" s="2" t="s">
        <v>109</v>
      </c>
      <c r="G9" s="2" t="s">
        <v>26</v>
      </c>
      <c r="H9" s="2">
        <v>2064991</v>
      </c>
      <c r="I9" s="4">
        <v>2770</v>
      </c>
      <c r="J9" s="6">
        <v>3.73</v>
      </c>
      <c r="K9" s="6">
        <v>3.73</v>
      </c>
      <c r="L9" s="8">
        <f t="shared" si="0"/>
        <v>3.73</v>
      </c>
      <c r="M9" s="7" t="s">
        <v>110</v>
      </c>
      <c r="O9" s="14" t="s">
        <v>118</v>
      </c>
      <c r="P9" s="15"/>
      <c r="Q9" s="2" t="s">
        <v>59</v>
      </c>
    </row>
    <row r="10" spans="1:17" x14ac:dyDescent="0.2">
      <c r="A10" s="4">
        <v>9</v>
      </c>
      <c r="B10" s="2" t="s">
        <v>119</v>
      </c>
      <c r="C10" s="2" t="s">
        <v>120</v>
      </c>
      <c r="D10" s="4">
        <v>1</v>
      </c>
      <c r="E10" s="2" t="s">
        <v>121</v>
      </c>
      <c r="F10" s="2" t="s">
        <v>122</v>
      </c>
      <c r="G10" s="2" t="s">
        <v>26</v>
      </c>
      <c r="H10" s="2">
        <v>9354344</v>
      </c>
      <c r="I10" s="2">
        <v>378</v>
      </c>
      <c r="J10" s="6">
        <v>1.1399999999999999</v>
      </c>
      <c r="K10" s="6">
        <v>1.1399999999999999</v>
      </c>
      <c r="L10" s="8">
        <f t="shared" si="0"/>
        <v>1.1399999999999999</v>
      </c>
      <c r="M10" s="7" t="s">
        <v>123</v>
      </c>
      <c r="N10" s="2"/>
      <c r="Q10" s="2" t="s">
        <v>59</v>
      </c>
    </row>
    <row r="11" spans="1:17" x14ac:dyDescent="0.2">
      <c r="A11" s="4">
        <v>10</v>
      </c>
      <c r="B11" s="2" t="s">
        <v>127</v>
      </c>
      <c r="C11" s="2" t="s">
        <v>128</v>
      </c>
      <c r="D11" s="4">
        <v>1</v>
      </c>
      <c r="E11" s="2" t="s">
        <v>128</v>
      </c>
      <c r="F11" s="2" t="s">
        <v>129</v>
      </c>
      <c r="G11" s="2" t="s">
        <v>26</v>
      </c>
      <c r="H11" s="2">
        <v>2098836</v>
      </c>
      <c r="I11" s="4">
        <v>9694</v>
      </c>
      <c r="J11" s="6">
        <v>1.77</v>
      </c>
      <c r="K11" s="12">
        <v>1.77</v>
      </c>
      <c r="L11" s="8">
        <f t="shared" si="0"/>
        <v>1.77</v>
      </c>
      <c r="M11" s="7" t="s">
        <v>130</v>
      </c>
      <c r="N11" s="7" t="s">
        <v>131</v>
      </c>
      <c r="O11" s="7" t="s">
        <v>132</v>
      </c>
      <c r="Q11" s="2" t="s">
        <v>59</v>
      </c>
    </row>
    <row r="12" spans="1:17" x14ac:dyDescent="0.2">
      <c r="A12" s="4">
        <v>11</v>
      </c>
      <c r="B12" s="2" t="s">
        <v>133</v>
      </c>
      <c r="C12" s="2" t="s">
        <v>134</v>
      </c>
      <c r="D12" s="4">
        <v>1</v>
      </c>
      <c r="E12" s="2" t="s">
        <v>135</v>
      </c>
      <c r="F12" s="2" t="s">
        <v>136</v>
      </c>
      <c r="G12" s="2" t="s">
        <v>26</v>
      </c>
      <c r="H12" s="2">
        <v>9756124</v>
      </c>
      <c r="I12" s="4">
        <v>17024</v>
      </c>
      <c r="J12" s="6">
        <v>0.38200000000000001</v>
      </c>
      <c r="K12" s="12">
        <v>1.91</v>
      </c>
      <c r="L12" s="8">
        <f t="shared" si="0"/>
        <v>1.91</v>
      </c>
      <c r="M12" s="14" t="s">
        <v>137</v>
      </c>
      <c r="N12" s="15"/>
      <c r="Q12" s="2" t="s">
        <v>59</v>
      </c>
    </row>
    <row r="13" spans="1:17" x14ac:dyDescent="0.2">
      <c r="A13" s="4">
        <v>12</v>
      </c>
      <c r="B13" s="2" t="s">
        <v>138</v>
      </c>
      <c r="C13" s="2" t="s">
        <v>139</v>
      </c>
      <c r="D13" s="2">
        <v>1</v>
      </c>
      <c r="E13" s="2" t="s">
        <v>140</v>
      </c>
      <c r="F13" s="2" t="s">
        <v>141</v>
      </c>
      <c r="G13" s="2" t="s">
        <v>88</v>
      </c>
      <c r="H13" s="2" t="s">
        <v>142</v>
      </c>
      <c r="I13" s="4">
        <v>1600</v>
      </c>
      <c r="J13" s="6">
        <v>23.3</v>
      </c>
      <c r="K13" s="12">
        <v>23.3</v>
      </c>
      <c r="L13" s="8">
        <f t="shared" si="0"/>
        <v>23.3</v>
      </c>
      <c r="M13" s="14" t="s">
        <v>143</v>
      </c>
      <c r="N13" s="15"/>
      <c r="Q13" s="2" t="s">
        <v>144</v>
      </c>
    </row>
    <row r="14" spans="1:17" x14ac:dyDescent="0.2">
      <c r="A14" s="4">
        <v>13</v>
      </c>
      <c r="B14" s="2" t="s">
        <v>145</v>
      </c>
      <c r="C14" s="2" t="s">
        <v>146</v>
      </c>
      <c r="D14" s="2">
        <v>4</v>
      </c>
      <c r="E14" s="2" t="s">
        <v>147</v>
      </c>
      <c r="F14" s="2" t="s">
        <v>148</v>
      </c>
      <c r="G14" s="2" t="s">
        <v>26</v>
      </c>
      <c r="H14" s="2">
        <v>1466761</v>
      </c>
      <c r="I14" s="4">
        <v>17779</v>
      </c>
      <c r="J14" s="6">
        <v>0.314</v>
      </c>
      <c r="K14" s="12">
        <v>1.26</v>
      </c>
      <c r="L14" s="8">
        <f t="shared" si="0"/>
        <v>5.04</v>
      </c>
      <c r="M14" s="7" t="s">
        <v>149</v>
      </c>
      <c r="N14" s="7" t="s">
        <v>150</v>
      </c>
      <c r="P14" s="2" t="s">
        <v>151</v>
      </c>
      <c r="Q14" s="2" t="s">
        <v>59</v>
      </c>
    </row>
    <row r="15" spans="1:17" x14ac:dyDescent="0.2">
      <c r="A15" s="4">
        <v>14</v>
      </c>
      <c r="B15" s="2" t="s">
        <v>152</v>
      </c>
      <c r="C15" s="2" t="s">
        <v>153</v>
      </c>
      <c r="D15" s="4">
        <v>1</v>
      </c>
      <c r="E15" s="2" t="s">
        <v>154</v>
      </c>
      <c r="F15" s="2" t="s">
        <v>155</v>
      </c>
      <c r="G15" s="2" t="s">
        <v>26</v>
      </c>
      <c r="H15" s="2">
        <v>2448914</v>
      </c>
      <c r="I15" s="4">
        <v>25</v>
      </c>
      <c r="J15" s="6">
        <v>3.79</v>
      </c>
      <c r="K15" s="12">
        <v>3.79</v>
      </c>
      <c r="L15" s="8">
        <f t="shared" si="0"/>
        <v>3.79</v>
      </c>
      <c r="M15" s="7" t="s">
        <v>156</v>
      </c>
      <c r="Q15" s="2" t="s">
        <v>59</v>
      </c>
    </row>
    <row r="16" spans="1:17" x14ac:dyDescent="0.2">
      <c r="A16" s="4">
        <v>15</v>
      </c>
      <c r="B16" s="2" t="s">
        <v>157</v>
      </c>
      <c r="C16" s="2" t="s">
        <v>158</v>
      </c>
      <c r="D16" s="4">
        <v>1</v>
      </c>
      <c r="E16" s="2" t="s">
        <v>159</v>
      </c>
      <c r="F16" s="2" t="s">
        <v>160</v>
      </c>
      <c r="G16" s="2" t="s">
        <v>26</v>
      </c>
      <c r="H16" s="2">
        <v>2529164</v>
      </c>
      <c r="I16" s="4">
        <v>481</v>
      </c>
      <c r="J16" s="6">
        <v>0.96099999999999997</v>
      </c>
      <c r="K16" s="12">
        <v>4.8099999999999996</v>
      </c>
      <c r="L16" s="8">
        <f t="shared" si="0"/>
        <v>4.8099999999999996</v>
      </c>
      <c r="M16" s="7" t="s">
        <v>161</v>
      </c>
      <c r="Q16" s="2" t="s">
        <v>59</v>
      </c>
    </row>
    <row r="17" spans="1:17" x14ac:dyDescent="0.2">
      <c r="A17" s="4">
        <v>16</v>
      </c>
      <c r="B17" s="2" t="s">
        <v>162</v>
      </c>
      <c r="C17" s="2" t="s">
        <v>163</v>
      </c>
      <c r="D17" s="4">
        <v>1</v>
      </c>
      <c r="E17" s="2" t="s">
        <v>154</v>
      </c>
      <c r="F17" s="2" t="s">
        <v>164</v>
      </c>
      <c r="G17" s="2" t="s">
        <v>26</v>
      </c>
      <c r="H17" s="2">
        <v>9341145</v>
      </c>
      <c r="I17" s="4">
        <v>42744</v>
      </c>
      <c r="J17" s="6">
        <v>3.56E-2</v>
      </c>
      <c r="K17" s="12">
        <v>0.36</v>
      </c>
      <c r="L17" s="8">
        <f t="shared" si="0"/>
        <v>0.36</v>
      </c>
      <c r="M17" s="7" t="s">
        <v>165</v>
      </c>
      <c r="Q17" s="2" t="s">
        <v>59</v>
      </c>
    </row>
    <row r="18" spans="1:17" x14ac:dyDescent="0.2">
      <c r="A18" s="4">
        <v>17</v>
      </c>
      <c r="B18" s="2" t="s">
        <v>166</v>
      </c>
      <c r="C18" s="2" t="s">
        <v>163</v>
      </c>
      <c r="D18" s="4">
        <v>1</v>
      </c>
      <c r="E18" s="2" t="s">
        <v>167</v>
      </c>
      <c r="F18" s="2" t="s">
        <v>168</v>
      </c>
      <c r="G18" s="2" t="s">
        <v>26</v>
      </c>
      <c r="H18" s="2">
        <v>9341102</v>
      </c>
      <c r="I18" s="4">
        <v>424750</v>
      </c>
      <c r="J18" s="6">
        <v>3.56E-2</v>
      </c>
      <c r="K18" s="12">
        <v>0.36</v>
      </c>
      <c r="L18" s="8">
        <f t="shared" si="0"/>
        <v>0.36</v>
      </c>
      <c r="M18" s="7" t="s">
        <v>169</v>
      </c>
      <c r="Q18" s="2" t="s">
        <v>59</v>
      </c>
    </row>
    <row r="19" spans="1:17" x14ac:dyDescent="0.2">
      <c r="A19" s="4">
        <v>18</v>
      </c>
      <c r="B19" s="2" t="s">
        <v>170</v>
      </c>
      <c r="C19" s="2" t="s">
        <v>163</v>
      </c>
      <c r="D19" s="4">
        <v>3</v>
      </c>
      <c r="E19" s="2" t="s">
        <v>171</v>
      </c>
      <c r="F19" s="2" t="s">
        <v>172</v>
      </c>
      <c r="G19" s="2" t="s">
        <v>26</v>
      </c>
      <c r="H19" s="2">
        <v>9341110</v>
      </c>
      <c r="I19" s="4">
        <v>561368</v>
      </c>
      <c r="J19" s="6">
        <v>3.5999999999999997E-2</v>
      </c>
      <c r="K19" s="12">
        <v>0.36</v>
      </c>
      <c r="L19" s="8">
        <v>0.36</v>
      </c>
      <c r="M19" s="7" t="s">
        <v>173</v>
      </c>
      <c r="Q19" s="2" t="s">
        <v>59</v>
      </c>
    </row>
    <row r="20" spans="1:17" x14ac:dyDescent="0.2">
      <c r="A20" s="4">
        <v>19</v>
      </c>
      <c r="B20" s="2" t="s">
        <v>174</v>
      </c>
      <c r="C20" s="2" t="s">
        <v>163</v>
      </c>
      <c r="D20" s="4">
        <v>1</v>
      </c>
      <c r="E20" s="4">
        <v>0</v>
      </c>
      <c r="F20" s="2" t="s">
        <v>175</v>
      </c>
      <c r="G20" s="2" t="s">
        <v>26</v>
      </c>
      <c r="H20" s="2">
        <v>2614403</v>
      </c>
      <c r="I20" s="4">
        <v>21787</v>
      </c>
      <c r="J20" s="6">
        <v>0.23499999999999999</v>
      </c>
      <c r="K20" s="13">
        <v>0.24</v>
      </c>
      <c r="L20" s="8">
        <f>D20*K20</f>
        <v>0.24</v>
      </c>
      <c r="M20" s="7" t="s">
        <v>180</v>
      </c>
    </row>
    <row r="24" spans="1:17" x14ac:dyDescent="0.2">
      <c r="F24" s="2" t="s">
        <v>183</v>
      </c>
      <c r="G24" s="8"/>
      <c r="H24" s="8">
        <f>SUM(L2:L20)</f>
        <v>69.61999999999999</v>
      </c>
    </row>
    <row r="25" spans="1:17" x14ac:dyDescent="0.2">
      <c r="F25" s="2" t="s">
        <v>186</v>
      </c>
      <c r="G25" s="8"/>
      <c r="H25" s="8">
        <v>12</v>
      </c>
    </row>
    <row r="26" spans="1:17" x14ac:dyDescent="0.2">
      <c r="F26" s="2" t="s">
        <v>187</v>
      </c>
      <c r="G26" s="8"/>
      <c r="H26" s="8">
        <f>(SUM(H24:H25)*21)/100</f>
        <v>17.140199999999997</v>
      </c>
    </row>
    <row r="27" spans="1:17" x14ac:dyDescent="0.2">
      <c r="F27" s="2" t="s">
        <v>188</v>
      </c>
      <c r="G27" s="8"/>
      <c r="H27" s="8">
        <f>SUM(H24:H26)</f>
        <v>98.760199999999983</v>
      </c>
    </row>
  </sheetData>
  <mergeCells count="6">
    <mergeCell ref="M13:N13"/>
    <mergeCell ref="M2:N2"/>
    <mergeCell ref="M4:N4"/>
    <mergeCell ref="M5:N5"/>
    <mergeCell ref="O9:P9"/>
    <mergeCell ref="M12:N12"/>
  </mergeCells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3000000}"/>
    <hyperlink ref="M6" r:id="rId5" xr:uid="{00000000-0004-0000-0200-000004000000}"/>
    <hyperlink ref="N6" r:id="rId6" xr:uid="{00000000-0004-0000-0200-000005000000}"/>
    <hyperlink ref="M7" r:id="rId7" xr:uid="{00000000-0004-0000-0200-000006000000}"/>
    <hyperlink ref="N7" r:id="rId8" xr:uid="{00000000-0004-0000-0200-000007000000}"/>
    <hyperlink ref="M8" r:id="rId9" xr:uid="{00000000-0004-0000-0200-000008000000}"/>
    <hyperlink ref="N8" r:id="rId10" xr:uid="{00000000-0004-0000-0200-000009000000}"/>
    <hyperlink ref="M9" r:id="rId11" xr:uid="{00000000-0004-0000-0200-00000A000000}"/>
    <hyperlink ref="O9" r:id="rId12" xr:uid="{00000000-0004-0000-0200-00000B000000}"/>
    <hyperlink ref="M10" r:id="rId13" xr:uid="{00000000-0004-0000-0200-00000C000000}"/>
    <hyperlink ref="M11" r:id="rId14" xr:uid="{00000000-0004-0000-0200-00000D000000}"/>
    <hyperlink ref="N11" r:id="rId15" xr:uid="{00000000-0004-0000-0200-00000E000000}"/>
    <hyperlink ref="O11" r:id="rId16" xr:uid="{00000000-0004-0000-0200-00000F000000}"/>
    <hyperlink ref="M12" r:id="rId17" xr:uid="{00000000-0004-0000-0200-000010000000}"/>
    <hyperlink ref="M13" r:id="rId18" xr:uid="{00000000-0004-0000-0200-000011000000}"/>
    <hyperlink ref="M14" r:id="rId19" xr:uid="{00000000-0004-0000-0200-000012000000}"/>
    <hyperlink ref="N14" r:id="rId20" xr:uid="{00000000-0004-0000-0200-000013000000}"/>
    <hyperlink ref="M15" r:id="rId21" xr:uid="{00000000-0004-0000-0200-000014000000}"/>
    <hyperlink ref="M16" r:id="rId22" xr:uid="{00000000-0004-0000-0200-000015000000}"/>
    <hyperlink ref="M17" r:id="rId23" xr:uid="{00000000-0004-0000-0200-000016000000}"/>
    <hyperlink ref="M18" r:id="rId24" xr:uid="{00000000-0004-0000-0200-000017000000}"/>
    <hyperlink ref="M19" r:id="rId25" xr:uid="{00000000-0004-0000-0200-000018000000}"/>
    <hyperlink ref="M20" r:id="rId26" xr:uid="{00000000-0004-0000-02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 Arduino Mega</vt:lpstr>
      <vt:lpstr>Alimentacion+Sensores+Motor</vt:lpstr>
      <vt:lpstr>Control  Arduino nano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Cubillo Arribas</dc:creator>
  <cp:lastModifiedBy>Joaquín Cubillo Arribas</cp:lastModifiedBy>
  <dcterms:modified xsi:type="dcterms:W3CDTF">2020-03-23T13:44:39Z</dcterms:modified>
</cp:coreProperties>
</file>