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/>
  <mc:AlternateContent xmlns:mc="http://schemas.openxmlformats.org/markup-compatibility/2006">
    <mc:Choice Requires="x15">
      <x15ac:absPath xmlns:x15ac="http://schemas.microsoft.com/office/spreadsheetml/2010/11/ac" url="/Users/oliverstill/Downloads/"/>
    </mc:Choice>
  </mc:AlternateContent>
  <xr:revisionPtr revIDLastSave="0" documentId="13_ncr:1_{89243E2A-188E-8E44-BD4F-2268254F54AE}" xr6:coauthVersionLast="45" xr6:coauthVersionMax="45" xr10:uidLastSave="{00000000-0000-0000-0000-000000000000}"/>
  <bookViews>
    <workbookView xWindow="0" yWindow="460" windowWidth="35840" windowHeight="20500" xr2:uid="{00000000-000D-0000-FFFF-FFFF00000000}"/>
  </bookViews>
  <sheets>
    <sheet name="Metric Tracke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11" i="1" l="1"/>
  <c r="J11" i="1"/>
  <c r="H11" i="1"/>
  <c r="R10" i="1"/>
  <c r="P10" i="1"/>
  <c r="P9" i="1"/>
  <c r="N9" i="1"/>
  <c r="L9" i="1"/>
  <c r="J9" i="1"/>
  <c r="H9" i="1"/>
  <c r="F9" i="1"/>
  <c r="C5" i="1"/>
  <c r="D5" i="1" s="1"/>
  <c r="E5" i="1" s="1"/>
  <c r="F5" i="1" s="1"/>
  <c r="G5" i="1" s="1"/>
  <c r="H5" i="1" s="1"/>
  <c r="I5" i="1" s="1"/>
  <c r="J5" i="1" s="1"/>
  <c r="K5" i="1" s="1"/>
  <c r="L5" i="1" s="1"/>
  <c r="M5" i="1" s="1"/>
  <c r="N5" i="1" s="1"/>
  <c r="O5" i="1" s="1"/>
  <c r="P5" i="1" s="1"/>
  <c r="Q5" i="1" s="1"/>
  <c r="R5" i="1" s="1"/>
  <c r="S5" i="1" s="1"/>
  <c r="T5" i="1" s="1"/>
  <c r="U5" i="1" s="1"/>
</calcChain>
</file>

<file path=xl/sharedStrings.xml><?xml version="1.0" encoding="utf-8"?>
<sst xmlns="http://schemas.openxmlformats.org/spreadsheetml/2006/main" count="65" uniqueCount="59">
  <si>
    <t>TERM TWO</t>
  </si>
  <si>
    <t>EASTER BREAK</t>
  </si>
  <si>
    <t>TERM THREE</t>
  </si>
  <si>
    <t>QA Metric Tracker</t>
  </si>
  <si>
    <t>Iteration 1 (20th Feb - 5th Mar)</t>
  </si>
  <si>
    <t>Iteration 3 (19th Mar - 2nd Apr)</t>
  </si>
  <si>
    <t>Iteration 5 (16th Apr - 30th Apr)</t>
  </si>
  <si>
    <t>Iteration 7 (14th May - 28th May)</t>
  </si>
  <si>
    <t>Project Deadline</t>
  </si>
  <si>
    <t>Iteration 2 (5th Mar - 19th Mar)</t>
  </si>
  <si>
    <t>Iteration 4 (2nd Apr - 16th Apr)</t>
  </si>
  <si>
    <t>Iteration 6 (30th Apr - 14th May)</t>
  </si>
  <si>
    <t>2019 / 2020</t>
  </si>
  <si>
    <t>Week 5</t>
  </si>
  <si>
    <t>Week 6</t>
  </si>
  <si>
    <t>Week 7</t>
  </si>
  <si>
    <t>Week 8</t>
  </si>
  <si>
    <t>Week 9</t>
  </si>
  <si>
    <t>Week 10</t>
  </si>
  <si>
    <t>Break 1</t>
  </si>
  <si>
    <t>Break 2</t>
  </si>
  <si>
    <t>Break 3</t>
  </si>
  <si>
    <t>Break 4</t>
  </si>
  <si>
    <t>Week 1</t>
  </si>
  <si>
    <t>Week 2</t>
  </si>
  <si>
    <t>Week 3</t>
  </si>
  <si>
    <t>Week 4</t>
  </si>
  <si>
    <t>Week Commencing:</t>
  </si>
  <si>
    <t>Project Manager</t>
  </si>
  <si>
    <t>Work Efficiency</t>
  </si>
  <si>
    <t>Team Productivity</t>
  </si>
  <si>
    <t>Team Contentment</t>
  </si>
  <si>
    <t>Reachable Project Scope</t>
  </si>
  <si>
    <t>Client Satisfaction</t>
  </si>
  <si>
    <t>Finance Manager</t>
  </si>
  <si>
    <t>Percentage Iteration Progress Expenditure</t>
  </si>
  <si>
    <t>Labour Buffer</t>
  </si>
  <si>
    <t>Development Cost Difference</t>
  </si>
  <si>
    <t>Marketing Manager</t>
  </si>
  <si>
    <t>Profile Visits</t>
  </si>
  <si>
    <t>Profile Reach</t>
  </si>
  <si>
    <t>Product Growth</t>
  </si>
  <si>
    <t>Product Demand</t>
  </si>
  <si>
    <t>Technical Managers</t>
  </si>
  <si>
    <t>Software Development Team Agility</t>
  </si>
  <si>
    <t>Time Estimates for User Stories</t>
  </si>
  <si>
    <t>Non-Compliance for Coding Standards</t>
  </si>
  <si>
    <t>Design and Specification Manager</t>
  </si>
  <si>
    <t>User Experience Satisfaction</t>
  </si>
  <si>
    <t>Similarity to Design Vision</t>
  </si>
  <si>
    <t>Complementation to Project Vision</t>
  </si>
  <si>
    <t>Quality Assurance Managers</t>
  </si>
  <si>
    <t>Coherence to Management QA Metrics</t>
  </si>
  <si>
    <t>Employee Comprehension of Company Ethos</t>
  </si>
  <si>
    <t>Document Standardisation</t>
  </si>
  <si>
    <t>Testing and Integration Managers</t>
  </si>
  <si>
    <t>Quality of Code</t>
  </si>
  <si>
    <t>Quality of Tests</t>
  </si>
  <si>
    <t>User Story Integration Latency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</si>
</sst>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£-809]#,##0.00"/>
  </numFmts>
  <fonts count="12">
    <font>
      <sz val="10"/>
      <color rgb="FF000000"/>
      <name val="Arial"/>
    </font>
    <font>
      <sz val="10"/>
      <color theme="1"/>
      <name val="Calibri"/>
    </font>
    <font>
      <b/>
      <sz val="10"/>
      <color theme="1"/>
      <name val="Calibri"/>
    </font>
    <font>
      <sz val="10"/>
      <color rgb="FF999999"/>
      <name val="Calibri"/>
    </font>
    <font>
      <b/>
      <sz val="10"/>
      <color rgb="FFFFFFFF"/>
      <name val="Calibri"/>
    </font>
    <font>
      <sz val="10"/>
      <color theme="1"/>
      <name val="Arial"/>
    </font>
    <font>
      <b/>
      <sz val="10"/>
      <color rgb="FF000000"/>
      <name val="Calibri"/>
    </font>
    <font>
      <b/>
      <sz val="10"/>
      <color rgb="FF000000"/>
      <name val="Docs-Calibri"/>
    </font>
    <font>
      <sz val="10"/>
      <color rgb="FF000000"/>
      <name val="Calibri"/>
    </font>
    <font>
      <sz val="10"/>
      <name val="Calibri"/>
    </font>
    <font>
      <b/>
      <sz val="10"/>
      <color theme="1"/>
      <name val="Calibri"/>
    </font>
    <font>
      <sz val="10"/>
      <color theme="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6D9EEB"/>
        <bgColor rgb="FF6D9EEB"/>
      </patternFill>
    </fill>
    <fill>
      <patternFill patternType="solid">
        <fgColor rgb="FFFFFFFF"/>
        <bgColor rgb="FFFFFFFF"/>
      </patternFill>
    </fill>
    <fill>
      <patternFill patternType="solid">
        <fgColor rgb="FFB6D7A8"/>
        <bgColor rgb="FFB6D7A8"/>
      </patternFill>
    </fill>
  </fills>
  <borders count="4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</borders>
  <cellStyleXfs count="1">
    <xf numFmtId="0" fontId="0" fillId="0" borderId="0"/>
  </cellStyleXfs>
  <cellXfs count="62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/>
    <xf numFmtId="0" fontId="5" fillId="0" borderId="0" xfId="0" applyFont="1"/>
    <xf numFmtId="0" fontId="1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14" fontId="6" fillId="0" borderId="0" xfId="0" applyNumberFormat="1" applyFont="1" applyAlignment="1">
      <alignment horizontal="center"/>
    </xf>
    <xf numFmtId="14" fontId="6" fillId="0" borderId="0" xfId="0" applyNumberFormat="1" applyFont="1" applyAlignment="1">
      <alignment horizontal="center"/>
    </xf>
    <xf numFmtId="0" fontId="7" fillId="3" borderId="0" xfId="0" applyFont="1" applyFill="1" applyAlignment="1">
      <alignment horizontal="left"/>
    </xf>
    <xf numFmtId="0" fontId="1" fillId="0" borderId="1" xfId="0" applyFont="1" applyBorder="1" applyAlignment="1"/>
    <xf numFmtId="0" fontId="1" fillId="4" borderId="1" xfId="0" applyFont="1" applyFill="1" applyBorder="1" applyAlignment="1"/>
    <xf numFmtId="0" fontId="1" fillId="0" borderId="0" xfId="0" applyFont="1" applyAlignment="1"/>
    <xf numFmtId="0" fontId="1" fillId="4" borderId="0" xfId="0" applyFont="1" applyFill="1" applyAlignment="1"/>
    <xf numFmtId="9" fontId="1" fillId="4" borderId="0" xfId="0" applyNumberFormat="1" applyFont="1" applyFill="1" applyAlignment="1"/>
    <xf numFmtId="0" fontId="8" fillId="0" borderId="0" xfId="0" applyFont="1" applyAlignment="1"/>
    <xf numFmtId="9" fontId="1" fillId="0" borderId="0" xfId="0" applyNumberFormat="1" applyFont="1" applyAlignment="1"/>
    <xf numFmtId="0" fontId="1" fillId="0" borderId="2" xfId="0" applyFont="1" applyBorder="1" applyAlignment="1"/>
    <xf numFmtId="0" fontId="9" fillId="0" borderId="2" xfId="0" applyFont="1" applyBorder="1" applyAlignment="1"/>
    <xf numFmtId="9" fontId="1" fillId="4" borderId="2" xfId="0" applyNumberFormat="1" applyFont="1" applyFill="1" applyBorder="1" applyAlignment="1"/>
    <xf numFmtId="9" fontId="1" fillId="4" borderId="2" xfId="0" applyNumberFormat="1" applyFont="1" applyFill="1" applyBorder="1" applyAlignment="1">
      <alignment horizontal="right"/>
    </xf>
    <xf numFmtId="0" fontId="10" fillId="0" borderId="0" xfId="0" applyFont="1" applyAlignment="1"/>
    <xf numFmtId="0" fontId="8" fillId="0" borderId="1" xfId="0" applyFont="1" applyBorder="1" applyAlignment="1"/>
    <xf numFmtId="9" fontId="1" fillId="4" borderId="1" xfId="0" applyNumberFormat="1" applyFont="1" applyFill="1" applyBorder="1" applyAlignment="1"/>
    <xf numFmtId="9" fontId="9" fillId="4" borderId="1" xfId="0" applyNumberFormat="1" applyFont="1" applyFill="1" applyBorder="1" applyAlignment="1"/>
    <xf numFmtId="9" fontId="1" fillId="0" borderId="1" xfId="0" applyNumberFormat="1" applyFont="1" applyBorder="1" applyAlignment="1"/>
    <xf numFmtId="0" fontId="9" fillId="4" borderId="0" xfId="0" applyFont="1" applyFill="1" applyAlignment="1"/>
    <xf numFmtId="0" fontId="8" fillId="0" borderId="2" xfId="0" applyFont="1" applyBorder="1" applyAlignment="1"/>
    <xf numFmtId="164" fontId="1" fillId="4" borderId="2" xfId="0" applyNumberFormat="1" applyFont="1" applyFill="1" applyBorder="1" applyAlignment="1"/>
    <xf numFmtId="164" fontId="9" fillId="4" borderId="2" xfId="0" applyNumberFormat="1" applyFont="1" applyFill="1" applyBorder="1" applyAlignment="1"/>
    <xf numFmtId="0" fontId="11" fillId="0" borderId="3" xfId="0" applyFont="1" applyBorder="1"/>
    <xf numFmtId="0" fontId="1" fillId="0" borderId="3" xfId="0" applyFont="1" applyBorder="1"/>
    <xf numFmtId="0" fontId="1" fillId="4" borderId="2" xfId="0" applyFont="1" applyFill="1" applyBorder="1" applyAlignment="1"/>
    <xf numFmtId="0" fontId="1" fillId="3" borderId="2" xfId="0" applyFont="1" applyFill="1" applyBorder="1" applyAlignment="1"/>
    <xf numFmtId="0" fontId="11" fillId="0" borderId="1" xfId="0" applyFont="1" applyBorder="1" applyAlignment="1"/>
    <xf numFmtId="0" fontId="1" fillId="4" borderId="1" xfId="0" applyFont="1" applyFill="1" applyBorder="1" applyAlignment="1">
      <alignment horizontal="right"/>
    </xf>
    <xf numFmtId="0" fontId="9" fillId="4" borderId="1" xfId="0" applyFont="1" applyFill="1" applyBorder="1" applyAlignment="1"/>
    <xf numFmtId="0" fontId="9" fillId="4" borderId="2" xfId="0" applyFont="1" applyFill="1" applyBorder="1" applyAlignment="1"/>
    <xf numFmtId="0" fontId="11" fillId="0" borderId="0" xfId="0" applyFont="1"/>
    <xf numFmtId="0" fontId="9" fillId="0" borderId="0" xfId="0" applyFont="1" applyAlignment="1"/>
    <xf numFmtId="0" fontId="4" fillId="2" borderId="0" xfId="0" applyFont="1" applyFill="1" applyAlignment="1">
      <alignment horizontal="center"/>
    </xf>
    <xf numFmtId="0" fontId="0" fillId="0" borderId="0" xfId="0" applyFont="1" applyAlignment="1"/>
    <xf numFmtId="0" fontId="4" fillId="2" borderId="0" xfId="0" applyFont="1" applyFill="1" applyAlignment="1">
      <alignment horizontal="center" vertical="center"/>
    </xf>
    <xf numFmtId="0" fontId="1" fillId="0" borderId="0" xfId="0" applyFont="1"/>
    <xf numFmtId="0" fontId="5" fillId="0" borderId="0" xfId="0" applyFont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/>
    <xf numFmtId="0" fontId="1" fillId="0" borderId="1" xfId="0" applyFont="1" applyFill="1" applyBorder="1" applyAlignment="1"/>
    <xf numFmtId="0" fontId="1" fillId="0" borderId="0" xfId="0" applyFont="1" applyFill="1" applyAlignment="1"/>
    <xf numFmtId="0" fontId="9" fillId="0" borderId="2" xfId="0" applyFont="1" applyFill="1" applyBorder="1" applyAlignment="1"/>
    <xf numFmtId="0" fontId="1" fillId="0" borderId="0" xfId="0" applyFont="1" applyFill="1"/>
    <xf numFmtId="0" fontId="1" fillId="0" borderId="3" xfId="0" applyFont="1" applyFill="1" applyBorder="1"/>
    <xf numFmtId="0" fontId="1" fillId="0" borderId="2" xfId="0" applyFont="1" applyFill="1" applyBorder="1" applyAlignment="1"/>
    <xf numFmtId="0" fontId="0" fillId="0" borderId="0" xfId="0" applyFont="1" applyFill="1" applyAlignment="1"/>
    <xf numFmtId="0" fontId="0" fillId="0" borderId="0" xfId="0" applyFont="1" applyFill="1" applyBorder="1" applyAlignment="1"/>
    <xf numFmtId="0" fontId="1" fillId="0" borderId="0" xfId="0" applyFont="1" applyFill="1" applyBorder="1" applyAlignment="1"/>
    <xf numFmtId="0" fontId="1" fillId="0" borderId="0" xfId="0" applyFont="1" applyFill="1" applyBorder="1"/>
    <xf numFmtId="0" fontId="9" fillId="0" borderId="1" xfId="0" applyFont="1" applyFill="1" applyBorder="1" applyAlignment="1"/>
    <xf numFmtId="0" fontId="9" fillId="0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409700" cy="6572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U46"/>
  <sheetViews>
    <sheetView tabSelected="1" workbookViewId="0">
      <pane xSplit="1" ySplit="5" topLeftCell="J6" activePane="bottomRight" state="frozen"/>
      <selection pane="topRight" activeCell="B1" sqref="B1"/>
      <selection pane="bottomLeft" activeCell="A6" sqref="A6"/>
      <selection pane="bottomRight" activeCell="B11" sqref="B11"/>
    </sheetView>
  </sheetViews>
  <sheetFormatPr baseColWidth="10" defaultColWidth="14.5" defaultRowHeight="15.75" customHeight="1"/>
  <cols>
    <col min="1" max="1" width="40.33203125" customWidth="1"/>
  </cols>
  <sheetData>
    <row r="1" spans="1:21" ht="54" customHeight="1">
      <c r="A1" s="1"/>
      <c r="B1" s="48" t="s">
        <v>0</v>
      </c>
      <c r="C1" s="43"/>
      <c r="D1" s="43"/>
      <c r="E1" s="43"/>
      <c r="F1" s="43"/>
      <c r="G1" s="43"/>
      <c r="H1" s="48" t="s">
        <v>1</v>
      </c>
      <c r="I1" s="43"/>
      <c r="J1" s="43"/>
      <c r="K1" s="43"/>
      <c r="L1" s="48" t="s">
        <v>2</v>
      </c>
      <c r="M1" s="43"/>
      <c r="N1" s="43"/>
      <c r="O1" s="43"/>
      <c r="P1" s="43"/>
      <c r="Q1" s="43"/>
      <c r="R1" s="43"/>
      <c r="S1" s="43"/>
      <c r="T1" s="43"/>
      <c r="U1" s="43"/>
    </row>
    <row r="2" spans="1:21" ht="14">
      <c r="A2" s="49" t="s">
        <v>3</v>
      </c>
      <c r="B2" s="47"/>
      <c r="C2" s="43"/>
      <c r="D2" s="42" t="s">
        <v>4</v>
      </c>
      <c r="E2" s="43"/>
      <c r="F2" s="43"/>
      <c r="G2" s="3"/>
      <c r="H2" s="42" t="s">
        <v>5</v>
      </c>
      <c r="I2" s="43"/>
      <c r="J2" s="43"/>
      <c r="K2" s="3"/>
      <c r="L2" s="42" t="s">
        <v>6</v>
      </c>
      <c r="M2" s="43"/>
      <c r="N2" s="43"/>
      <c r="O2" s="3"/>
      <c r="P2" s="42" t="s">
        <v>7</v>
      </c>
      <c r="Q2" s="43"/>
      <c r="R2" s="43"/>
      <c r="S2" s="44" t="s">
        <v>8</v>
      </c>
      <c r="T2" s="45"/>
      <c r="U2" s="43"/>
    </row>
    <row r="3" spans="1:21" ht="14">
      <c r="A3" s="43"/>
      <c r="B3" s="47"/>
      <c r="C3" s="43"/>
      <c r="D3" s="43"/>
      <c r="E3" s="43"/>
      <c r="F3" s="42" t="s">
        <v>9</v>
      </c>
      <c r="G3" s="43"/>
      <c r="H3" s="43"/>
      <c r="I3" s="3"/>
      <c r="J3" s="42" t="s">
        <v>10</v>
      </c>
      <c r="K3" s="43"/>
      <c r="L3" s="43"/>
      <c r="M3" s="3"/>
      <c r="N3" s="42" t="s">
        <v>11</v>
      </c>
      <c r="O3" s="43"/>
      <c r="P3" s="43"/>
      <c r="Q3" s="46"/>
      <c r="R3" s="43"/>
      <c r="S3" s="43"/>
      <c r="T3" s="46"/>
      <c r="U3" s="43"/>
    </row>
    <row r="4" spans="1:21" ht="14">
      <c r="A4" s="2" t="s">
        <v>12</v>
      </c>
      <c r="B4" s="5" t="s">
        <v>13</v>
      </c>
      <c r="C4" s="5" t="s">
        <v>14</v>
      </c>
      <c r="D4" s="6" t="s">
        <v>15</v>
      </c>
      <c r="E4" s="6" t="s">
        <v>16</v>
      </c>
      <c r="F4" s="6" t="s">
        <v>17</v>
      </c>
      <c r="G4" s="6" t="s">
        <v>18</v>
      </c>
      <c r="H4" s="7" t="s">
        <v>19</v>
      </c>
      <c r="I4" s="7" t="s">
        <v>20</v>
      </c>
      <c r="J4" s="7" t="s">
        <v>21</v>
      </c>
      <c r="K4" s="7" t="s">
        <v>22</v>
      </c>
      <c r="L4" s="7" t="s">
        <v>23</v>
      </c>
      <c r="M4" s="7" t="s">
        <v>24</v>
      </c>
      <c r="N4" s="7" t="s">
        <v>25</v>
      </c>
      <c r="O4" s="7" t="s">
        <v>26</v>
      </c>
      <c r="P4" s="7" t="s">
        <v>13</v>
      </c>
      <c r="Q4" s="7" t="s">
        <v>14</v>
      </c>
      <c r="R4" s="7" t="s">
        <v>15</v>
      </c>
      <c r="S4" s="7" t="s">
        <v>16</v>
      </c>
      <c r="T4" s="7" t="s">
        <v>17</v>
      </c>
      <c r="U4" s="7" t="s">
        <v>18</v>
      </c>
    </row>
    <row r="5" spans="1:21" ht="14">
      <c r="A5" s="8" t="s">
        <v>27</v>
      </c>
      <c r="B5" s="9">
        <v>43864</v>
      </c>
      <c r="C5" s="10">
        <f t="shared" ref="C5:U5" si="0">B5+7</f>
        <v>43871</v>
      </c>
      <c r="D5" s="10">
        <f t="shared" si="0"/>
        <v>43878</v>
      </c>
      <c r="E5" s="10">
        <f t="shared" si="0"/>
        <v>43885</v>
      </c>
      <c r="F5" s="10">
        <f t="shared" si="0"/>
        <v>43892</v>
      </c>
      <c r="G5" s="10">
        <f t="shared" si="0"/>
        <v>43899</v>
      </c>
      <c r="H5" s="10">
        <f t="shared" si="0"/>
        <v>43906</v>
      </c>
      <c r="I5" s="10">
        <f t="shared" si="0"/>
        <v>43913</v>
      </c>
      <c r="J5" s="10">
        <f t="shared" si="0"/>
        <v>43920</v>
      </c>
      <c r="K5" s="10">
        <f t="shared" si="0"/>
        <v>43927</v>
      </c>
      <c r="L5" s="10">
        <f t="shared" si="0"/>
        <v>43934</v>
      </c>
      <c r="M5" s="10">
        <f t="shared" si="0"/>
        <v>43941</v>
      </c>
      <c r="N5" s="10">
        <f t="shared" si="0"/>
        <v>43948</v>
      </c>
      <c r="O5" s="10">
        <f t="shared" si="0"/>
        <v>43955</v>
      </c>
      <c r="P5" s="10">
        <f t="shared" si="0"/>
        <v>43962</v>
      </c>
      <c r="Q5" s="10">
        <f t="shared" si="0"/>
        <v>43969</v>
      </c>
      <c r="R5" s="10">
        <f t="shared" si="0"/>
        <v>43976</v>
      </c>
      <c r="S5" s="10">
        <f t="shared" si="0"/>
        <v>43983</v>
      </c>
      <c r="T5" s="10">
        <f t="shared" si="0"/>
        <v>43990</v>
      </c>
      <c r="U5" s="10">
        <f t="shared" si="0"/>
        <v>43997</v>
      </c>
    </row>
    <row r="6" spans="1:21" ht="14">
      <c r="A6" s="11" t="s">
        <v>28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</row>
    <row r="7" spans="1:21" ht="14">
      <c r="A7" s="12" t="s">
        <v>29</v>
      </c>
      <c r="B7" s="50"/>
      <c r="C7" s="50"/>
      <c r="D7" s="50"/>
      <c r="E7" s="12"/>
      <c r="F7" s="13">
        <v>8.5500000000000007</v>
      </c>
      <c r="G7" s="12"/>
      <c r="H7" s="13">
        <v>8.3800000000000008</v>
      </c>
      <c r="I7" s="12"/>
      <c r="J7" s="13">
        <v>9.39</v>
      </c>
      <c r="K7" s="12"/>
      <c r="L7" s="13">
        <v>13.25</v>
      </c>
      <c r="M7" s="12"/>
      <c r="N7" s="13">
        <v>10.1</v>
      </c>
      <c r="O7" s="12"/>
      <c r="P7" s="13">
        <v>0</v>
      </c>
      <c r="Q7" s="12"/>
      <c r="R7" s="13">
        <v>0</v>
      </c>
      <c r="S7" s="12"/>
      <c r="T7" s="12"/>
      <c r="U7" s="12"/>
    </row>
    <row r="8" spans="1:21" ht="14">
      <c r="A8" s="14" t="s">
        <v>30</v>
      </c>
      <c r="B8" s="51"/>
      <c r="C8" s="51"/>
      <c r="D8" s="51"/>
      <c r="E8" s="15">
        <v>11.14</v>
      </c>
      <c r="F8" s="15">
        <v>10.82</v>
      </c>
      <c r="G8" s="15">
        <v>11.25</v>
      </c>
      <c r="H8" s="15">
        <v>5.71</v>
      </c>
      <c r="I8" s="15">
        <v>6.32</v>
      </c>
      <c r="J8" s="15">
        <v>12.86</v>
      </c>
      <c r="K8" s="15">
        <v>13.18</v>
      </c>
      <c r="L8" s="15">
        <v>15.5</v>
      </c>
      <c r="M8" s="15">
        <v>10.46</v>
      </c>
      <c r="N8" s="15">
        <v>16.18</v>
      </c>
      <c r="O8" s="15">
        <v>12.04</v>
      </c>
      <c r="P8" s="15">
        <v>8.07</v>
      </c>
      <c r="Q8" s="15">
        <v>14.71</v>
      </c>
      <c r="R8" s="15">
        <v>17.46</v>
      </c>
      <c r="S8" s="14"/>
      <c r="T8" s="14"/>
      <c r="U8" s="14"/>
    </row>
    <row r="9" spans="1:21" ht="14">
      <c r="A9" s="14" t="s">
        <v>31</v>
      </c>
      <c r="B9" s="51"/>
      <c r="C9" s="51"/>
      <c r="D9" s="51"/>
      <c r="E9" s="51"/>
      <c r="F9" s="16">
        <f>5/8</f>
        <v>0.625</v>
      </c>
      <c r="G9" s="14"/>
      <c r="H9" s="16">
        <f>7/8</f>
        <v>0.875</v>
      </c>
      <c r="I9" s="14"/>
      <c r="J9" s="16">
        <f>6/8</f>
        <v>0.75</v>
      </c>
      <c r="K9" s="14"/>
      <c r="L9" s="16">
        <f>8/8</f>
        <v>1</v>
      </c>
      <c r="M9" s="14"/>
      <c r="N9" s="16">
        <f>7/8</f>
        <v>0.875</v>
      </c>
      <c r="O9" s="14"/>
      <c r="P9" s="16">
        <f>7/8</f>
        <v>0.875</v>
      </c>
      <c r="Q9" s="14"/>
      <c r="R9" s="14"/>
      <c r="S9" s="14"/>
      <c r="T9" s="14"/>
      <c r="U9" s="14"/>
    </row>
    <row r="10" spans="1:21" ht="14">
      <c r="A10" s="17" t="s">
        <v>32</v>
      </c>
      <c r="B10" s="51"/>
      <c r="C10" s="51"/>
      <c r="D10" s="51"/>
      <c r="E10" s="51"/>
      <c r="F10" s="16">
        <v>0.91</v>
      </c>
      <c r="G10" s="18"/>
      <c r="H10" s="16">
        <v>0.28000000000000003</v>
      </c>
      <c r="I10" s="18"/>
      <c r="J10" s="16">
        <v>0.84</v>
      </c>
      <c r="K10" s="18"/>
      <c r="L10" s="16">
        <v>0.76</v>
      </c>
      <c r="M10" s="18"/>
      <c r="N10" s="16">
        <v>0.67</v>
      </c>
      <c r="O10" s="18"/>
      <c r="P10" s="16">
        <f>1</f>
        <v>1</v>
      </c>
      <c r="Q10" s="18"/>
      <c r="R10" s="16">
        <f>1</f>
        <v>1</v>
      </c>
      <c r="S10" s="18"/>
      <c r="T10" s="18"/>
      <c r="U10" s="18"/>
    </row>
    <row r="11" spans="1:21" ht="14">
      <c r="A11" s="19" t="s">
        <v>33</v>
      </c>
      <c r="B11" s="52"/>
      <c r="C11" s="52"/>
      <c r="D11" s="52"/>
      <c r="E11" s="52"/>
      <c r="F11" s="21">
        <v>0.7</v>
      </c>
      <c r="G11" s="19"/>
      <c r="H11" s="22">
        <f>0.75</f>
        <v>0.75</v>
      </c>
      <c r="I11" s="19"/>
      <c r="J11" s="22">
        <f>0.8</f>
        <v>0.8</v>
      </c>
      <c r="K11" s="19"/>
      <c r="L11" s="21">
        <v>0.5</v>
      </c>
      <c r="M11" s="19"/>
      <c r="N11" s="22">
        <f>0.8</f>
        <v>0.8</v>
      </c>
      <c r="O11" s="19"/>
      <c r="P11" s="22">
        <v>0.9</v>
      </c>
      <c r="Q11" s="19"/>
      <c r="R11" s="22">
        <v>0.95</v>
      </c>
      <c r="S11" s="19"/>
      <c r="T11" s="19"/>
      <c r="U11" s="19"/>
    </row>
    <row r="12" spans="1:21" ht="14">
      <c r="A12" s="4"/>
      <c r="B12" s="53"/>
      <c r="C12" s="53"/>
      <c r="D12" s="53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</row>
    <row r="13" spans="1:21" ht="14">
      <c r="A13" s="23" t="s">
        <v>34</v>
      </c>
      <c r="B13" s="51"/>
      <c r="C13" s="51"/>
      <c r="D13" s="51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</row>
    <row r="14" spans="1:21" ht="14">
      <c r="A14" s="24" t="s">
        <v>35</v>
      </c>
      <c r="B14" s="50"/>
      <c r="C14" s="50"/>
      <c r="D14" s="50"/>
      <c r="E14" s="12"/>
      <c r="F14" s="25">
        <v>-0.15</v>
      </c>
      <c r="G14" s="25">
        <v>-0.13</v>
      </c>
      <c r="H14" s="25">
        <v>-0.08</v>
      </c>
      <c r="I14" s="25">
        <v>-0.37</v>
      </c>
      <c r="J14" s="25">
        <v>-0.4</v>
      </c>
      <c r="K14" s="25">
        <v>-0.33</v>
      </c>
      <c r="L14" s="25">
        <v>0.1</v>
      </c>
      <c r="M14" s="25">
        <v>0.15</v>
      </c>
      <c r="N14" s="25">
        <v>0.2</v>
      </c>
      <c r="O14" s="25">
        <v>0.85</v>
      </c>
      <c r="P14" s="25">
        <v>0.75</v>
      </c>
      <c r="Q14" s="25">
        <v>0.42</v>
      </c>
      <c r="R14" s="26">
        <v>0.42</v>
      </c>
      <c r="S14" s="27"/>
      <c r="T14" s="27"/>
      <c r="U14" s="27"/>
    </row>
    <row r="15" spans="1:21" ht="14">
      <c r="A15" s="17" t="s">
        <v>36</v>
      </c>
      <c r="B15" s="51"/>
      <c r="C15" s="51"/>
      <c r="D15" s="51"/>
      <c r="E15" s="15">
        <v>1.5</v>
      </c>
      <c r="F15" s="15">
        <v>6.75</v>
      </c>
      <c r="G15" s="15">
        <v>15.25</v>
      </c>
      <c r="H15" s="15">
        <v>32.5</v>
      </c>
      <c r="I15" s="15">
        <v>72</v>
      </c>
      <c r="J15" s="15">
        <v>67.25</v>
      </c>
      <c r="K15" s="15">
        <v>42</v>
      </c>
      <c r="L15" s="15">
        <v>36</v>
      </c>
      <c r="M15" s="15">
        <v>-6</v>
      </c>
      <c r="N15" s="15">
        <v>-40</v>
      </c>
      <c r="O15" s="15">
        <v>-27.2</v>
      </c>
      <c r="P15" s="15">
        <v>-31</v>
      </c>
      <c r="Q15" s="15">
        <v>-24</v>
      </c>
      <c r="R15" s="28">
        <v>-117</v>
      </c>
      <c r="S15" s="14"/>
      <c r="T15" s="14"/>
      <c r="U15" s="14"/>
    </row>
    <row r="16" spans="1:21" ht="14">
      <c r="A16" s="29" t="s">
        <v>37</v>
      </c>
      <c r="B16" s="52"/>
      <c r="C16" s="52"/>
      <c r="D16" s="52"/>
      <c r="E16" s="20"/>
      <c r="F16" s="30">
        <v>-246.88</v>
      </c>
      <c r="G16" s="19"/>
      <c r="H16" s="30">
        <v>-534.38</v>
      </c>
      <c r="I16" s="19"/>
      <c r="J16" s="30">
        <v>140.63</v>
      </c>
      <c r="K16" s="19"/>
      <c r="L16" s="30">
        <v>525</v>
      </c>
      <c r="M16" s="19"/>
      <c r="N16" s="30">
        <v>184.38</v>
      </c>
      <c r="O16" s="19"/>
      <c r="P16" s="30">
        <v>-681.25</v>
      </c>
      <c r="Q16" s="19"/>
      <c r="R16" s="31">
        <v>-762.5</v>
      </c>
      <c r="S16" s="19"/>
      <c r="T16" s="19"/>
      <c r="U16" s="19"/>
    </row>
    <row r="17" spans="1:21" ht="14">
      <c r="A17" s="4"/>
      <c r="B17" s="53"/>
      <c r="C17" s="53"/>
      <c r="D17" s="53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</row>
    <row r="18" spans="1:21" ht="14">
      <c r="A18" s="2" t="s">
        <v>38</v>
      </c>
      <c r="B18" s="53"/>
      <c r="C18" s="53"/>
      <c r="D18" s="53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</row>
    <row r="19" spans="1:21" ht="14">
      <c r="A19" s="24" t="s">
        <v>39</v>
      </c>
      <c r="B19" s="50"/>
      <c r="C19" s="50"/>
      <c r="D19" s="50"/>
      <c r="E19" s="13">
        <v>22</v>
      </c>
      <c r="F19" s="13">
        <v>56</v>
      </c>
      <c r="G19" s="13">
        <v>179</v>
      </c>
      <c r="H19" s="13">
        <v>337</v>
      </c>
      <c r="I19" s="13">
        <v>380</v>
      </c>
      <c r="J19" s="13">
        <v>429</v>
      </c>
      <c r="K19" s="13">
        <v>493</v>
      </c>
      <c r="L19" s="13">
        <v>521</v>
      </c>
      <c r="M19" s="13">
        <v>558</v>
      </c>
      <c r="N19" s="13">
        <v>582</v>
      </c>
      <c r="O19" s="13">
        <v>613</v>
      </c>
      <c r="P19" s="13">
        <v>662</v>
      </c>
      <c r="Q19" s="13">
        <v>712</v>
      </c>
      <c r="R19" s="13">
        <v>738</v>
      </c>
      <c r="S19" s="12"/>
      <c r="T19" s="12"/>
      <c r="U19" s="12"/>
    </row>
    <row r="20" spans="1:21" ht="14">
      <c r="A20" s="17" t="s">
        <v>40</v>
      </c>
      <c r="B20" s="51"/>
      <c r="C20" s="51"/>
      <c r="D20" s="51"/>
      <c r="E20" s="15">
        <v>5</v>
      </c>
      <c r="F20" s="15">
        <v>35</v>
      </c>
      <c r="G20" s="15">
        <v>149</v>
      </c>
      <c r="H20" s="15">
        <v>250</v>
      </c>
      <c r="I20" s="15">
        <v>628</v>
      </c>
      <c r="J20" s="15">
        <v>654</v>
      </c>
      <c r="K20" s="15">
        <v>735</v>
      </c>
      <c r="L20" s="15">
        <v>956</v>
      </c>
      <c r="M20" s="15">
        <v>1163</v>
      </c>
      <c r="N20" s="15">
        <v>1254</v>
      </c>
      <c r="O20" s="15">
        <v>1268</v>
      </c>
      <c r="P20" s="15">
        <v>1465</v>
      </c>
      <c r="Q20" s="15">
        <v>1674</v>
      </c>
      <c r="R20" s="15">
        <v>1755</v>
      </c>
      <c r="S20" s="14"/>
      <c r="T20" s="14"/>
      <c r="U20" s="14"/>
    </row>
    <row r="21" spans="1:21" ht="14">
      <c r="A21" s="17" t="s">
        <v>41</v>
      </c>
      <c r="B21" s="51"/>
      <c r="C21" s="51"/>
      <c r="D21" s="51"/>
      <c r="E21" s="15">
        <v>15</v>
      </c>
      <c r="F21" s="15">
        <v>22</v>
      </c>
      <c r="G21" s="15">
        <v>63</v>
      </c>
      <c r="H21" s="15">
        <v>121</v>
      </c>
      <c r="I21" s="15">
        <v>155</v>
      </c>
      <c r="J21" s="15">
        <v>165</v>
      </c>
      <c r="K21" s="15">
        <v>181</v>
      </c>
      <c r="L21" s="15">
        <v>192</v>
      </c>
      <c r="M21" s="15">
        <v>197</v>
      </c>
      <c r="N21" s="15">
        <v>212</v>
      </c>
      <c r="O21" s="15">
        <v>225</v>
      </c>
      <c r="P21" s="15">
        <v>240</v>
      </c>
      <c r="Q21" s="15">
        <v>255</v>
      </c>
      <c r="R21" s="15">
        <v>264</v>
      </c>
      <c r="S21" s="14"/>
      <c r="T21" s="14"/>
      <c r="U21" s="14"/>
    </row>
    <row r="22" spans="1:21" ht="14">
      <c r="A22" s="29" t="s">
        <v>42</v>
      </c>
      <c r="B22" s="52"/>
      <c r="C22" s="52"/>
      <c r="D22" s="52"/>
      <c r="E22" s="20"/>
      <c r="F22" s="21">
        <v>0.34</v>
      </c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21">
        <v>0.72</v>
      </c>
      <c r="R22" s="19"/>
      <c r="S22" s="19"/>
      <c r="T22" s="19"/>
      <c r="U22" s="19"/>
    </row>
    <row r="23" spans="1:21" ht="14">
      <c r="A23" s="32"/>
      <c r="B23" s="54"/>
      <c r="C23" s="54"/>
      <c r="D23" s="54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</row>
    <row r="24" spans="1:21" ht="14">
      <c r="A24" s="23" t="s">
        <v>43</v>
      </c>
      <c r="B24" s="53"/>
      <c r="C24" s="53"/>
      <c r="D24" s="53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</row>
    <row r="25" spans="1:21" ht="14">
      <c r="A25" s="24" t="s">
        <v>44</v>
      </c>
      <c r="B25" s="50"/>
      <c r="C25" s="50"/>
      <c r="D25" s="50"/>
      <c r="E25" s="12"/>
      <c r="F25" s="13">
        <v>29</v>
      </c>
      <c r="G25" s="12"/>
      <c r="H25" s="13">
        <v>27</v>
      </c>
      <c r="I25" s="12"/>
      <c r="J25" s="13">
        <v>22</v>
      </c>
      <c r="K25" s="12"/>
      <c r="L25" s="13">
        <v>74</v>
      </c>
      <c r="M25" s="12"/>
      <c r="N25" s="13">
        <v>74</v>
      </c>
      <c r="O25" s="12"/>
      <c r="P25" s="13">
        <v>74</v>
      </c>
      <c r="Q25" s="12"/>
      <c r="R25" s="12"/>
      <c r="S25" s="12"/>
      <c r="T25" s="12"/>
      <c r="U25" s="12"/>
    </row>
    <row r="26" spans="1:21" ht="14">
      <c r="A26" s="17" t="s">
        <v>45</v>
      </c>
      <c r="B26" s="51"/>
      <c r="C26" s="51"/>
      <c r="D26" s="51"/>
      <c r="E26" s="15">
        <v>-10</v>
      </c>
      <c r="F26" s="15">
        <v>19.75</v>
      </c>
      <c r="G26" s="15">
        <v>108</v>
      </c>
      <c r="H26" s="15">
        <v>132</v>
      </c>
      <c r="I26" s="15">
        <v>88</v>
      </c>
      <c r="J26" s="15">
        <v>136</v>
      </c>
      <c r="K26" s="15">
        <v>134</v>
      </c>
      <c r="L26" s="15">
        <v>100</v>
      </c>
      <c r="M26" s="15">
        <v>82</v>
      </c>
      <c r="N26" s="15">
        <v>68.5</v>
      </c>
      <c r="O26" s="15">
        <v>109.5</v>
      </c>
      <c r="P26" s="15">
        <v>109.5</v>
      </c>
      <c r="Q26" s="15">
        <v>23</v>
      </c>
      <c r="R26" s="15">
        <v>20</v>
      </c>
      <c r="S26" s="14"/>
      <c r="T26" s="14"/>
      <c r="U26" s="14"/>
    </row>
    <row r="27" spans="1:21" ht="14">
      <c r="A27" s="19" t="s">
        <v>46</v>
      </c>
      <c r="B27" s="52"/>
      <c r="C27" s="52"/>
      <c r="D27" s="52"/>
      <c r="E27" s="34">
        <v>2000</v>
      </c>
      <c r="F27" s="34">
        <v>826</v>
      </c>
      <c r="G27" s="35"/>
      <c r="H27" s="34">
        <v>10</v>
      </c>
      <c r="I27" s="35"/>
      <c r="J27" s="34">
        <v>20</v>
      </c>
      <c r="K27" s="35"/>
      <c r="L27" s="34">
        <v>30</v>
      </c>
      <c r="M27" s="35"/>
      <c r="N27" s="34">
        <v>20</v>
      </c>
      <c r="O27" s="35"/>
      <c r="P27" s="34">
        <v>42</v>
      </c>
      <c r="Q27" s="35"/>
      <c r="R27" s="34">
        <v>100</v>
      </c>
      <c r="S27" s="19"/>
      <c r="T27" s="19"/>
      <c r="U27" s="19"/>
    </row>
    <row r="28" spans="1:21" ht="14">
      <c r="A28" s="4"/>
      <c r="B28" s="53"/>
      <c r="C28" s="53"/>
      <c r="D28" s="53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</row>
    <row r="29" spans="1:21" ht="14">
      <c r="A29" s="2" t="s">
        <v>47</v>
      </c>
      <c r="B29" s="53"/>
      <c r="C29" s="53"/>
      <c r="D29" s="53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</row>
    <row r="30" spans="1:21" ht="14">
      <c r="A30" s="36" t="s">
        <v>48</v>
      </c>
      <c r="B30" s="50"/>
      <c r="C30" s="50"/>
      <c r="D30" s="50"/>
      <c r="E30" s="50"/>
      <c r="F30" s="12"/>
      <c r="G30" s="12"/>
      <c r="H30" s="37">
        <v>0</v>
      </c>
      <c r="I30" s="12"/>
      <c r="J30" s="37">
        <v>0</v>
      </c>
      <c r="K30" s="50"/>
      <c r="L30" s="37">
        <v>0</v>
      </c>
      <c r="M30" s="50"/>
      <c r="N30" s="13">
        <v>2</v>
      </c>
      <c r="O30" s="50"/>
      <c r="P30" s="13">
        <v>3</v>
      </c>
      <c r="Q30" s="12"/>
      <c r="R30" s="38">
        <v>4</v>
      </c>
      <c r="S30" s="12"/>
      <c r="T30" s="12"/>
      <c r="U30" s="12"/>
    </row>
    <row r="31" spans="1:21" ht="14">
      <c r="A31" s="17" t="s">
        <v>49</v>
      </c>
      <c r="B31" s="51"/>
      <c r="C31" s="51"/>
      <c r="D31" s="51"/>
      <c r="E31" s="51"/>
      <c r="F31" s="15">
        <v>-2</v>
      </c>
      <c r="G31" s="15">
        <v>1</v>
      </c>
      <c r="H31" s="15">
        <v>0</v>
      </c>
      <c r="I31" s="15">
        <v>2</v>
      </c>
      <c r="J31" s="15">
        <v>0</v>
      </c>
      <c r="K31" s="15">
        <v>0</v>
      </c>
      <c r="L31" s="15">
        <v>-3</v>
      </c>
      <c r="M31" s="15">
        <v>0</v>
      </c>
      <c r="N31" s="15">
        <v>0</v>
      </c>
      <c r="O31" s="15">
        <v>-1</v>
      </c>
      <c r="P31" s="15">
        <v>0</v>
      </c>
      <c r="Q31" s="15">
        <v>1</v>
      </c>
      <c r="R31" s="28">
        <v>2</v>
      </c>
      <c r="S31" s="14"/>
      <c r="T31" s="14"/>
      <c r="U31" s="14"/>
    </row>
    <row r="32" spans="1:21" ht="14">
      <c r="A32" s="19" t="s">
        <v>50</v>
      </c>
      <c r="B32" s="52"/>
      <c r="C32" s="52"/>
      <c r="D32" s="52"/>
      <c r="E32" s="34">
        <v>5</v>
      </c>
      <c r="F32" s="34">
        <v>7</v>
      </c>
      <c r="G32" s="34">
        <v>1</v>
      </c>
      <c r="H32" s="34">
        <v>1</v>
      </c>
      <c r="I32" s="34">
        <v>2</v>
      </c>
      <c r="J32" s="34">
        <v>3</v>
      </c>
      <c r="K32" s="34">
        <v>1</v>
      </c>
      <c r="L32" s="34">
        <v>0</v>
      </c>
      <c r="M32" s="34">
        <v>2</v>
      </c>
      <c r="N32" s="34">
        <v>0</v>
      </c>
      <c r="O32" s="34">
        <v>1</v>
      </c>
      <c r="P32" s="34">
        <v>0</v>
      </c>
      <c r="Q32" s="34">
        <v>1</v>
      </c>
      <c r="R32" s="39">
        <v>0</v>
      </c>
      <c r="S32" s="19"/>
      <c r="T32" s="19"/>
      <c r="U32" s="19"/>
    </row>
    <row r="33" spans="1:21" ht="14">
      <c r="A33" s="40"/>
      <c r="B33" s="53"/>
      <c r="C33" s="53"/>
      <c r="D33" s="53"/>
      <c r="E33" s="4"/>
      <c r="F33" s="4"/>
      <c r="G33" s="4"/>
      <c r="H33" s="4"/>
      <c r="I33" s="4"/>
      <c r="J33" s="4"/>
      <c r="K33" s="53"/>
      <c r="L33" s="4"/>
      <c r="M33" s="4"/>
      <c r="N33" s="4"/>
      <c r="O33" s="4"/>
      <c r="P33" s="12"/>
      <c r="Q33" s="4"/>
      <c r="R33" s="4"/>
      <c r="S33" s="4"/>
      <c r="T33" s="4"/>
      <c r="U33" s="4"/>
    </row>
    <row r="34" spans="1:21" ht="14">
      <c r="A34" s="23" t="s">
        <v>51</v>
      </c>
      <c r="B34" s="53"/>
      <c r="C34" s="53"/>
      <c r="D34" s="53"/>
      <c r="E34" s="4"/>
      <c r="F34" s="4"/>
      <c r="G34" s="4"/>
      <c r="H34" s="4"/>
      <c r="I34" s="4"/>
      <c r="J34" s="4"/>
      <c r="K34" s="53"/>
      <c r="L34" s="4"/>
      <c r="M34" s="4"/>
      <c r="N34" s="4"/>
      <c r="O34" s="4"/>
      <c r="P34" s="4"/>
      <c r="Q34" s="4"/>
      <c r="R34" s="4"/>
      <c r="S34" s="4"/>
      <c r="T34" s="4"/>
      <c r="U34" s="4"/>
    </row>
    <row r="35" spans="1:21" ht="14">
      <c r="A35" s="24" t="s">
        <v>52</v>
      </c>
      <c r="B35" s="50"/>
      <c r="C35" s="50"/>
      <c r="D35" s="50"/>
      <c r="E35" s="25">
        <v>1</v>
      </c>
      <c r="F35" s="25">
        <v>0.95</v>
      </c>
      <c r="G35" s="25">
        <v>1</v>
      </c>
      <c r="H35" s="25">
        <v>0.95</v>
      </c>
      <c r="I35" s="25">
        <v>1</v>
      </c>
      <c r="J35" s="25">
        <v>0.95</v>
      </c>
      <c r="K35" s="25">
        <v>1</v>
      </c>
      <c r="L35" s="25">
        <v>0.95</v>
      </c>
      <c r="M35" s="26">
        <v>1</v>
      </c>
      <c r="N35" s="25">
        <v>1</v>
      </c>
      <c r="O35" s="25">
        <v>1</v>
      </c>
      <c r="P35" s="25">
        <v>1</v>
      </c>
      <c r="Q35" s="25">
        <v>1</v>
      </c>
      <c r="R35" s="25">
        <v>1</v>
      </c>
      <c r="S35" s="12"/>
      <c r="T35" s="12"/>
      <c r="U35" s="12"/>
    </row>
    <row r="36" spans="1:21" ht="14">
      <c r="A36" s="17" t="s">
        <v>53</v>
      </c>
      <c r="B36" s="51"/>
      <c r="C36" s="51"/>
      <c r="D36" s="51"/>
      <c r="E36" s="58"/>
      <c r="F36" s="16">
        <v>1</v>
      </c>
      <c r="G36" s="14"/>
      <c r="H36" s="41"/>
      <c r="I36" s="14"/>
      <c r="J36" s="16">
        <v>1</v>
      </c>
      <c r="K36" s="51"/>
      <c r="L36" s="51"/>
      <c r="M36" s="14"/>
      <c r="N36" s="16">
        <v>1</v>
      </c>
      <c r="O36" s="51"/>
      <c r="P36" s="51"/>
      <c r="Q36" s="51"/>
      <c r="R36" s="4"/>
      <c r="S36" s="14"/>
      <c r="T36" s="14"/>
      <c r="U36" s="14"/>
    </row>
    <row r="37" spans="1:21" ht="14">
      <c r="A37" s="19" t="s">
        <v>54</v>
      </c>
      <c r="B37" s="55"/>
      <c r="C37" s="55"/>
      <c r="D37" s="55"/>
      <c r="E37" s="55"/>
      <c r="F37" s="34">
        <v>7</v>
      </c>
      <c r="G37" s="19"/>
      <c r="H37" s="19"/>
      <c r="I37" s="19"/>
      <c r="J37" s="34">
        <v>3</v>
      </c>
      <c r="K37" s="55"/>
      <c r="L37" s="55"/>
      <c r="M37" s="19"/>
      <c r="N37" s="34">
        <v>5</v>
      </c>
      <c r="O37" s="55"/>
      <c r="P37" s="55"/>
      <c r="Q37" s="55"/>
      <c r="R37" s="34">
        <v>2</v>
      </c>
      <c r="S37" s="19"/>
      <c r="T37" s="19"/>
      <c r="U37" s="19"/>
    </row>
    <row r="38" spans="1:21" ht="14">
      <c r="A38" s="40"/>
      <c r="B38" s="53"/>
      <c r="C38" s="53"/>
      <c r="D38" s="53"/>
      <c r="E38" s="59"/>
      <c r="F38" s="4"/>
      <c r="G38" s="53"/>
      <c r="H38" s="4"/>
      <c r="I38" s="53"/>
      <c r="J38" s="4"/>
      <c r="K38" s="53"/>
      <c r="L38" s="4"/>
      <c r="M38" s="53"/>
      <c r="N38" s="4"/>
      <c r="O38" s="4"/>
      <c r="P38" s="4"/>
      <c r="Q38" s="53"/>
      <c r="R38" s="4"/>
      <c r="S38" s="4"/>
      <c r="T38" s="4"/>
      <c r="U38" s="4"/>
    </row>
    <row r="39" spans="1:21" ht="14">
      <c r="A39" s="23" t="s">
        <v>55</v>
      </c>
      <c r="B39" s="53"/>
      <c r="C39" s="53"/>
      <c r="D39" s="53"/>
      <c r="E39" s="59"/>
      <c r="F39" s="4"/>
      <c r="G39" s="53"/>
      <c r="H39" s="4"/>
      <c r="I39" s="53"/>
      <c r="J39" s="4"/>
      <c r="K39" s="53"/>
      <c r="L39" s="4"/>
      <c r="M39" s="53"/>
      <c r="N39" s="4"/>
      <c r="O39" s="53"/>
      <c r="P39" s="4"/>
      <c r="Q39" s="53"/>
      <c r="R39" s="4"/>
      <c r="S39" s="4"/>
      <c r="T39" s="4"/>
      <c r="U39" s="4"/>
    </row>
    <row r="40" spans="1:21" ht="14">
      <c r="A40" s="24" t="s">
        <v>56</v>
      </c>
      <c r="B40" s="50"/>
      <c r="C40" s="50"/>
      <c r="D40" s="50"/>
      <c r="E40" s="50"/>
      <c r="F40" s="13">
        <v>9</v>
      </c>
      <c r="G40" s="50"/>
      <c r="H40" s="13">
        <v>1</v>
      </c>
      <c r="I40" s="50"/>
      <c r="J40" s="13">
        <v>9</v>
      </c>
      <c r="K40" s="60"/>
      <c r="L40" s="13">
        <v>5</v>
      </c>
      <c r="M40" s="50"/>
      <c r="N40" s="13">
        <v>12</v>
      </c>
      <c r="O40" s="50"/>
      <c r="P40" s="13">
        <v>3</v>
      </c>
      <c r="Q40" s="50"/>
      <c r="R40" s="38">
        <v>4</v>
      </c>
      <c r="S40" s="12"/>
      <c r="T40" s="12"/>
      <c r="U40" s="12"/>
    </row>
    <row r="41" spans="1:21" ht="14">
      <c r="A41" s="17" t="s">
        <v>57</v>
      </c>
      <c r="B41" s="51"/>
      <c r="C41" s="51"/>
      <c r="D41" s="51"/>
      <c r="E41" s="58"/>
      <c r="F41" s="15">
        <v>9</v>
      </c>
      <c r="G41" s="51"/>
      <c r="H41" s="15">
        <v>0</v>
      </c>
      <c r="I41" s="51"/>
      <c r="J41" s="15">
        <v>6</v>
      </c>
      <c r="K41" s="61"/>
      <c r="L41" s="15">
        <v>0</v>
      </c>
      <c r="M41" s="51"/>
      <c r="N41" s="15">
        <v>5</v>
      </c>
      <c r="O41" s="51"/>
      <c r="P41" s="15">
        <v>0</v>
      </c>
      <c r="Q41" s="51"/>
      <c r="R41" s="28">
        <v>1</v>
      </c>
      <c r="S41" s="14"/>
      <c r="T41" s="14"/>
      <c r="U41" s="14"/>
    </row>
    <row r="42" spans="1:21" ht="14">
      <c r="A42" s="19" t="s">
        <v>58</v>
      </c>
      <c r="B42" s="55"/>
      <c r="C42" s="52"/>
      <c r="D42" s="52"/>
      <c r="E42" s="52"/>
      <c r="F42" s="34">
        <v>5</v>
      </c>
      <c r="G42" s="55"/>
      <c r="H42" s="34">
        <v>5</v>
      </c>
      <c r="I42" s="55"/>
      <c r="J42" s="34">
        <v>3</v>
      </c>
      <c r="K42" s="55"/>
      <c r="L42" s="34">
        <v>4</v>
      </c>
      <c r="M42" s="55"/>
      <c r="N42" s="34">
        <v>5</v>
      </c>
      <c r="O42" s="55"/>
      <c r="P42" s="34">
        <v>3</v>
      </c>
      <c r="Q42" s="55"/>
      <c r="R42" s="39">
        <v>3</v>
      </c>
      <c r="S42" s="19"/>
      <c r="T42" s="19"/>
      <c r="U42" s="19"/>
    </row>
    <row r="43" spans="1:21" ht="14">
      <c r="A43" s="40"/>
      <c r="B43" s="53"/>
      <c r="C43" s="53"/>
      <c r="D43" s="53"/>
      <c r="E43" s="59"/>
      <c r="F43" s="4"/>
      <c r="G43" s="53"/>
      <c r="H43" s="4"/>
      <c r="I43" s="53"/>
      <c r="J43" s="4"/>
      <c r="K43" s="53"/>
      <c r="L43" s="4"/>
      <c r="M43" s="53"/>
      <c r="N43" s="4"/>
      <c r="O43" s="53"/>
      <c r="P43" s="4"/>
      <c r="Q43" s="53"/>
      <c r="R43" s="4"/>
      <c r="S43" s="4"/>
      <c r="T43" s="4"/>
      <c r="U43" s="4"/>
    </row>
    <row r="44" spans="1:21" ht="15.75" customHeight="1">
      <c r="B44" s="56"/>
      <c r="C44" s="56"/>
      <c r="D44" s="56"/>
      <c r="E44" s="57"/>
      <c r="G44" s="56"/>
      <c r="I44" s="56"/>
      <c r="K44" s="56"/>
      <c r="M44" s="56"/>
      <c r="Q44" s="56"/>
    </row>
    <row r="45" spans="1:21" ht="15.75" customHeight="1">
      <c r="B45" s="56"/>
      <c r="C45" s="56"/>
      <c r="D45" s="56"/>
      <c r="E45" s="57"/>
      <c r="G45" s="56"/>
      <c r="K45" s="56"/>
    </row>
    <row r="46" spans="1:21" ht="15.75" customHeight="1">
      <c r="D46" s="56"/>
      <c r="E46" s="57"/>
      <c r="K46" s="56"/>
    </row>
  </sheetData>
  <mergeCells count="17">
    <mergeCell ref="A2:A3"/>
    <mergeCell ref="B2:C2"/>
    <mergeCell ref="D2:F2"/>
    <mergeCell ref="H2:J2"/>
    <mergeCell ref="Q3:R3"/>
    <mergeCell ref="B3:E3"/>
    <mergeCell ref="F3:H3"/>
    <mergeCell ref="J3:L3"/>
    <mergeCell ref="N3:P3"/>
    <mergeCell ref="B1:G1"/>
    <mergeCell ref="H1:K1"/>
    <mergeCell ref="L1:U1"/>
    <mergeCell ref="L2:N2"/>
    <mergeCell ref="P2:R2"/>
    <mergeCell ref="S2:S3"/>
    <mergeCell ref="T2:U2"/>
    <mergeCell ref="T3:U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Metric Tracker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2020-05-31T19:05:57Z</dcterms:modified>
</cp:coreProperties>
</file>