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5261232\Downloads\"/>
    </mc:Choice>
  </mc:AlternateContent>
  <xr:revisionPtr revIDLastSave="0" documentId="8_{97AFD910-EF3D-4596-97BB-43D9FF37050D}" xr6:coauthVersionLast="31" xr6:coauthVersionMax="31" xr10:uidLastSave="{00000000-0000-0000-0000-000000000000}"/>
  <bookViews>
    <workbookView xWindow="-33828" yWindow="1368" windowWidth="33600" windowHeight="5460" xr2:uid="{00000000-000D-0000-FFFF-FFFF00000000}"/>
  </bookViews>
  <sheets>
    <sheet name="Day1" sheetId="29" r:id="rId1"/>
    <sheet name="Day 2" sheetId="30" r:id="rId2"/>
    <sheet name="Day 3" sheetId="31" r:id="rId3"/>
    <sheet name="Day 4" sheetId="32" r:id="rId4"/>
  </sheets>
  <definedNames>
    <definedName name="_xlnm.Print_Area" localSheetId="1">'Day 2'!$B$9:$M$30</definedName>
    <definedName name="_xlnm.Print_Area" localSheetId="2">'Day 3'!$B$9:$M$35</definedName>
    <definedName name="_xlnm.Print_Area" localSheetId="3">'Day 4'!$B$9:$M$31</definedName>
    <definedName name="_xlnm.Print_Area" localSheetId="0">'Day1'!$B$9:$M$30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32" l="1"/>
  <c r="E33" i="31"/>
  <c r="F13" i="32" l="1"/>
  <c r="B13" i="32" l="1"/>
  <c r="F14" i="32"/>
  <c r="F15" i="32" s="1"/>
  <c r="C13" i="32"/>
  <c r="D13" i="32" s="1"/>
  <c r="F13" i="31"/>
  <c r="E28" i="30"/>
  <c r="F13" i="30"/>
  <c r="B15" i="32" l="1"/>
  <c r="B14" i="32"/>
  <c r="C14" i="32"/>
  <c r="D14" i="32" s="1"/>
  <c r="C15" i="32" s="1"/>
  <c r="D15" i="32" s="1"/>
  <c r="B13" i="31"/>
  <c r="B13" i="30"/>
  <c r="F14" i="30"/>
  <c r="C13" i="31"/>
  <c r="D13" i="31" s="1"/>
  <c r="C13" i="30"/>
  <c r="D13" i="30" s="1"/>
  <c r="F13" i="29"/>
  <c r="E28" i="29"/>
  <c r="F14" i="31" l="1"/>
  <c r="F15" i="31" s="1"/>
  <c r="B15" i="31" s="1"/>
  <c r="F15" i="30"/>
  <c r="B14" i="30"/>
  <c r="C14" i="30"/>
  <c r="D14" i="30" s="1"/>
  <c r="C13" i="29"/>
  <c r="D13" i="29" s="1"/>
  <c r="B13" i="29"/>
  <c r="F16" i="31" l="1"/>
  <c r="B14" i="31"/>
  <c r="C14" i="31"/>
  <c r="D14" i="31" s="1"/>
  <c r="C15" i="31" s="1"/>
  <c r="D15" i="31" s="1"/>
  <c r="C15" i="30"/>
  <c r="D15" i="30" s="1"/>
  <c r="B15" i="30"/>
  <c r="F16" i="32"/>
  <c r="F17" i="31" l="1"/>
  <c r="C16" i="31"/>
  <c r="D16" i="31" s="1"/>
  <c r="B16" i="31"/>
  <c r="B16" i="32"/>
  <c r="F17" i="32"/>
  <c r="C16" i="32"/>
  <c r="D16" i="32" s="1"/>
  <c r="C17" i="31" l="1"/>
  <c r="D17" i="31" s="1"/>
  <c r="B17" i="31"/>
  <c r="B17" i="32"/>
  <c r="C17" i="32"/>
  <c r="D17" i="32" s="1"/>
  <c r="F14" i="29" l="1"/>
  <c r="C14" i="29" s="1"/>
  <c r="D14" i="29" s="1"/>
  <c r="F15" i="29" l="1"/>
  <c r="F16" i="29" s="1"/>
  <c r="F17" i="29" s="1"/>
  <c r="F18" i="29" s="1"/>
  <c r="B14" i="29"/>
  <c r="B15" i="29" l="1"/>
  <c r="C15" i="29"/>
  <c r="D15" i="29" s="1"/>
  <c r="C16" i="29" s="1"/>
  <c r="D16" i="29" s="1"/>
  <c r="C17" i="29" s="1"/>
  <c r="D17" i="29" s="1"/>
  <c r="C18" i="29" s="1"/>
  <c r="D18" i="29" s="1"/>
  <c r="B16" i="29"/>
  <c r="B17" i="29"/>
  <c r="B18" i="29"/>
  <c r="F19" i="29"/>
  <c r="C19" i="29" l="1"/>
  <c r="D19" i="29" s="1"/>
  <c r="B19" i="29"/>
  <c r="F20" i="29"/>
  <c r="F21" i="29" l="1"/>
  <c r="B20" i="29"/>
  <c r="C20" i="29"/>
  <c r="D20" i="29" s="1"/>
  <c r="C21" i="29" l="1"/>
  <c r="D21" i="29" s="1"/>
  <c r="F22" i="29"/>
  <c r="B21" i="29"/>
  <c r="B22" i="29" l="1"/>
  <c r="C22" i="29"/>
  <c r="D22" i="29" s="1"/>
  <c r="F23" i="29" l="1"/>
  <c r="F24" i="29" l="1"/>
  <c r="C23" i="29"/>
  <c r="D23" i="29" s="1"/>
  <c r="B23" i="29"/>
  <c r="C24" i="29" l="1"/>
  <c r="D24" i="29" s="1"/>
  <c r="B24" i="29"/>
  <c r="F25" i="29"/>
  <c r="B25" i="29" l="1"/>
  <c r="F26" i="29"/>
  <c r="C25" i="29"/>
  <c r="D25" i="29" s="1"/>
  <c r="C26" i="29" l="1"/>
  <c r="D26" i="29" s="1"/>
  <c r="B26" i="29"/>
  <c r="F27" i="29" l="1"/>
  <c r="B27" i="29" l="1"/>
  <c r="C27" i="29"/>
  <c r="D27" i="29" s="1"/>
  <c r="F16" i="30"/>
  <c r="B16" i="30" s="1"/>
  <c r="C16" i="30" l="1"/>
  <c r="D16" i="30" s="1"/>
  <c r="F17" i="30"/>
  <c r="F18" i="30" s="1"/>
  <c r="F19" i="30" s="1"/>
  <c r="B17" i="30" l="1"/>
  <c r="B18" i="30"/>
  <c r="C17" i="30"/>
  <c r="D17" i="30" s="1"/>
  <c r="C18" i="30" s="1"/>
  <c r="D18" i="30" s="1"/>
  <c r="C19" i="30" s="1"/>
  <c r="D19" i="30" s="1"/>
  <c r="B19" i="30"/>
  <c r="F20" i="30" l="1"/>
  <c r="F21" i="30" s="1"/>
  <c r="B21" i="30" s="1"/>
  <c r="B20" i="30" l="1"/>
  <c r="F22" i="30"/>
  <c r="C20" i="30"/>
  <c r="D20" i="30" s="1"/>
  <c r="C21" i="30" s="1"/>
  <c r="D21" i="30" s="1"/>
  <c r="C22" i="30" l="1"/>
  <c r="D22" i="30" s="1"/>
  <c r="F23" i="30"/>
  <c r="B22" i="30"/>
  <c r="F24" i="30" l="1"/>
  <c r="B23" i="30"/>
  <c r="C23" i="30"/>
  <c r="D23" i="30" s="1"/>
  <c r="C24" i="30" l="1"/>
  <c r="D24" i="30" s="1"/>
  <c r="B24" i="30"/>
  <c r="F25" i="30" l="1"/>
  <c r="F26" i="30" l="1"/>
  <c r="B25" i="30"/>
  <c r="C25" i="30"/>
  <c r="D25" i="30" s="1"/>
  <c r="C26" i="30" l="1"/>
  <c r="D26" i="30" s="1"/>
  <c r="B26" i="30"/>
  <c r="F27" i="30"/>
  <c r="B27" i="30" l="1"/>
  <c r="C27" i="30"/>
  <c r="D27" i="30" s="1"/>
  <c r="F18" i="31"/>
  <c r="C18" i="31" s="1"/>
  <c r="D18" i="31" s="1"/>
  <c r="F19" i="31" l="1"/>
  <c r="F20" i="31" s="1"/>
  <c r="B18" i="31"/>
  <c r="C19" i="31" l="1"/>
  <c r="D19" i="31" s="1"/>
  <c r="C20" i="31" s="1"/>
  <c r="D20" i="31" s="1"/>
  <c r="B20" i="31"/>
  <c r="B19" i="31"/>
  <c r="F21" i="31"/>
  <c r="F22" i="31" s="1"/>
  <c r="F23" i="31" l="1"/>
  <c r="B22" i="31"/>
  <c r="B21" i="31"/>
  <c r="C21" i="31"/>
  <c r="D21" i="31" s="1"/>
  <c r="C22" i="31" s="1"/>
  <c r="D22" i="31" s="1"/>
  <c r="C23" i="31" l="1"/>
  <c r="D23" i="31" s="1"/>
  <c r="B23" i="31"/>
  <c r="F24" i="31"/>
  <c r="B24" i="31" l="1"/>
  <c r="F25" i="31"/>
  <c r="C24" i="31"/>
  <c r="D24" i="31" s="1"/>
  <c r="F26" i="31" l="1"/>
  <c r="C25" i="31"/>
  <c r="D25" i="31" s="1"/>
  <c r="B25" i="31"/>
  <c r="F27" i="31" l="1"/>
  <c r="B26" i="31"/>
  <c r="C26" i="31"/>
  <c r="D26" i="31" s="1"/>
  <c r="C27" i="31" l="1"/>
  <c r="D27" i="31" s="1"/>
  <c r="B27" i="31"/>
  <c r="F28" i="31"/>
  <c r="B28" i="31" l="1"/>
  <c r="F29" i="31"/>
  <c r="C28" i="31"/>
  <c r="D28" i="31" s="1"/>
  <c r="F30" i="31" l="1"/>
  <c r="C29" i="31"/>
  <c r="D29" i="31" s="1"/>
  <c r="B29" i="31"/>
  <c r="F31" i="31" l="1"/>
  <c r="B30" i="31"/>
  <c r="C30" i="31"/>
  <c r="D30" i="31" s="1"/>
  <c r="C31" i="31" l="1"/>
  <c r="D31" i="31" s="1"/>
  <c r="B31" i="31"/>
  <c r="F32" i="31"/>
  <c r="C32" i="31" l="1"/>
  <c r="D32" i="31" s="1"/>
  <c r="B32" i="31"/>
  <c r="F18" i="32"/>
  <c r="C18" i="32" s="1"/>
  <c r="D18" i="32" s="1"/>
  <c r="F19" i="32" l="1"/>
  <c r="F20" i="32" s="1"/>
  <c r="F21" i="32" s="1"/>
  <c r="B18" i="32"/>
  <c r="B19" i="32" l="1"/>
  <c r="B20" i="32"/>
  <c r="C19" i="32"/>
  <c r="D19" i="32" s="1"/>
  <c r="C20" i="32" s="1"/>
  <c r="D20" i="32" s="1"/>
  <c r="C21" i="32" s="1"/>
  <c r="D21" i="32" s="1"/>
  <c r="F22" i="32"/>
  <c r="B21" i="32"/>
  <c r="C22" i="32" l="1"/>
  <c r="D22" i="32" s="1"/>
  <c r="B22" i="32"/>
  <c r="F23" i="32"/>
  <c r="F24" i="32" l="1"/>
  <c r="C23" i="32"/>
  <c r="D23" i="32" s="1"/>
  <c r="B23" i="32"/>
  <c r="B24" i="32" l="1"/>
  <c r="F25" i="32"/>
  <c r="C24" i="32"/>
  <c r="D24" i="32" s="1"/>
  <c r="F26" i="32" l="1"/>
  <c r="B25" i="32"/>
  <c r="C25" i="32"/>
  <c r="D25" i="32" s="1"/>
  <c r="C26" i="32" l="1"/>
  <c r="D26" i="32" s="1"/>
  <c r="B26" i="32"/>
  <c r="F27" i="32"/>
  <c r="F28" i="32" l="1"/>
  <c r="B27" i="32"/>
  <c r="C27" i="32"/>
  <c r="D27" i="32" s="1"/>
  <c r="C28" i="32" l="1"/>
  <c r="D28" i="32" s="1"/>
  <c r="B28" i="32"/>
</calcChain>
</file>

<file path=xl/sharedStrings.xml><?xml version="1.0" encoding="utf-8"?>
<sst xmlns="http://schemas.openxmlformats.org/spreadsheetml/2006/main" count="114" uniqueCount="70">
  <si>
    <t>Meeting Information:</t>
  </si>
  <si>
    <t>Start</t>
  </si>
  <si>
    <t>End</t>
  </si>
  <si>
    <t>Duration</t>
  </si>
  <si>
    <t>Stop</t>
  </si>
  <si>
    <t>Topic</t>
  </si>
  <si>
    <t>Presenter</t>
  </si>
  <si>
    <t>Comment</t>
  </si>
  <si>
    <t>Introduction + Expectations</t>
  </si>
  <si>
    <t>Break</t>
  </si>
  <si>
    <t>Lunch</t>
  </si>
  <si>
    <t>Feedback day 1</t>
  </si>
  <si>
    <r>
      <t xml:space="preserve">NOTE: To move topics please cut </t>
    </r>
    <r>
      <rPr>
        <b/>
        <i/>
        <u/>
        <sz val="12"/>
        <color rgb="FFFF0000"/>
        <rFont val="Calibri (Body)"/>
      </rPr>
      <t>the entire row</t>
    </r>
    <r>
      <rPr>
        <b/>
        <sz val="12"/>
        <color theme="1"/>
        <rFont val="Calibri"/>
        <family val="2"/>
        <scheme val="minor"/>
      </rPr>
      <t xml:space="preserve">, and use "insert cut cells" from the contect menu - </t>
    </r>
    <r>
      <rPr>
        <b/>
        <i/>
        <u/>
        <sz val="12"/>
        <color rgb="FFFF0000"/>
        <rFont val="Calibri (Body)"/>
      </rPr>
      <t>not simple "paste"</t>
    </r>
    <r>
      <rPr>
        <b/>
        <sz val="12"/>
        <color theme="1"/>
        <rFont val="Calibri"/>
        <family val="2"/>
        <scheme val="minor"/>
      </rPr>
      <t>!</t>
    </r>
  </si>
  <si>
    <t>Exercise #0 – Linux Primitives</t>
  </si>
  <si>
    <t>Feedback day 2</t>
  </si>
  <si>
    <t>Exercise 1: kubectl basics</t>
  </si>
  <si>
    <t>Exercise 2: create pod</t>
  </si>
  <si>
    <t>Exercise 3: deployment</t>
  </si>
  <si>
    <t>Exercise 4: Expose your application</t>
  </si>
  <si>
    <t>Exercise 6: ConfigMaps and secrets</t>
  </si>
  <si>
    <t>Exercise Optional: Ingress</t>
  </si>
  <si>
    <t>Exercise 7: Statefulsets</t>
  </si>
  <si>
    <t>Exercise 8: Network Policy</t>
  </si>
  <si>
    <t>Course summary</t>
  </si>
  <si>
    <t>All</t>
  </si>
  <si>
    <t>Docker &amp; K8s Fundamentals, Day 1</t>
  </si>
  <si>
    <t>Docker &amp; K8s Fundamentals, Day 2</t>
  </si>
  <si>
    <t>Docker &amp; K8s Fundamentals, Day 3</t>
  </si>
  <si>
    <t>Docker &amp; K8s Fundamentals, Day 4</t>
  </si>
  <si>
    <t>Summary of day 1, Starting day 2</t>
  </si>
  <si>
    <t>Summary of day 3, Starting day 4</t>
  </si>
  <si>
    <t>Summary of day 2, Starting day 3</t>
  </si>
  <si>
    <t>Presentation: K8s-Bulletinboard, Intro/ Overview</t>
  </si>
  <si>
    <t>Presentation: Networkpolicies &amp; TLS</t>
  </si>
  <si>
    <t>Exercise 1+2: ads:DB + ads:app</t>
  </si>
  <si>
    <t>Exercise 3: Network Policy &amp; TSL</t>
  </si>
  <si>
    <t>Presentation: Create Helm chart for Ads</t>
  </si>
  <si>
    <t>Presentation: Use Helm chart for Users</t>
  </si>
  <si>
    <t>Exercise 4: Use Helm chart for users</t>
  </si>
  <si>
    <t>Exercise #1 – Container lifecycle</t>
  </si>
  <si>
    <t>Exercise #2 – Ports and volumes</t>
  </si>
  <si>
    <t>Exercise #3 – Images</t>
  </si>
  <si>
    <t>Exercise #4 &amp; #5 – Docker files</t>
  </si>
  <si>
    <t>Presentation: Introduction to Kubernetes (K00)</t>
  </si>
  <si>
    <t>Presentation: Docker files (D04)</t>
  </si>
  <si>
    <t>Presentation: Images (D03)</t>
  </si>
  <si>
    <t>Presentation: Ports &amp; Volumes (D02, Slides 19-end)</t>
  </si>
  <si>
    <t>Presentation: Fundamentals (D02, Slides 1-18)</t>
  </si>
  <si>
    <t>Presentation: Basics of Containers (D01)</t>
  </si>
  <si>
    <t>Presentation: Componentes of a K8S cluster (K01)</t>
  </si>
  <si>
    <t>Presentation: Namespaces and pods (K02)</t>
  </si>
  <si>
    <t>Presentation: Label and deployments (K03)</t>
  </si>
  <si>
    <t>Presentation: Networking and services (K04)</t>
  </si>
  <si>
    <t>Presentation: Persistence (K05)</t>
  </si>
  <si>
    <t>Presentation troubleshooting (K06)</t>
  </si>
  <si>
    <t>Presentation: Config maps and secrets (K07)</t>
  </si>
  <si>
    <t>Feedback Day 3</t>
  </si>
  <si>
    <t>Optional Exercise 5: Create Helm chart for Ads</t>
  </si>
  <si>
    <t>Presentation: Further entities (K08)</t>
  </si>
  <si>
    <t>Presentation: Helm (K12)</t>
  </si>
  <si>
    <t>Presentation: Administration (2) (K11)</t>
  </si>
  <si>
    <t>Presentation: Administration (K11)</t>
  </si>
  <si>
    <t>Presentation: Stateful Sets (K10)</t>
  </si>
  <si>
    <t>Presentation: Ingress (K09)</t>
  </si>
  <si>
    <t>TTT-Stuff (1)</t>
  </si>
  <si>
    <t>TTT-Stuff(2)</t>
  </si>
  <si>
    <t xml:space="preserve">Exercise 9+10: Helm </t>
  </si>
  <si>
    <t>Exercise 5: Persistence</t>
  </si>
  <si>
    <t>Presentation: SAP CP Gardener/K8s roadmap</t>
  </si>
  <si>
    <t>Presentation: Why &amp; 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</si>
</sst>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6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u/>
      <sz val="12"/>
      <color rgb="FFFF0000"/>
      <name val="Calibri (Body)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CED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8" borderId="0" applyNumberFormat="0" applyBorder="0" applyAlignment="0" applyProtection="0"/>
  </cellStyleXfs>
  <cellXfs count="70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0" fontId="9" fillId="0" borderId="0" xfId="0" applyFont="1" applyFill="1"/>
    <xf numFmtId="1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7" fillId="3" borderId="0" xfId="0" applyFont="1" applyFill="1" applyBorder="1"/>
    <xf numFmtId="0" fontId="0" fillId="3" borderId="0" xfId="0" applyFill="1" applyBorder="1"/>
    <xf numFmtId="0" fontId="0" fillId="0" borderId="0" xfId="0" applyBorder="1"/>
    <xf numFmtId="0" fontId="10" fillId="0" borderId="0" xfId="0" applyFont="1" applyFill="1"/>
    <xf numFmtId="0" fontId="13" fillId="0" borderId="3" xfId="0" applyFont="1" applyBorder="1" applyAlignment="1">
      <alignment horizontal="center" vertical="center"/>
    </xf>
    <xf numFmtId="164" fontId="13" fillId="2" borderId="3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20" fontId="13" fillId="2" borderId="1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0" borderId="0" xfId="0" applyFont="1"/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5" fillId="0" borderId="0" xfId="0" applyFont="1"/>
    <xf numFmtId="0" fontId="6" fillId="0" borderId="0" xfId="0" applyFont="1" applyBorder="1" applyAlignment="1">
      <alignment horizontal="center"/>
    </xf>
    <xf numFmtId="21" fontId="0" fillId="2" borderId="0" xfId="0" applyNumberFormat="1" applyFill="1" applyBorder="1" applyAlignment="1">
      <alignment horizontal="center"/>
    </xf>
    <xf numFmtId="0" fontId="8" fillId="4" borderId="6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8" fillId="4" borderId="6" xfId="0" applyFont="1" applyFill="1" applyBorder="1" applyAlignment="1">
      <alignment horizontal="left" vertical="center"/>
    </xf>
    <xf numFmtId="0" fontId="4" fillId="0" borderId="0" xfId="2" applyFont="1" applyFill="1"/>
    <xf numFmtId="0" fontId="4" fillId="0" borderId="0" xfId="1" applyFont="1" applyFill="1"/>
    <xf numFmtId="0" fontId="1" fillId="0" borderId="0" xfId="4" applyFont="1" applyFill="1"/>
    <xf numFmtId="0" fontId="5" fillId="0" borderId="0" xfId="2" applyFill="1" applyAlignment="1">
      <alignment textRotation="255" wrapText="1"/>
    </xf>
    <xf numFmtId="0" fontId="15" fillId="0" borderId="0" xfId="0" applyFont="1" applyFill="1"/>
    <xf numFmtId="0" fontId="14" fillId="0" borderId="0" xfId="0" applyFont="1" applyFill="1"/>
    <xf numFmtId="0" fontId="3" fillId="0" borderId="0" xfId="3" applyFill="1" applyAlignment="1">
      <alignment textRotation="255" wrapText="1"/>
    </xf>
    <xf numFmtId="0" fontId="2" fillId="0" borderId="0" xfId="4" applyFill="1"/>
    <xf numFmtId="0" fontId="0" fillId="0" borderId="0" xfId="0" applyFill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4" borderId="6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</cellXfs>
  <cellStyles count="5">
    <cellStyle name="40% - Accent3" xfId="3" builtinId="39"/>
    <cellStyle name="40% - Accent4" xfId="2" builtinId="43"/>
    <cellStyle name="60% - Accent3" xfId="1" builtinId="40"/>
    <cellStyle name="60% - Accent5" xfId="4" builtinId="48"/>
    <cellStyle name="Normal" xfId="0" builtinId="0"/>
  </cellStyles>
  <dxfs count="4"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36"/>
  <sheetViews>
    <sheetView tabSelected="1" topLeftCell="B9" zoomScale="80" zoomScaleNormal="80" zoomScalePageLayoutView="150" workbookViewId="0">
      <selection activeCell="L25" sqref="L25"/>
    </sheetView>
  </sheetViews>
  <sheetFormatPr defaultColWidth="12" defaultRowHeight="12"/>
  <cols>
    <col min="1" max="1" width="0" hidden="1" customWidth="1"/>
    <col min="2" max="2" width="5.28515625" customWidth="1"/>
    <col min="3" max="4" width="11.7109375" customWidth="1"/>
    <col min="5" max="5" width="12.140625" customWidth="1"/>
    <col min="6" max="6" width="4.7109375" customWidth="1"/>
    <col min="7" max="8" width="11.28515625" customWidth="1"/>
    <col min="9" max="9" width="2.28515625" customWidth="1"/>
    <col min="10" max="10" width="11.28515625" customWidth="1"/>
    <col min="11" max="11" width="26" customWidth="1"/>
    <col min="12" max="12" width="15.140625" customWidth="1"/>
    <col min="13" max="13" width="27.140625" customWidth="1"/>
    <col min="14" max="15" width="9.28515625" customWidth="1"/>
    <col min="16" max="16" width="16.7109375" customWidth="1"/>
    <col min="17" max="251" width="9.28515625" customWidth="1"/>
  </cols>
  <sheetData>
    <row r="1" spans="2:20" s="1" customFormat="1" ht="14.4" hidden="1">
      <c r="G1" s="10" t="s">
        <v>0</v>
      </c>
      <c r="H1" s="11"/>
      <c r="I1" s="11"/>
      <c r="J1" s="11"/>
      <c r="K1" s="11"/>
      <c r="L1" s="11"/>
      <c r="M1" s="11"/>
    </row>
    <row r="2" spans="2:20" ht="0.6" hidden="1" customHeight="1">
      <c r="E2" s="12"/>
      <c r="F2" s="65"/>
      <c r="G2" s="65"/>
      <c r="H2" s="65"/>
      <c r="I2" s="65"/>
      <c r="J2" s="26"/>
      <c r="K2" s="26" t="s">
        <v>1</v>
      </c>
      <c r="L2" s="26" t="s">
        <v>2</v>
      </c>
      <c r="M2" s="35"/>
    </row>
    <row r="3" spans="2:20" ht="0.6" hidden="1" customHeight="1">
      <c r="E3" s="12"/>
      <c r="F3" s="66"/>
      <c r="G3" s="66"/>
      <c r="H3" s="66"/>
      <c r="I3" s="66"/>
      <c r="J3" s="8"/>
      <c r="K3" s="9">
        <v>0.375</v>
      </c>
      <c r="L3" s="9">
        <v>0.70833333333333337</v>
      </c>
      <c r="M3" s="36"/>
    </row>
    <row r="4" spans="2:20" s="2" customFormat="1" hidden="1">
      <c r="F4" s="3"/>
      <c r="G4" s="3"/>
      <c r="H4" s="3"/>
      <c r="I4" s="3"/>
      <c r="J4" s="4"/>
      <c r="K4" s="5"/>
      <c r="L4" s="5"/>
      <c r="M4" s="6"/>
    </row>
    <row r="5" spans="2:20" s="2" customFormat="1" hidden="1">
      <c r="F5" s="3"/>
      <c r="G5" s="3"/>
      <c r="H5" s="3"/>
      <c r="I5" s="3"/>
      <c r="J5" s="4"/>
      <c r="K5" s="5"/>
      <c r="L5" s="5"/>
      <c r="M5" s="6"/>
    </row>
    <row r="6" spans="2:20" s="2" customFormat="1" hidden="1">
      <c r="F6" s="3"/>
      <c r="G6" s="3"/>
      <c r="H6" s="3"/>
      <c r="I6" s="3"/>
      <c r="J6" s="4"/>
      <c r="K6" s="5"/>
      <c r="L6" s="5"/>
      <c r="M6" s="6"/>
    </row>
    <row r="7" spans="2:20" s="2" customFormat="1" hidden="1">
      <c r="F7" s="3"/>
      <c r="G7" s="3"/>
      <c r="H7" s="3"/>
      <c r="I7" s="3"/>
      <c r="J7" s="4"/>
      <c r="K7" s="5"/>
      <c r="L7" s="5"/>
      <c r="M7" s="6"/>
    </row>
    <row r="8" spans="2:20" s="2" customFormat="1" hidden="1">
      <c r="F8" s="3"/>
      <c r="G8" s="3"/>
      <c r="H8" s="3"/>
      <c r="I8" s="3"/>
      <c r="J8" s="4"/>
      <c r="K8" s="5"/>
      <c r="L8" s="5"/>
      <c r="M8" s="6"/>
    </row>
    <row r="9" spans="2:20" s="2" customFormat="1" ht="21">
      <c r="B9" s="7" t="s">
        <v>25</v>
      </c>
      <c r="F9" s="3"/>
      <c r="G9" s="3"/>
      <c r="H9" s="3"/>
      <c r="I9" s="3"/>
      <c r="J9" s="4"/>
      <c r="K9" s="5"/>
      <c r="L9" s="5"/>
      <c r="M9" s="6"/>
    </row>
    <row r="10" spans="2:20" s="2" customFormat="1" hidden="1">
      <c r="F10" s="3"/>
      <c r="G10" s="3"/>
      <c r="H10" s="3"/>
      <c r="I10" s="3"/>
      <c r="J10" s="4"/>
      <c r="K10" s="5"/>
      <c r="L10" s="5"/>
      <c r="M10" s="6"/>
    </row>
    <row r="11" spans="2:20" s="2" customFormat="1" ht="12.6" thickBot="1">
      <c r="F11" s="3"/>
      <c r="G11" s="3"/>
      <c r="H11" s="3"/>
      <c r="I11" s="3"/>
      <c r="J11" s="4"/>
      <c r="K11" s="5"/>
      <c r="L11" s="5"/>
      <c r="M11" s="6"/>
    </row>
    <row r="12" spans="2:20" s="21" customFormat="1" ht="21.75" customHeight="1">
      <c r="B12" s="19"/>
      <c r="C12" s="19" t="s">
        <v>1</v>
      </c>
      <c r="D12" s="19" t="s">
        <v>4</v>
      </c>
      <c r="E12" s="19" t="s">
        <v>3</v>
      </c>
      <c r="F12" s="67" t="s">
        <v>5</v>
      </c>
      <c r="G12" s="68"/>
      <c r="H12" s="68"/>
      <c r="I12" s="68"/>
      <c r="J12" s="68"/>
      <c r="K12" s="69"/>
      <c r="L12" s="37" t="s">
        <v>6</v>
      </c>
      <c r="M12" s="20" t="s">
        <v>7</v>
      </c>
    </row>
    <row r="13" spans="2:20" ht="24" customHeight="1">
      <c r="B13" s="14">
        <f t="shared" ref="B13:B26" ca="1" si="0">F13</f>
        <v>1</v>
      </c>
      <c r="C13" s="15">
        <f t="shared" ref="C13:C26" ca="1" si="1">IF(E13="Select","",IF(AND(F13=1,E13&lt;&gt;"Select"),$K$3,OFFSET(C13,-1,1)))</f>
        <v>0.375</v>
      </c>
      <c r="D13" s="15">
        <f t="shared" ref="D13:D26" ca="1" si="2">IF(ISERROR(E13+C13),"",E13+C13)</f>
        <v>0.41666666666666669</v>
      </c>
      <c r="E13" s="16">
        <v>4.1666666666666664E-2</v>
      </c>
      <c r="F13" s="17">
        <f t="shared" ref="F13:F23" ca="1" si="3">ROW()-ROW(OFFSET(F13,-1,))+IF(ISERROR(OFFSET(F13,-1,)*1),0,OFFSET(F13,-1,))</f>
        <v>1</v>
      </c>
      <c r="G13" s="62" t="s">
        <v>8</v>
      </c>
      <c r="H13" s="63"/>
      <c r="I13" s="63"/>
      <c r="J13" s="63"/>
      <c r="K13" s="64"/>
      <c r="L13" s="38" t="s">
        <v>24</v>
      </c>
      <c r="M13" s="17"/>
      <c r="N13" s="45"/>
      <c r="O13" s="47"/>
      <c r="P13" s="48"/>
      <c r="Q13" s="22"/>
      <c r="R13" s="22"/>
      <c r="S13" s="22"/>
      <c r="T13" s="22"/>
    </row>
    <row r="14" spans="2:20" ht="24" customHeight="1">
      <c r="B14" s="14">
        <f t="shared" ca="1" si="0"/>
        <v>2</v>
      </c>
      <c r="C14" s="15">
        <f t="shared" ca="1" si="1"/>
        <v>0.41666666666666669</v>
      </c>
      <c r="D14" s="15">
        <f t="shared" ca="1" si="2"/>
        <v>0.4236111111111111</v>
      </c>
      <c r="E14" s="16">
        <v>6.9444444444444441E-3</v>
      </c>
      <c r="F14" s="17">
        <f ca="1">ROW()-ROW(OFFSET(F14,-1,))+IF(ISERROR(OFFSET(F14,-1,)*1),0,OFFSET(F14,-1,))</f>
        <v>2</v>
      </c>
      <c r="G14" s="56" t="s">
        <v>9</v>
      </c>
      <c r="H14" s="57"/>
      <c r="I14" s="57"/>
      <c r="J14" s="57"/>
      <c r="K14" s="58"/>
      <c r="L14" s="56"/>
      <c r="M14" s="17"/>
      <c r="N14" s="47"/>
      <c r="O14" s="49"/>
      <c r="P14" s="48"/>
      <c r="Q14" s="22"/>
      <c r="R14" s="22"/>
      <c r="S14" s="22"/>
      <c r="T14" s="22"/>
    </row>
    <row r="15" spans="2:20" ht="24" customHeight="1">
      <c r="B15" s="14">
        <f t="shared" ca="1" si="0"/>
        <v>3</v>
      </c>
      <c r="C15" s="15">
        <f t="shared" ca="1" si="1"/>
        <v>0.4236111111111111</v>
      </c>
      <c r="D15" s="15">
        <f t="shared" ca="1" si="2"/>
        <v>0.4375</v>
      </c>
      <c r="E15" s="16">
        <v>1.3888888888888888E-2</v>
      </c>
      <c r="F15" s="17">
        <f t="shared" ca="1" si="3"/>
        <v>3</v>
      </c>
      <c r="G15" s="53" t="s">
        <v>69</v>
      </c>
      <c r="H15" s="54"/>
      <c r="I15" s="54"/>
      <c r="J15" s="54"/>
      <c r="K15" s="55"/>
      <c r="L15" s="53"/>
      <c r="M15" s="17"/>
      <c r="N15" s="45"/>
      <c r="O15" s="47"/>
      <c r="P15" s="48"/>
      <c r="Q15" s="22"/>
      <c r="R15" s="22"/>
      <c r="S15" s="22"/>
      <c r="T15" s="22"/>
    </row>
    <row r="16" spans="2:20" ht="24" customHeight="1">
      <c r="B16" s="14">
        <f t="shared" ca="1" si="0"/>
        <v>4</v>
      </c>
      <c r="C16" s="15">
        <f t="shared" ca="1" si="1"/>
        <v>0.4375</v>
      </c>
      <c r="D16" s="15">
        <f t="shared" ca="1" si="2"/>
        <v>0.46875</v>
      </c>
      <c r="E16" s="16">
        <v>3.125E-2</v>
      </c>
      <c r="F16" s="17">
        <f t="shared" ca="1" si="3"/>
        <v>4</v>
      </c>
      <c r="G16" s="23" t="s">
        <v>48</v>
      </c>
      <c r="H16" s="24"/>
      <c r="I16" s="24"/>
      <c r="J16" s="24"/>
      <c r="K16" s="25"/>
      <c r="L16" s="23"/>
      <c r="M16" s="17"/>
      <c r="N16" s="45"/>
      <c r="O16" s="49"/>
      <c r="P16" s="48"/>
      <c r="Q16" s="22"/>
      <c r="R16" s="22"/>
      <c r="S16" s="22"/>
      <c r="T16" s="22"/>
    </row>
    <row r="17" spans="2:20" ht="24" customHeight="1">
      <c r="B17" s="14">
        <f t="shared" ca="1" si="0"/>
        <v>5</v>
      </c>
      <c r="C17" s="15">
        <f t="shared" ca="1" si="1"/>
        <v>0.46875</v>
      </c>
      <c r="D17" s="15">
        <f t="shared" ca="1" si="2"/>
        <v>0.48958333333333331</v>
      </c>
      <c r="E17" s="16">
        <v>2.0833333333333332E-2</v>
      </c>
      <c r="F17" s="17">
        <f ca="1">ROW()-ROW(OFFSET(F17,-1,))+IF(ISERROR(OFFSET(F17,-1,)*1),0,OFFSET(F17,-1,))</f>
        <v>5</v>
      </c>
      <c r="G17" s="23" t="s">
        <v>13</v>
      </c>
      <c r="H17" s="24"/>
      <c r="I17" s="24"/>
      <c r="J17" s="24"/>
      <c r="K17" s="25"/>
      <c r="L17" s="23"/>
      <c r="M17" s="17"/>
      <c r="N17" s="47"/>
      <c r="O17" s="49"/>
      <c r="P17" s="48"/>
      <c r="Q17" s="22"/>
      <c r="R17" s="22"/>
      <c r="S17" s="22"/>
      <c r="T17" s="22"/>
    </row>
    <row r="18" spans="2:20" ht="24" customHeight="1">
      <c r="B18" s="14">
        <f t="shared" ca="1" si="0"/>
        <v>6</v>
      </c>
      <c r="C18" s="15">
        <f t="shared" ca="1" si="1"/>
        <v>0.48958333333333331</v>
      </c>
      <c r="D18" s="15">
        <f t="shared" ca="1" si="2"/>
        <v>0.52083333333333326</v>
      </c>
      <c r="E18" s="16">
        <v>3.125E-2</v>
      </c>
      <c r="F18" s="17">
        <f t="shared" ca="1" si="3"/>
        <v>6</v>
      </c>
      <c r="G18" s="27" t="s">
        <v>47</v>
      </c>
      <c r="H18" s="24"/>
      <c r="I18" s="24"/>
      <c r="J18" s="24"/>
      <c r="K18" s="25"/>
      <c r="L18" s="23"/>
      <c r="M18" s="17"/>
      <c r="N18" s="47"/>
      <c r="O18" s="49"/>
      <c r="P18" s="48"/>
      <c r="Q18" s="22"/>
      <c r="R18" s="22"/>
      <c r="S18" s="22"/>
      <c r="T18" s="22"/>
    </row>
    <row r="19" spans="2:20" ht="24" customHeight="1">
      <c r="B19" s="14">
        <f t="shared" ca="1" si="0"/>
        <v>7</v>
      </c>
      <c r="C19" s="15">
        <f t="shared" ca="1" si="1"/>
        <v>0.52083333333333326</v>
      </c>
      <c r="D19" s="15">
        <f t="shared" ca="1" si="2"/>
        <v>0.53124999999999989</v>
      </c>
      <c r="E19" s="16">
        <v>1.0416666666666666E-2</v>
      </c>
      <c r="F19" s="17">
        <f ca="1">ROW()-ROW(OFFSET(F19,-1,))+IF(ISERROR(OFFSET(F19,-1,)*1),0,OFFSET(F19,-1,))</f>
        <v>7</v>
      </c>
      <c r="G19" s="62" t="s">
        <v>39</v>
      </c>
      <c r="H19" s="63"/>
      <c r="I19" s="63"/>
      <c r="J19" s="63"/>
      <c r="K19" s="64"/>
      <c r="L19" s="38"/>
      <c r="M19" s="17"/>
      <c r="N19" s="50"/>
      <c r="O19" s="49"/>
      <c r="P19" s="48"/>
      <c r="Q19" s="22"/>
      <c r="R19" s="22"/>
      <c r="S19" s="22"/>
      <c r="T19" s="22"/>
    </row>
    <row r="20" spans="2:20" ht="24" customHeight="1">
      <c r="B20" s="14">
        <f t="shared" ca="1" si="0"/>
        <v>8</v>
      </c>
      <c r="C20" s="15">
        <f t="shared" ca="1" si="1"/>
        <v>0.53124999999999989</v>
      </c>
      <c r="D20" s="15">
        <f t="shared" ca="1" si="2"/>
        <v>0.57291666666666652</v>
      </c>
      <c r="E20" s="16">
        <v>4.1666666666666664E-2</v>
      </c>
      <c r="F20" s="17">
        <f t="shared" ca="1" si="3"/>
        <v>8</v>
      </c>
      <c r="G20" s="27" t="s">
        <v>10</v>
      </c>
      <c r="H20" s="28"/>
      <c r="I20" s="28"/>
      <c r="J20" s="28"/>
      <c r="K20" s="29"/>
      <c r="L20" s="27"/>
      <c r="M20" s="17"/>
      <c r="N20" s="49"/>
      <c r="O20" s="49"/>
      <c r="P20" s="48"/>
      <c r="Q20" s="22"/>
      <c r="R20" s="22"/>
      <c r="S20" s="22"/>
      <c r="T20" s="22"/>
    </row>
    <row r="21" spans="2:20" ht="24" customHeight="1">
      <c r="B21" s="14">
        <f t="shared" ca="1" si="0"/>
        <v>9</v>
      </c>
      <c r="C21" s="15">
        <f t="shared" ca="1" si="1"/>
        <v>0.57291666666666652</v>
      </c>
      <c r="D21" s="15">
        <f t="shared" ca="1" si="2"/>
        <v>0.60416666666666652</v>
      </c>
      <c r="E21" s="16">
        <v>3.125E-2</v>
      </c>
      <c r="F21" s="17">
        <f t="shared" ca="1" si="3"/>
        <v>9</v>
      </c>
      <c r="G21" s="27" t="s">
        <v>46</v>
      </c>
      <c r="H21" s="28"/>
      <c r="I21" s="28"/>
      <c r="J21" s="28"/>
      <c r="K21" s="29"/>
      <c r="L21" s="38"/>
      <c r="M21" s="17"/>
      <c r="N21" s="50"/>
      <c r="O21" s="48"/>
      <c r="P21" s="48"/>
      <c r="Q21" s="22"/>
      <c r="R21" s="22"/>
      <c r="S21" s="22"/>
      <c r="T21" s="22"/>
    </row>
    <row r="22" spans="2:20" ht="24" customHeight="1">
      <c r="B22" s="14">
        <f t="shared" ca="1" si="0"/>
        <v>10</v>
      </c>
      <c r="C22" s="15">
        <f t="shared" ca="1" si="1"/>
        <v>0.60416666666666652</v>
      </c>
      <c r="D22" s="15">
        <f t="shared" ca="1" si="2"/>
        <v>0.62499999999999989</v>
      </c>
      <c r="E22" s="16">
        <v>2.0833333333333332E-2</v>
      </c>
      <c r="F22" s="17">
        <f t="shared" ca="1" si="3"/>
        <v>10</v>
      </c>
      <c r="G22" s="62" t="s">
        <v>40</v>
      </c>
      <c r="H22" s="63"/>
      <c r="I22" s="63"/>
      <c r="J22" s="63"/>
      <c r="K22" s="64"/>
      <c r="L22" s="38"/>
      <c r="M22" s="17"/>
      <c r="N22" s="50"/>
      <c r="O22" s="49"/>
      <c r="P22" s="48"/>
      <c r="Q22" s="22"/>
      <c r="R22" s="22"/>
      <c r="S22" s="22"/>
      <c r="T22" s="22"/>
    </row>
    <row r="23" spans="2:20" ht="24" customHeight="1">
      <c r="B23" s="14">
        <f t="shared" ca="1" si="0"/>
        <v>11</v>
      </c>
      <c r="C23" s="15">
        <f t="shared" ca="1" si="1"/>
        <v>0.62499999999999989</v>
      </c>
      <c r="D23" s="15">
        <f t="shared" ca="1" si="2"/>
        <v>0.64930555555555547</v>
      </c>
      <c r="E23" s="16">
        <v>2.4305555555555556E-2</v>
      </c>
      <c r="F23" s="17">
        <f t="shared" ca="1" si="3"/>
        <v>11</v>
      </c>
      <c r="G23" s="27" t="s">
        <v>45</v>
      </c>
      <c r="H23" s="28"/>
      <c r="I23" s="28"/>
      <c r="J23" s="28"/>
      <c r="K23" s="29"/>
      <c r="L23" s="38"/>
      <c r="M23" s="17"/>
      <c r="N23" s="47"/>
      <c r="O23" s="49"/>
      <c r="P23" s="48"/>
      <c r="Q23" s="22"/>
      <c r="R23" s="22"/>
      <c r="S23" s="22"/>
      <c r="T23" s="22"/>
    </row>
    <row r="24" spans="2:20" ht="24" customHeight="1">
      <c r="B24" s="14">
        <f t="shared" ca="1" si="0"/>
        <v>12</v>
      </c>
      <c r="C24" s="15">
        <f t="shared" ca="1" si="1"/>
        <v>0.64930555555555547</v>
      </c>
      <c r="D24" s="15">
        <f t="shared" ca="1" si="2"/>
        <v>0.67708333333333326</v>
      </c>
      <c r="E24" s="16">
        <v>2.7777777777777776E-2</v>
      </c>
      <c r="F24" s="17">
        <f ca="1">ROW()-ROW(OFFSET(F24,-1,))+IF(ISERROR(OFFSET(F24,-1,)*1),0,OFFSET(F24,-1,))</f>
        <v>12</v>
      </c>
      <c r="G24" s="62" t="s">
        <v>41</v>
      </c>
      <c r="H24" s="63"/>
      <c r="I24" s="63"/>
      <c r="J24" s="63"/>
      <c r="K24" s="64"/>
      <c r="L24" s="38"/>
      <c r="M24" s="17"/>
      <c r="N24" s="47"/>
      <c r="O24" s="49"/>
      <c r="P24" s="48"/>
      <c r="Q24" s="22"/>
      <c r="R24" s="22"/>
      <c r="S24" s="22"/>
      <c r="T24" s="22"/>
    </row>
    <row r="25" spans="2:20" ht="24" customHeight="1">
      <c r="B25" s="14">
        <f t="shared" ca="1" si="0"/>
        <v>13</v>
      </c>
      <c r="C25" s="15">
        <f t="shared" ca="1" si="1"/>
        <v>0.67708333333333326</v>
      </c>
      <c r="D25" s="15">
        <f t="shared" ca="1" si="2"/>
        <v>0.6909722222222221</v>
      </c>
      <c r="E25" s="16">
        <v>1.3888888888888888E-2</v>
      </c>
      <c r="F25" s="17">
        <f ca="1">ROW()-ROW(OFFSET(F25,-1,))+IF(ISERROR(OFFSET(F25,-1,)*1),0,OFFSET(F25,-1,))</f>
        <v>13</v>
      </c>
      <c r="G25" s="27" t="s">
        <v>44</v>
      </c>
      <c r="H25" s="28"/>
      <c r="I25" s="28"/>
      <c r="J25" s="28"/>
      <c r="K25" s="29"/>
      <c r="L25" s="27"/>
      <c r="M25" s="17"/>
      <c r="N25" s="50"/>
      <c r="O25" s="49"/>
      <c r="P25" s="48"/>
      <c r="Q25" s="22"/>
      <c r="R25" s="22"/>
      <c r="S25" s="22"/>
      <c r="T25" s="22"/>
    </row>
    <row r="26" spans="2:20" ht="24" customHeight="1">
      <c r="B26" s="14">
        <f t="shared" ca="1" si="0"/>
        <v>14</v>
      </c>
      <c r="C26" s="15">
        <f t="shared" ca="1" si="1"/>
        <v>0.6909722222222221</v>
      </c>
      <c r="D26" s="15">
        <f t="shared" ca="1" si="2"/>
        <v>0.70138888888888873</v>
      </c>
      <c r="E26" s="16">
        <v>1.0416666666666666E-2</v>
      </c>
      <c r="F26" s="17">
        <f ca="1">ROW()-ROW(OFFSET(F26,-1,))+IF(ISERROR(OFFSET(F26,-1,)*1),0,OFFSET(F26,-1,))</f>
        <v>14</v>
      </c>
      <c r="G26" s="62" t="s">
        <v>42</v>
      </c>
      <c r="H26" s="63"/>
      <c r="I26" s="63"/>
      <c r="J26" s="63"/>
      <c r="K26" s="64"/>
      <c r="L26" s="27"/>
      <c r="M26" s="17"/>
      <c r="N26" s="50"/>
      <c r="O26" s="49"/>
      <c r="P26" s="48"/>
      <c r="Q26" s="22"/>
      <c r="R26" s="22"/>
      <c r="S26" s="22"/>
      <c r="T26" s="22"/>
    </row>
    <row r="27" spans="2:20" ht="24" customHeight="1">
      <c r="B27" s="14">
        <f t="shared" ref="B27" ca="1" si="4">F27</f>
        <v>15</v>
      </c>
      <c r="C27" s="15">
        <f t="shared" ref="C27" ca="1" si="5">IF(E27="Select","",IF(AND(F27=1,E27&lt;&gt;"Select"),$K$3,OFFSET(C27,-1,1)))</f>
        <v>0.70138888888888873</v>
      </c>
      <c r="D27" s="15">
        <f t="shared" ref="D27" ca="1" si="6">IF(ISERROR(E27+C27),"",E27+C27)</f>
        <v>0.70833333333333315</v>
      </c>
      <c r="E27" s="16">
        <v>6.9444444444444441E-3</v>
      </c>
      <c r="F27" s="17">
        <f ca="1">ROW()-ROW(OFFSET(F27,-1,))+IF(ISERROR(OFFSET(F27,-1,)*1),0,OFFSET(F27,-1,))</f>
        <v>15</v>
      </c>
      <c r="G27" s="62" t="s">
        <v>11</v>
      </c>
      <c r="H27" s="63"/>
      <c r="I27" s="63"/>
      <c r="J27" s="63"/>
      <c r="K27" s="64"/>
      <c r="L27" s="38"/>
      <c r="M27" s="17"/>
      <c r="N27" s="47"/>
      <c r="O27" s="50"/>
      <c r="P27" s="48"/>
      <c r="Q27" s="22"/>
      <c r="R27" s="22"/>
      <c r="S27" s="22"/>
      <c r="T27" s="22"/>
    </row>
    <row r="28" spans="2:20" ht="22.5" customHeight="1">
      <c r="E28" s="18">
        <f>SUM(E13:E27)</f>
        <v>0.33333333333333331</v>
      </c>
    </row>
    <row r="31" spans="2:20" ht="15.6">
      <c r="B31" s="13" t="s">
        <v>12</v>
      </c>
    </row>
    <row r="34" spans="2:4" ht="15.6">
      <c r="B34" s="2"/>
      <c r="C34" s="44"/>
      <c r="D34" s="2"/>
    </row>
    <row r="35" spans="2:4" ht="15.6">
      <c r="B35" s="2"/>
      <c r="C35" s="45"/>
      <c r="D35" s="2"/>
    </row>
    <row r="36" spans="2:4" ht="14.4">
      <c r="B36" s="2"/>
      <c r="C36" s="46"/>
      <c r="D36" s="2"/>
    </row>
  </sheetData>
  <mergeCells count="9">
    <mergeCell ref="G27:K27"/>
    <mergeCell ref="G26:K26"/>
    <mergeCell ref="F2:I2"/>
    <mergeCell ref="F3:I3"/>
    <mergeCell ref="F12:K12"/>
    <mergeCell ref="G13:K13"/>
    <mergeCell ref="G19:K19"/>
    <mergeCell ref="G22:K22"/>
    <mergeCell ref="G24:K24"/>
  </mergeCells>
  <phoneticPr fontId="12" type="noConversion"/>
  <conditionalFormatting sqref="E28">
    <cfRule type="expression" dxfId="3" priority="2" stopIfTrue="1">
      <formula>#REF!&lt;&gt;#REF!</formula>
    </cfRule>
  </conditionalFormatting>
  <dataValidations count="2">
    <dataValidation allowBlank="1" showInputMessage="1" showErrorMessage="1" prompt="Enter time as H:MM:SS (update AM/PM as necessary)." sqref="K3:L11" xr:uid="{00000000-0002-0000-0000-000000000000}"/>
    <dataValidation type="list" allowBlank="1" showInputMessage="1" showErrorMessage="1" sqref="E13:E27" xr:uid="{00000000-0002-0000-0000-000001000000}">
      <formula1>"0:00, 0:05, 0:10, 0:15, 0:20, 0:25, 0:30, 0:35, 0:40, 0:45, 0:50, 0:55, 1:00, 1:15, 1:30"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BDD47-B950-4464-B34E-4E183D066E44}">
  <sheetPr>
    <pageSetUpPr fitToPage="1"/>
  </sheetPr>
  <dimension ref="B1:T36"/>
  <sheetViews>
    <sheetView topLeftCell="B9" zoomScale="80" zoomScaleNormal="80" zoomScalePageLayoutView="150" workbookViewId="0">
      <selection activeCell="L25" sqref="L25"/>
    </sheetView>
  </sheetViews>
  <sheetFormatPr defaultColWidth="12" defaultRowHeight="12"/>
  <cols>
    <col min="1" max="1" width="0" hidden="1" customWidth="1"/>
    <col min="2" max="2" width="5.28515625" customWidth="1"/>
    <col min="3" max="4" width="11.7109375" customWidth="1"/>
    <col min="5" max="5" width="12.140625" customWidth="1"/>
    <col min="6" max="6" width="4.7109375" customWidth="1"/>
    <col min="7" max="8" width="11.28515625" customWidth="1"/>
    <col min="9" max="9" width="2.28515625" customWidth="1"/>
    <col min="10" max="10" width="11.28515625" customWidth="1"/>
    <col min="11" max="11" width="26" customWidth="1"/>
    <col min="12" max="12" width="15.140625" customWidth="1"/>
    <col min="13" max="13" width="20.85546875" customWidth="1"/>
    <col min="14" max="251" width="9.28515625" customWidth="1"/>
  </cols>
  <sheetData>
    <row r="1" spans="2:20" s="1" customFormat="1" ht="14.4" hidden="1">
      <c r="G1" s="10" t="s">
        <v>0</v>
      </c>
      <c r="H1" s="11"/>
      <c r="I1" s="11"/>
      <c r="J1" s="11"/>
      <c r="K1" s="11"/>
      <c r="L1" s="11"/>
      <c r="M1" s="11"/>
    </row>
    <row r="2" spans="2:20" ht="12" hidden="1" customHeight="1">
      <c r="E2" s="12"/>
      <c r="F2" s="65"/>
      <c r="G2" s="65"/>
      <c r="H2" s="65"/>
      <c r="I2" s="65"/>
      <c r="J2" s="30"/>
      <c r="K2" s="30" t="s">
        <v>1</v>
      </c>
      <c r="L2" s="30" t="s">
        <v>2</v>
      </c>
      <c r="M2" s="35"/>
    </row>
    <row r="3" spans="2:20" ht="12" hidden="1" customHeight="1">
      <c r="E3" s="12"/>
      <c r="F3" s="66"/>
      <c r="G3" s="66"/>
      <c r="H3" s="66"/>
      <c r="I3" s="66"/>
      <c r="J3" s="8"/>
      <c r="K3" s="9">
        <v>0.375</v>
      </c>
      <c r="L3" s="9">
        <v>0.70833333333333337</v>
      </c>
      <c r="M3" s="36"/>
    </row>
    <row r="4" spans="2:20" s="2" customFormat="1" hidden="1">
      <c r="F4" s="3"/>
      <c r="G4" s="3"/>
      <c r="H4" s="3"/>
      <c r="I4" s="3"/>
      <c r="J4" s="4"/>
      <c r="K4" s="5"/>
      <c r="L4" s="5"/>
      <c r="M4" s="6"/>
    </row>
    <row r="5" spans="2:20" s="2" customFormat="1" hidden="1">
      <c r="F5" s="3"/>
      <c r="G5" s="3"/>
      <c r="H5" s="3"/>
      <c r="I5" s="3"/>
      <c r="J5" s="4"/>
      <c r="K5" s="5"/>
      <c r="L5" s="5"/>
      <c r="M5" s="6"/>
    </row>
    <row r="6" spans="2:20" s="2" customFormat="1" hidden="1">
      <c r="F6" s="3"/>
      <c r="G6" s="3"/>
      <c r="H6" s="3"/>
      <c r="I6" s="3"/>
      <c r="J6" s="4"/>
      <c r="K6" s="5"/>
      <c r="L6" s="5"/>
      <c r="M6" s="6"/>
    </row>
    <row r="7" spans="2:20" s="2" customFormat="1" hidden="1">
      <c r="F7" s="3"/>
      <c r="G7" s="3"/>
      <c r="H7" s="3"/>
      <c r="I7" s="3"/>
      <c r="J7" s="4"/>
      <c r="K7" s="5"/>
      <c r="L7" s="5"/>
      <c r="M7" s="6"/>
    </row>
    <row r="8" spans="2:20" s="2" customFormat="1" hidden="1">
      <c r="F8" s="3"/>
      <c r="G8" s="3"/>
      <c r="H8" s="3"/>
      <c r="I8" s="3"/>
      <c r="J8" s="4"/>
      <c r="K8" s="5"/>
      <c r="L8" s="5"/>
      <c r="M8" s="6"/>
    </row>
    <row r="9" spans="2:20" s="2" customFormat="1" ht="21">
      <c r="B9" s="7" t="s">
        <v>26</v>
      </c>
      <c r="F9" s="3"/>
      <c r="G9" s="3"/>
      <c r="H9" s="3"/>
      <c r="I9" s="3"/>
      <c r="J9" s="4"/>
      <c r="K9" s="5"/>
      <c r="L9" s="5"/>
      <c r="M9" s="6"/>
    </row>
    <row r="10" spans="2:20" s="2" customFormat="1" hidden="1">
      <c r="F10" s="3"/>
      <c r="G10" s="3"/>
      <c r="H10" s="3"/>
      <c r="I10" s="3"/>
      <c r="J10" s="4"/>
      <c r="K10" s="5"/>
      <c r="L10" s="5"/>
      <c r="M10" s="6"/>
    </row>
    <row r="11" spans="2:20" s="2" customFormat="1" ht="12.6" thickBot="1">
      <c r="F11" s="3"/>
      <c r="G11" s="3"/>
      <c r="H11" s="3"/>
      <c r="I11" s="3"/>
      <c r="J11" s="4"/>
      <c r="K11" s="5"/>
      <c r="L11" s="5"/>
      <c r="M11" s="6"/>
    </row>
    <row r="12" spans="2:20" s="21" customFormat="1" ht="21.75" customHeight="1">
      <c r="B12" s="19"/>
      <c r="C12" s="19" t="s">
        <v>1</v>
      </c>
      <c r="D12" s="19" t="s">
        <v>4</v>
      </c>
      <c r="E12" s="19" t="s">
        <v>3</v>
      </c>
      <c r="F12" s="67" t="s">
        <v>5</v>
      </c>
      <c r="G12" s="68"/>
      <c r="H12" s="68"/>
      <c r="I12" s="68"/>
      <c r="J12" s="68"/>
      <c r="K12" s="69"/>
      <c r="L12" s="37" t="s">
        <v>6</v>
      </c>
      <c r="M12" s="20" t="s">
        <v>7</v>
      </c>
    </row>
    <row r="13" spans="2:20" ht="24" customHeight="1">
      <c r="B13" s="14">
        <f t="shared" ref="B13:B27" ca="1" si="0">F13</f>
        <v>1</v>
      </c>
      <c r="C13" s="15">
        <f ca="1">IF(E13="Select","",IF(AND(F13=1,E13&lt;&gt;"Select"),$K$3,OFFSET(C13,-1,1)))</f>
        <v>0.375</v>
      </c>
      <c r="D13" s="15">
        <f t="shared" ref="D13:D26" ca="1" si="1">IF(ISERROR(E13+C13),"",E13+C13)</f>
        <v>0.38541666666666669</v>
      </c>
      <c r="E13" s="16">
        <v>1.0416666666666666E-2</v>
      </c>
      <c r="F13" s="17">
        <f t="shared" ref="F13:F25" ca="1" si="2">ROW()-ROW(OFFSET(F13,-1,))+IF(ISERROR(OFFSET(F13,-1,)*1),0,OFFSET(F13,-1,))</f>
        <v>1</v>
      </c>
      <c r="G13" s="62" t="s">
        <v>29</v>
      </c>
      <c r="H13" s="63"/>
      <c r="I13" s="63"/>
      <c r="J13" s="63"/>
      <c r="K13" s="64"/>
      <c r="L13" s="38"/>
      <c r="M13" s="17"/>
      <c r="N13" s="45"/>
      <c r="O13" s="47"/>
      <c r="P13" s="51"/>
      <c r="Q13" s="22"/>
      <c r="R13" s="22"/>
      <c r="S13" s="22"/>
      <c r="T13" s="22"/>
    </row>
    <row r="14" spans="2:20" ht="24" customHeight="1">
      <c r="B14" s="14">
        <f t="shared" ca="1" si="0"/>
        <v>2</v>
      </c>
      <c r="C14" s="15">
        <f ca="1">IF(E14="Select","",IF(AND(F14=1,E14&lt;&gt;"Select"),'Day1'!$K$3,OFFSET(C14,-1,1)))</f>
        <v>0.38541666666666669</v>
      </c>
      <c r="D14" s="15">
        <f t="shared" ca="1" si="1"/>
        <v>0.39583333333333337</v>
      </c>
      <c r="E14" s="16">
        <v>1.0416666666666666E-2</v>
      </c>
      <c r="F14" s="17">
        <f ca="1">ROW()-ROW(OFFSET(F14,-1,))+IF(ISERROR(OFFSET(F14,-1,)*1),0,OFFSET(F14,-1,))</f>
        <v>2</v>
      </c>
      <c r="G14" s="56" t="s">
        <v>43</v>
      </c>
      <c r="H14" s="57"/>
      <c r="I14" s="57"/>
      <c r="J14" s="57"/>
      <c r="K14" s="58"/>
      <c r="L14" s="56"/>
      <c r="M14" s="17"/>
      <c r="N14" s="45"/>
      <c r="O14" s="49"/>
      <c r="P14" s="49"/>
      <c r="Q14" s="22"/>
      <c r="R14" s="22"/>
      <c r="S14" s="22"/>
      <c r="T14" s="22"/>
    </row>
    <row r="15" spans="2:20" ht="24" customHeight="1">
      <c r="B15" s="14">
        <f t="shared" ca="1" si="0"/>
        <v>3</v>
      </c>
      <c r="C15" s="15">
        <f ca="1">IF(E15="Select","",IF(AND(F15=1,E15&lt;&gt;"Select"),'Day1'!$K$3,OFFSET(C15,-1,1)))</f>
        <v>0.39583333333333337</v>
      </c>
      <c r="D15" s="15">
        <f t="shared" ca="1" si="1"/>
        <v>0.44791666666666669</v>
      </c>
      <c r="E15" s="16">
        <v>5.2083333333333336E-2</v>
      </c>
      <c r="F15" s="17">
        <f ca="1">ROW()-ROW(OFFSET(F15,-1,))+IF(ISERROR(OFFSET(F15,-1,)*1),0,OFFSET(F15,-1,))</f>
        <v>3</v>
      </c>
      <c r="G15" s="62" t="s">
        <v>49</v>
      </c>
      <c r="H15" s="63"/>
      <c r="I15" s="63"/>
      <c r="J15" s="63"/>
      <c r="K15" s="64"/>
      <c r="L15" s="56"/>
      <c r="M15" s="17"/>
      <c r="N15" s="47"/>
      <c r="O15" s="49"/>
      <c r="P15" s="49"/>
      <c r="Q15" s="22"/>
      <c r="R15" s="22"/>
      <c r="S15" s="22"/>
      <c r="T15" s="22"/>
    </row>
    <row r="16" spans="2:20" ht="24" customHeight="1">
      <c r="B16" s="14">
        <f t="shared" ca="1" si="0"/>
        <v>4</v>
      </c>
      <c r="C16" s="15">
        <f t="shared" ref="C16:C26" ca="1" si="3">IF(E16="Select","",IF(AND(F16=1,E16&lt;&gt;"Select"),$K$3,OFFSET(C16,-1,1)))</f>
        <v>0.44791666666666669</v>
      </c>
      <c r="D16" s="15">
        <f t="shared" ca="1" si="1"/>
        <v>0.4548611111111111</v>
      </c>
      <c r="E16" s="16">
        <v>6.9444444444444441E-3</v>
      </c>
      <c r="F16" s="17">
        <f ca="1">ROW()-ROW(OFFSET(F16,-1,))+IF(ISERROR(OFFSET(F16,-1,)*1),0,OFFSET(F16,-1,))</f>
        <v>4</v>
      </c>
      <c r="G16" s="31" t="s">
        <v>9</v>
      </c>
      <c r="H16" s="32"/>
      <c r="I16" s="32"/>
      <c r="J16" s="32"/>
      <c r="K16" s="33"/>
      <c r="L16" s="31"/>
      <c r="M16" s="17"/>
      <c r="N16" s="49"/>
      <c r="O16" s="49"/>
      <c r="P16" s="49"/>
      <c r="Q16" s="22"/>
      <c r="R16" s="22"/>
      <c r="S16" s="22"/>
      <c r="T16" s="22"/>
    </row>
    <row r="17" spans="2:20" ht="24" customHeight="1">
      <c r="B17" s="14">
        <f t="shared" ca="1" si="0"/>
        <v>5</v>
      </c>
      <c r="C17" s="15">
        <f t="shared" ca="1" si="3"/>
        <v>0.4548611111111111</v>
      </c>
      <c r="D17" s="15">
        <f t="shared" ca="1" si="1"/>
        <v>0.46527777777777779</v>
      </c>
      <c r="E17" s="16">
        <v>1.0416666666666666E-2</v>
      </c>
      <c r="F17" s="17">
        <f t="shared" ca="1" si="2"/>
        <v>5</v>
      </c>
      <c r="G17" s="31" t="s">
        <v>15</v>
      </c>
      <c r="H17" s="32"/>
      <c r="I17" s="32"/>
      <c r="J17" s="32"/>
      <c r="K17" s="33"/>
      <c r="L17" s="31"/>
      <c r="M17" s="17"/>
      <c r="N17" s="47"/>
      <c r="O17" s="49"/>
      <c r="P17" s="49"/>
      <c r="Q17" s="22"/>
      <c r="R17" s="22"/>
      <c r="S17" s="22"/>
      <c r="T17" s="22"/>
    </row>
    <row r="18" spans="2:20" ht="24" customHeight="1">
      <c r="B18" s="14">
        <f t="shared" ca="1" si="0"/>
        <v>6</v>
      </c>
      <c r="C18" s="15">
        <f t="shared" ca="1" si="3"/>
        <v>0.46527777777777779</v>
      </c>
      <c r="D18" s="15">
        <f t="shared" ca="1" si="1"/>
        <v>0.5</v>
      </c>
      <c r="E18" s="16">
        <v>3.4722222222222224E-2</v>
      </c>
      <c r="F18" s="17">
        <f t="shared" ca="1" si="2"/>
        <v>6</v>
      </c>
      <c r="G18" s="31" t="s">
        <v>50</v>
      </c>
      <c r="H18" s="32"/>
      <c r="I18" s="32"/>
      <c r="J18" s="32"/>
      <c r="K18" s="33"/>
      <c r="L18" s="31"/>
      <c r="M18" s="17"/>
      <c r="N18" s="47"/>
      <c r="O18" s="49"/>
      <c r="P18" s="49"/>
      <c r="Q18" s="22"/>
      <c r="R18" s="22"/>
      <c r="S18" s="22"/>
      <c r="T18" s="22"/>
    </row>
    <row r="19" spans="2:20" ht="24" customHeight="1">
      <c r="B19" s="14">
        <f t="shared" ca="1" si="0"/>
        <v>7</v>
      </c>
      <c r="C19" s="15">
        <f t="shared" ca="1" si="3"/>
        <v>0.5</v>
      </c>
      <c r="D19" s="15">
        <f t="shared" ca="1" si="1"/>
        <v>0.51041666666666663</v>
      </c>
      <c r="E19" s="16">
        <v>1.0416666666666666E-2</v>
      </c>
      <c r="F19" s="17">
        <f t="shared" ca="1" si="2"/>
        <v>7</v>
      </c>
      <c r="G19" s="62" t="s">
        <v>16</v>
      </c>
      <c r="H19" s="63"/>
      <c r="I19" s="63"/>
      <c r="J19" s="63"/>
      <c r="K19" s="64"/>
      <c r="L19" s="38"/>
      <c r="M19" s="17"/>
      <c r="N19" s="47"/>
      <c r="O19" s="49"/>
      <c r="P19" s="49"/>
      <c r="Q19" s="22"/>
      <c r="R19" s="22"/>
      <c r="S19" s="22"/>
      <c r="T19" s="22"/>
    </row>
    <row r="20" spans="2:20" ht="24" customHeight="1">
      <c r="B20" s="14">
        <f t="shared" ca="1" si="0"/>
        <v>8</v>
      </c>
      <c r="C20" s="15">
        <f t="shared" ca="1" si="3"/>
        <v>0.51041666666666663</v>
      </c>
      <c r="D20" s="15">
        <f t="shared" ca="1" si="1"/>
        <v>0.55208333333333326</v>
      </c>
      <c r="E20" s="16">
        <v>4.1666666666666664E-2</v>
      </c>
      <c r="F20" s="17">
        <f ca="1">ROW()-ROW(OFFSET(F20,-1,))+IF(ISERROR(OFFSET(F20,-1,)*1),0,OFFSET(F20,-1,))</f>
        <v>8</v>
      </c>
      <c r="G20" s="56" t="s">
        <v>10</v>
      </c>
      <c r="H20" s="57"/>
      <c r="I20" s="57"/>
      <c r="J20" s="57"/>
      <c r="K20" s="58"/>
      <c r="L20" s="56"/>
      <c r="M20" s="17"/>
      <c r="N20" s="51"/>
      <c r="O20" s="49"/>
      <c r="P20" s="49"/>
      <c r="Q20" s="22"/>
      <c r="R20" s="22"/>
      <c r="S20" s="22"/>
      <c r="T20" s="22"/>
    </row>
    <row r="21" spans="2:20" ht="24" customHeight="1">
      <c r="B21" s="14">
        <f t="shared" ca="1" si="0"/>
        <v>9</v>
      </c>
      <c r="C21" s="15">
        <f t="shared" ca="1" si="3"/>
        <v>0.55208333333333326</v>
      </c>
      <c r="D21" s="15">
        <f t="shared" ca="1" si="1"/>
        <v>0.57986111111111105</v>
      </c>
      <c r="E21" s="16">
        <v>2.7777777777777776E-2</v>
      </c>
      <c r="F21" s="17">
        <f t="shared" ca="1" si="2"/>
        <v>9</v>
      </c>
      <c r="G21" s="31" t="s">
        <v>51</v>
      </c>
      <c r="H21" s="32"/>
      <c r="I21" s="32"/>
      <c r="J21" s="32"/>
      <c r="K21" s="33"/>
      <c r="L21" s="31"/>
      <c r="M21" s="17"/>
      <c r="N21" s="51"/>
      <c r="O21" s="49"/>
      <c r="P21" s="49"/>
      <c r="Q21" s="22"/>
      <c r="R21" s="22"/>
      <c r="S21" s="22"/>
      <c r="T21" s="22"/>
    </row>
    <row r="22" spans="2:20" ht="24" customHeight="1">
      <c r="B22" s="14">
        <f t="shared" ca="1" si="0"/>
        <v>10</v>
      </c>
      <c r="C22" s="15">
        <f t="shared" ca="1" si="3"/>
        <v>0.57986111111111105</v>
      </c>
      <c r="D22" s="15">
        <f t="shared" ca="1" si="1"/>
        <v>0.60416666666666663</v>
      </c>
      <c r="E22" s="16">
        <v>2.4305555555555556E-2</v>
      </c>
      <c r="F22" s="17">
        <f t="shared" ca="1" si="2"/>
        <v>10</v>
      </c>
      <c r="G22" s="31" t="s">
        <v>17</v>
      </c>
      <c r="H22" s="32"/>
      <c r="I22" s="32"/>
      <c r="J22" s="32"/>
      <c r="K22" s="33"/>
      <c r="L22" s="38"/>
      <c r="M22" s="17"/>
      <c r="N22" s="51"/>
      <c r="O22" s="49"/>
      <c r="P22" s="49"/>
      <c r="Q22" s="22"/>
      <c r="R22" s="22"/>
      <c r="S22" s="22"/>
      <c r="T22" s="22"/>
    </row>
    <row r="23" spans="2:20" ht="24" customHeight="1">
      <c r="B23" s="14">
        <f t="shared" ca="1" si="0"/>
        <v>11</v>
      </c>
      <c r="C23" s="15">
        <f t="shared" ca="1" si="3"/>
        <v>0.60416666666666663</v>
      </c>
      <c r="D23" s="15">
        <f t="shared" ca="1" si="1"/>
        <v>0.64583333333333326</v>
      </c>
      <c r="E23" s="16">
        <v>4.1666666666666664E-2</v>
      </c>
      <c r="F23" s="17">
        <f t="shared" ca="1" si="2"/>
        <v>11</v>
      </c>
      <c r="G23" s="31" t="s">
        <v>52</v>
      </c>
      <c r="H23" s="32"/>
      <c r="I23" s="32"/>
      <c r="J23" s="32"/>
      <c r="K23" s="33"/>
      <c r="L23" s="38"/>
      <c r="M23" s="17"/>
      <c r="N23" s="50"/>
      <c r="O23" s="48"/>
      <c r="P23" s="48"/>
      <c r="Q23" s="22"/>
      <c r="R23" s="22"/>
      <c r="S23" s="22"/>
      <c r="T23" s="22"/>
    </row>
    <row r="24" spans="2:20" ht="24" customHeight="1">
      <c r="B24" s="14">
        <f t="shared" ca="1" si="0"/>
        <v>12</v>
      </c>
      <c r="C24" s="15">
        <f t="shared" ca="1" si="3"/>
        <v>0.64583333333333326</v>
      </c>
      <c r="D24" s="15">
        <f t="shared" ca="1" si="1"/>
        <v>0.66666666666666663</v>
      </c>
      <c r="E24" s="16">
        <v>2.0833333333333332E-2</v>
      </c>
      <c r="F24" s="17">
        <f t="shared" ca="1" si="2"/>
        <v>12</v>
      </c>
      <c r="G24" s="62" t="s">
        <v>18</v>
      </c>
      <c r="H24" s="63"/>
      <c r="I24" s="63"/>
      <c r="J24" s="63"/>
      <c r="K24" s="64"/>
      <c r="L24" s="38"/>
      <c r="M24" s="17"/>
      <c r="N24" s="50"/>
      <c r="O24" s="49"/>
      <c r="P24" s="49"/>
      <c r="Q24" s="22"/>
      <c r="R24" s="22"/>
      <c r="S24" s="22"/>
      <c r="T24" s="22"/>
    </row>
    <row r="25" spans="2:20" ht="24" customHeight="1">
      <c r="B25" s="14">
        <f t="shared" ca="1" si="0"/>
        <v>13</v>
      </c>
      <c r="C25" s="15">
        <f t="shared" ca="1" si="3"/>
        <v>0.66666666666666663</v>
      </c>
      <c r="D25" s="15">
        <f t="shared" ca="1" si="1"/>
        <v>0.6875</v>
      </c>
      <c r="E25" s="16">
        <v>2.0833333333333332E-2</v>
      </c>
      <c r="F25" s="17">
        <f t="shared" ca="1" si="2"/>
        <v>13</v>
      </c>
      <c r="G25" s="31" t="s">
        <v>53</v>
      </c>
      <c r="H25" s="32"/>
      <c r="I25" s="32"/>
      <c r="J25" s="32"/>
      <c r="K25" s="33"/>
      <c r="L25" s="31"/>
      <c r="M25" s="17"/>
      <c r="N25" s="50"/>
      <c r="O25" s="49"/>
      <c r="P25" s="49"/>
      <c r="Q25" s="22"/>
      <c r="R25" s="22"/>
      <c r="S25" s="22"/>
      <c r="T25" s="22"/>
    </row>
    <row r="26" spans="2:20" ht="24" customHeight="1">
      <c r="B26" s="14">
        <f t="shared" ca="1" si="0"/>
        <v>14</v>
      </c>
      <c r="C26" s="15">
        <f t="shared" ca="1" si="3"/>
        <v>0.6875</v>
      </c>
      <c r="D26" s="15">
        <f t="shared" ca="1" si="1"/>
        <v>0.69791666666666663</v>
      </c>
      <c r="E26" s="16">
        <v>1.0416666666666666E-2</v>
      </c>
      <c r="F26" s="17">
        <f ca="1">ROW()-ROW(OFFSET(F26,-1,))+IF(ISERROR(OFFSET(F26,-1,)*1),0,OFFSET(F26,-1,))</f>
        <v>14</v>
      </c>
      <c r="G26" s="31" t="s">
        <v>67</v>
      </c>
      <c r="H26" s="32"/>
      <c r="I26" s="32"/>
      <c r="J26" s="32"/>
      <c r="K26" s="33"/>
      <c r="L26" s="38"/>
      <c r="M26" s="17"/>
      <c r="N26" s="50"/>
      <c r="O26" s="49"/>
      <c r="P26" s="49"/>
      <c r="Q26" s="22"/>
      <c r="R26" s="22"/>
      <c r="S26" s="22"/>
      <c r="T26" s="22"/>
    </row>
    <row r="27" spans="2:20" ht="24" customHeight="1">
      <c r="B27" s="14">
        <f t="shared" ca="1" si="0"/>
        <v>15</v>
      </c>
      <c r="C27" s="15">
        <f t="shared" ref="C27" ca="1" si="4">IF(E27="Select","",IF(AND(F27=1,E27&lt;&gt;"Select"),$K$3,OFFSET(C27,-1,1)))</f>
        <v>0.69791666666666663</v>
      </c>
      <c r="D27" s="15">
        <f t="shared" ref="D27" ca="1" si="5">IF(ISERROR(E27+C27),"",E27+C27)</f>
        <v>0.70833333333333326</v>
      </c>
      <c r="E27" s="16">
        <v>1.0416666666666666E-2</v>
      </c>
      <c r="F27" s="17">
        <f ca="1">ROW()-ROW(OFFSET(F27,-1,))+IF(ISERROR(OFFSET(F27,-1,)*1),0,OFFSET(F27,-1,))</f>
        <v>15</v>
      </c>
      <c r="G27" s="62" t="s">
        <v>14</v>
      </c>
      <c r="H27" s="63"/>
      <c r="I27" s="63"/>
      <c r="J27" s="63"/>
      <c r="K27" s="64"/>
      <c r="L27" s="38"/>
      <c r="M27" s="17"/>
      <c r="N27" s="47"/>
      <c r="O27" s="50"/>
      <c r="P27" s="51"/>
      <c r="Q27" s="22"/>
      <c r="R27" s="22"/>
      <c r="S27" s="22"/>
      <c r="T27" s="22"/>
    </row>
    <row r="28" spans="2:20" ht="22.5" customHeight="1">
      <c r="E28" s="18">
        <f>SUM(E13:E27)</f>
        <v>0.33333333333333331</v>
      </c>
    </row>
    <row r="31" spans="2:20" ht="15.6">
      <c r="B31" s="13" t="s">
        <v>12</v>
      </c>
    </row>
    <row r="34" spans="3:3" ht="15.6">
      <c r="C34" s="44"/>
    </row>
    <row r="35" spans="3:3" ht="15.6">
      <c r="C35" s="45"/>
    </row>
    <row r="36" spans="3:3" ht="14.4">
      <c r="C36" s="46"/>
    </row>
  </sheetData>
  <mergeCells count="8">
    <mergeCell ref="F2:I2"/>
    <mergeCell ref="F3:I3"/>
    <mergeCell ref="F12:K12"/>
    <mergeCell ref="G27:K27"/>
    <mergeCell ref="G24:K24"/>
    <mergeCell ref="G13:K13"/>
    <mergeCell ref="G19:K19"/>
    <mergeCell ref="G15:K15"/>
  </mergeCells>
  <conditionalFormatting sqref="E28">
    <cfRule type="expression" dxfId="2" priority="3" stopIfTrue="1">
      <formula>#REF!&lt;&gt;#REF!</formula>
    </cfRule>
  </conditionalFormatting>
  <dataValidations count="2">
    <dataValidation allowBlank="1" showInputMessage="1" showErrorMessage="1" prompt="Enter time as H:MM:SS (update AM/PM as necessary)." sqref="K3:L11" xr:uid="{A6668F6F-6387-429D-A96E-6340520C81CD}"/>
    <dataValidation type="list" allowBlank="1" showInputMessage="1" showErrorMessage="1" sqref="E13:E26 E27" xr:uid="{9553B08E-9F8B-4959-9B86-3BB907715C00}">
      <formula1>"0:00, 0:05, 0:10, 0:15, 0:20, 0:25, 0:30, 0:35, 0:40, 0:45, 0:50, 0:55, 1:00, 1:15, 1:30"</formula1>
    </dataValidation>
  </dataValidations>
  <pageMargins left="0.7" right="0.7" top="0.75" bottom="0.75" header="0.3" footer="0.3"/>
  <pageSetup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FC26-3376-4050-B569-F512478EFC7F}">
  <sheetPr>
    <pageSetUpPr fitToPage="1"/>
  </sheetPr>
  <dimension ref="B1:T41"/>
  <sheetViews>
    <sheetView topLeftCell="B12" zoomScale="80" zoomScaleNormal="80" zoomScalePageLayoutView="150" workbookViewId="0">
      <selection activeCell="L28" sqref="L28"/>
    </sheetView>
  </sheetViews>
  <sheetFormatPr defaultColWidth="12" defaultRowHeight="12"/>
  <cols>
    <col min="1" max="1" width="0" hidden="1" customWidth="1"/>
    <col min="2" max="2" width="5.28515625" customWidth="1"/>
    <col min="3" max="4" width="11.7109375" customWidth="1"/>
    <col min="5" max="5" width="12.140625" customWidth="1"/>
    <col min="6" max="6" width="4.7109375" customWidth="1"/>
    <col min="7" max="8" width="11.28515625" customWidth="1"/>
    <col min="9" max="9" width="2.28515625" customWidth="1"/>
    <col min="10" max="10" width="11.28515625" customWidth="1"/>
    <col min="11" max="11" width="26" customWidth="1"/>
    <col min="12" max="12" width="21" customWidth="1"/>
    <col min="13" max="13" width="12.140625" customWidth="1"/>
    <col min="14" max="251" width="9.28515625" customWidth="1"/>
  </cols>
  <sheetData>
    <row r="1" spans="2:20" s="1" customFormat="1" ht="14.4" hidden="1">
      <c r="G1" s="10" t="s">
        <v>0</v>
      </c>
      <c r="H1" s="11"/>
      <c r="I1" s="11"/>
      <c r="J1" s="11"/>
      <c r="K1" s="11"/>
      <c r="L1" s="11"/>
      <c r="M1" s="11"/>
    </row>
    <row r="2" spans="2:20" ht="12" hidden="1" customHeight="1">
      <c r="E2" s="12"/>
      <c r="F2" s="65"/>
      <c r="G2" s="65"/>
      <c r="H2" s="65"/>
      <c r="I2" s="65"/>
      <c r="J2" s="30"/>
      <c r="K2" s="30" t="s">
        <v>1</v>
      </c>
      <c r="L2" s="30" t="s">
        <v>2</v>
      </c>
      <c r="M2" s="35"/>
    </row>
    <row r="3" spans="2:20" ht="12" hidden="1" customHeight="1">
      <c r="E3" s="12"/>
      <c r="F3" s="66"/>
      <c r="G3" s="66"/>
      <c r="H3" s="66"/>
      <c r="I3" s="66"/>
      <c r="J3" s="8"/>
      <c r="K3" s="9">
        <v>0.375</v>
      </c>
      <c r="L3" s="9">
        <v>0.70833333333333337</v>
      </c>
      <c r="M3" s="36"/>
    </row>
    <row r="4" spans="2:20" s="2" customFormat="1" hidden="1">
      <c r="F4" s="3"/>
      <c r="G4" s="3"/>
      <c r="H4" s="3"/>
      <c r="I4" s="3"/>
      <c r="J4" s="4"/>
      <c r="K4" s="5"/>
      <c r="L4" s="5"/>
      <c r="M4" s="6"/>
    </row>
    <row r="5" spans="2:20" s="2" customFormat="1" hidden="1">
      <c r="F5" s="3"/>
      <c r="G5" s="3"/>
      <c r="H5" s="3"/>
      <c r="I5" s="3"/>
      <c r="J5" s="4"/>
      <c r="K5" s="5"/>
      <c r="L5" s="5"/>
      <c r="M5" s="6"/>
    </row>
    <row r="6" spans="2:20" s="2" customFormat="1" hidden="1">
      <c r="F6" s="3"/>
      <c r="G6" s="3"/>
      <c r="H6" s="3"/>
      <c r="I6" s="3"/>
      <c r="J6" s="4"/>
      <c r="K6" s="5"/>
      <c r="L6" s="5"/>
      <c r="M6" s="6"/>
    </row>
    <row r="7" spans="2:20" s="2" customFormat="1" hidden="1">
      <c r="F7" s="3"/>
      <c r="G7" s="3"/>
      <c r="H7" s="3"/>
      <c r="I7" s="3"/>
      <c r="J7" s="4"/>
      <c r="K7" s="5"/>
      <c r="L7" s="5"/>
      <c r="M7" s="6"/>
    </row>
    <row r="8" spans="2:20" s="2" customFormat="1" hidden="1">
      <c r="F8" s="3"/>
      <c r="G8" s="3"/>
      <c r="H8" s="3"/>
      <c r="I8" s="3"/>
      <c r="J8" s="4"/>
      <c r="K8" s="5"/>
      <c r="L8" s="5"/>
      <c r="M8" s="6"/>
    </row>
    <row r="9" spans="2:20" s="2" customFormat="1" ht="21">
      <c r="B9" s="7" t="s">
        <v>27</v>
      </c>
      <c r="F9" s="3"/>
      <c r="G9" s="3"/>
      <c r="H9" s="3"/>
      <c r="I9" s="3"/>
      <c r="J9" s="4"/>
      <c r="K9" s="5"/>
      <c r="L9" s="5"/>
      <c r="M9" s="6"/>
    </row>
    <row r="10" spans="2:20" s="2" customFormat="1" hidden="1">
      <c r="F10" s="3"/>
      <c r="G10" s="3"/>
      <c r="H10" s="3"/>
      <c r="I10" s="3"/>
      <c r="J10" s="4"/>
      <c r="K10" s="5"/>
      <c r="L10" s="5"/>
      <c r="M10" s="6"/>
    </row>
    <row r="11" spans="2:20" s="2" customFormat="1" ht="12.6" thickBot="1">
      <c r="F11" s="3"/>
      <c r="G11" s="3"/>
      <c r="H11" s="3"/>
      <c r="I11" s="3"/>
      <c r="J11" s="4"/>
      <c r="K11" s="5"/>
      <c r="L11" s="5"/>
      <c r="M11" s="6"/>
    </row>
    <row r="12" spans="2:20" s="21" customFormat="1" ht="21.75" customHeight="1">
      <c r="B12" s="19"/>
      <c r="C12" s="19" t="s">
        <v>1</v>
      </c>
      <c r="D12" s="19" t="s">
        <v>4</v>
      </c>
      <c r="E12" s="19" t="s">
        <v>3</v>
      </c>
      <c r="F12" s="67" t="s">
        <v>5</v>
      </c>
      <c r="G12" s="68"/>
      <c r="H12" s="68"/>
      <c r="I12" s="68"/>
      <c r="J12" s="68"/>
      <c r="K12" s="69"/>
      <c r="L12" s="37" t="s">
        <v>6</v>
      </c>
      <c r="M12" s="20" t="s">
        <v>7</v>
      </c>
      <c r="N12" s="52"/>
      <c r="O12" s="52"/>
    </row>
    <row r="13" spans="2:20" ht="24" customHeight="1">
      <c r="B13" s="14">
        <f t="shared" ref="B13:B32" ca="1" si="0">F13</f>
        <v>1</v>
      </c>
      <c r="C13" s="15">
        <f t="shared" ref="C13:C30" ca="1" si="1">IF(E13="Select","",IF(AND(F13=1,E13&lt;&gt;"Select"),$K$3,OFFSET(C13,-1,1)))</f>
        <v>0.375</v>
      </c>
      <c r="D13" s="15">
        <f t="shared" ref="D13:D30" ca="1" si="2">IF(ISERROR(E13+C13),"",E13+C13)</f>
        <v>0.38541666666666669</v>
      </c>
      <c r="E13" s="16">
        <v>1.0416666666666666E-2</v>
      </c>
      <c r="F13" s="17">
        <f t="shared" ref="F13:F30" ca="1" si="3">ROW()-ROW(OFFSET(F13,-1,))+IF(ISERROR(OFFSET(F13,-1,)*1),0,OFFSET(F13,-1,))</f>
        <v>1</v>
      </c>
      <c r="G13" s="62" t="s">
        <v>31</v>
      </c>
      <c r="H13" s="63"/>
      <c r="I13" s="63"/>
      <c r="J13" s="63"/>
      <c r="K13" s="64"/>
      <c r="L13" s="38"/>
      <c r="M13" s="17"/>
      <c r="N13" s="45"/>
      <c r="O13" s="49"/>
      <c r="P13" s="22"/>
      <c r="Q13" s="22"/>
      <c r="R13" s="22"/>
      <c r="S13" s="22"/>
      <c r="T13" s="22"/>
    </row>
    <row r="14" spans="2:20" ht="24" customHeight="1">
      <c r="B14" s="14">
        <f ca="1">F14</f>
        <v>2</v>
      </c>
      <c r="C14" s="15">
        <f ca="1">IF(E14="Select","",IF(AND(F14=1,E14&lt;&gt;"Select"),'Day 2'!$K$3,OFFSET(C14,-1,1)))</f>
        <v>0.38541666666666669</v>
      </c>
      <c r="D14" s="15">
        <f ca="1">IF(ISERROR(E14+C14),"",E14+C14)</f>
        <v>0.39583333333333337</v>
      </c>
      <c r="E14" s="16">
        <v>1.0416666666666666E-2</v>
      </c>
      <c r="F14" s="17">
        <f ca="1">ROW()-ROW(OFFSET(F14,-1,))+IF(ISERROR(OFFSET(F14,-1,)*1),0,OFFSET(F14,-1,))</f>
        <v>2</v>
      </c>
      <c r="G14" s="62" t="s">
        <v>54</v>
      </c>
      <c r="H14" s="63"/>
      <c r="I14" s="63"/>
      <c r="J14" s="63"/>
      <c r="K14" s="64"/>
      <c r="L14" s="38"/>
      <c r="M14" s="17"/>
      <c r="N14" s="50"/>
      <c r="O14" s="49"/>
      <c r="P14" s="49"/>
      <c r="Q14" s="22"/>
      <c r="R14" s="22"/>
      <c r="S14" s="22"/>
      <c r="T14" s="22"/>
    </row>
    <row r="15" spans="2:20" ht="24" customHeight="1">
      <c r="B15" s="14">
        <f t="shared" ref="B15" ca="1" si="4">F15</f>
        <v>3</v>
      </c>
      <c r="C15" s="15">
        <f t="shared" ref="C15" ca="1" si="5">IF(E15="Select","",IF(AND(F15=1,E15&lt;&gt;"Select"),$K$3,OFFSET(C15,-1,1)))</f>
        <v>0.39583333333333337</v>
      </c>
      <c r="D15" s="15">
        <f t="shared" ref="D15" ca="1" si="6">IF(ISERROR(E15+C15),"",E15+C15)</f>
        <v>0.40625000000000006</v>
      </c>
      <c r="E15" s="16">
        <v>1.0416666666666666E-2</v>
      </c>
      <c r="F15" s="17">
        <f t="shared" ca="1" si="3"/>
        <v>3</v>
      </c>
      <c r="G15" s="62" t="s">
        <v>67</v>
      </c>
      <c r="H15" s="63"/>
      <c r="I15" s="63"/>
      <c r="J15" s="63"/>
      <c r="K15" s="64"/>
      <c r="L15" s="59"/>
      <c r="M15" s="17"/>
      <c r="N15" s="45"/>
      <c r="O15" s="49"/>
      <c r="P15" s="22"/>
      <c r="Q15" s="22"/>
      <c r="R15" s="22"/>
      <c r="S15" s="22"/>
      <c r="T15" s="22"/>
    </row>
    <row r="16" spans="2:20" ht="24" customHeight="1">
      <c r="B16" s="14">
        <f ca="1">F16</f>
        <v>4</v>
      </c>
      <c r="C16" s="15">
        <f ca="1">IF(E16="Select","",IF(AND(F16=1,E16&lt;&gt;"Select"),'Day 3'!$K$3,OFFSET(C16,-1,1)))</f>
        <v>0.40625000000000006</v>
      </c>
      <c r="D16" s="15">
        <f ca="1">IF(ISERROR(E16+C16),"",E16+C16)</f>
        <v>0.42708333333333337</v>
      </c>
      <c r="E16" s="16">
        <v>2.0833333333333332E-2</v>
      </c>
      <c r="F16" s="17">
        <f ca="1">ROW()-ROW(OFFSET(F16,-1,))+IF(ISERROR(OFFSET(F16,-1,)*1),0,OFFSET(F16,-1,))</f>
        <v>4</v>
      </c>
      <c r="G16" s="31" t="s">
        <v>55</v>
      </c>
      <c r="H16" s="32"/>
      <c r="I16" s="32"/>
      <c r="J16" s="32"/>
      <c r="K16" s="33"/>
      <c r="L16" s="31"/>
      <c r="M16" s="17"/>
      <c r="N16" s="45"/>
      <c r="O16" s="49"/>
      <c r="P16" s="22"/>
      <c r="Q16" s="22"/>
      <c r="R16" s="22"/>
      <c r="S16" s="22"/>
      <c r="T16" s="22"/>
    </row>
    <row r="17" spans="2:20" ht="24" customHeight="1">
      <c r="B17" s="14">
        <f ca="1">F17</f>
        <v>5</v>
      </c>
      <c r="C17" s="15">
        <f ca="1">IF(E17="Select","",IF(AND(F17=1,E17&lt;&gt;"Select"),'Day 3'!$K$3,OFFSET(C17,-1,1)))</f>
        <v>0.42708333333333337</v>
      </c>
      <c r="D17" s="15">
        <f ca="1">IF(ISERROR(E17+C17),"",E17+C17)</f>
        <v>0.44791666666666669</v>
      </c>
      <c r="E17" s="16">
        <v>2.0833333333333332E-2</v>
      </c>
      <c r="F17" s="17">
        <f ca="1">ROW()-ROW(OFFSET(F17,-1,))+IF(ISERROR(OFFSET(F17,-1,)*1),0,OFFSET(F17,-1,))</f>
        <v>5</v>
      </c>
      <c r="G17" s="62" t="s">
        <v>19</v>
      </c>
      <c r="H17" s="63"/>
      <c r="I17" s="63"/>
      <c r="J17" s="63"/>
      <c r="K17" s="64"/>
      <c r="L17" s="31"/>
      <c r="M17" s="17"/>
      <c r="N17" s="45"/>
      <c r="O17" s="49"/>
      <c r="P17" s="22"/>
      <c r="Q17" s="22"/>
      <c r="R17" s="22"/>
      <c r="S17" s="22"/>
      <c r="T17" s="22"/>
    </row>
    <row r="18" spans="2:20" ht="24" customHeight="1">
      <c r="B18" s="14">
        <f ca="1">F18</f>
        <v>6</v>
      </c>
      <c r="C18" s="15">
        <f ca="1">IF(E18="Select","",IF(AND(F18=1,E18&lt;&gt;"Select"),$K$3,OFFSET(C18,-1,1)))</f>
        <v>0.44791666666666669</v>
      </c>
      <c r="D18" s="15">
        <f ca="1">IF(ISERROR(E18+C18),"",E18+C18)</f>
        <v>0.45833333333333337</v>
      </c>
      <c r="E18" s="16">
        <v>1.0416666666666666E-2</v>
      </c>
      <c r="F18" s="17">
        <f ca="1">ROW()-ROW(OFFSET(F18,-1,))+IF(ISERROR(OFFSET(F18,-1,)*1),0,OFFSET(F18,-1,))</f>
        <v>6</v>
      </c>
      <c r="G18" s="31" t="s">
        <v>9</v>
      </c>
      <c r="H18" s="32"/>
      <c r="I18" s="32"/>
      <c r="J18" s="32"/>
      <c r="K18" s="33"/>
      <c r="L18" s="31"/>
      <c r="M18" s="17"/>
      <c r="N18" s="49"/>
      <c r="O18" s="49"/>
      <c r="P18" s="22"/>
      <c r="Q18" s="22"/>
      <c r="R18" s="22"/>
      <c r="S18" s="22"/>
      <c r="T18" s="22"/>
    </row>
    <row r="19" spans="2:20" ht="24" customHeight="1">
      <c r="B19" s="14">
        <f t="shared" ca="1" si="0"/>
        <v>7</v>
      </c>
      <c r="C19" s="15">
        <f t="shared" ca="1" si="1"/>
        <v>0.45833333333333337</v>
      </c>
      <c r="D19" s="15">
        <f t="shared" ca="1" si="2"/>
        <v>0.47222222222222227</v>
      </c>
      <c r="E19" s="16">
        <v>1.3888888888888888E-2</v>
      </c>
      <c r="F19" s="17">
        <f t="shared" ca="1" si="3"/>
        <v>7</v>
      </c>
      <c r="G19" s="31" t="s">
        <v>58</v>
      </c>
      <c r="H19" s="32"/>
      <c r="I19" s="32"/>
      <c r="J19" s="32"/>
      <c r="K19" s="33"/>
      <c r="L19" s="31"/>
      <c r="M19" s="17"/>
      <c r="N19" s="45"/>
      <c r="O19" s="49"/>
      <c r="P19" s="22"/>
      <c r="Q19" s="22"/>
      <c r="R19" s="22"/>
      <c r="S19" s="22"/>
      <c r="T19" s="22"/>
    </row>
    <row r="20" spans="2:20" ht="24" customHeight="1">
      <c r="B20" s="14">
        <f t="shared" ca="1" si="0"/>
        <v>8</v>
      </c>
      <c r="C20" s="15">
        <f t="shared" ca="1" si="1"/>
        <v>0.47222222222222227</v>
      </c>
      <c r="D20" s="15">
        <f t="shared" ca="1" si="2"/>
        <v>0.51041666666666674</v>
      </c>
      <c r="E20" s="16">
        <v>3.8194444444444441E-2</v>
      </c>
      <c r="F20" s="17">
        <f t="shared" ca="1" si="3"/>
        <v>8</v>
      </c>
      <c r="G20" s="62" t="s">
        <v>63</v>
      </c>
      <c r="H20" s="63"/>
      <c r="I20" s="63"/>
      <c r="J20" s="63"/>
      <c r="K20" s="64"/>
      <c r="L20" s="31"/>
      <c r="M20" s="17"/>
      <c r="N20" s="47"/>
      <c r="O20" s="49"/>
      <c r="P20" s="22"/>
      <c r="Q20" s="22"/>
      <c r="R20" s="22"/>
      <c r="S20" s="22"/>
      <c r="T20" s="22"/>
    </row>
    <row r="21" spans="2:20" ht="24" customHeight="1">
      <c r="B21" s="14">
        <f ca="1">F21</f>
        <v>9</v>
      </c>
      <c r="C21" s="15">
        <f ca="1">IF(E21="Select","",IF(AND(F21=1,E21&lt;&gt;"Select"),$K$3,OFFSET(C21,-1,1)))</f>
        <v>0.51041666666666674</v>
      </c>
      <c r="D21" s="15">
        <f ca="1">IF(ISERROR(E21+C21),"",E21+C21)</f>
        <v>0.5277777777777779</v>
      </c>
      <c r="E21" s="16">
        <v>1.7361111111111112E-2</v>
      </c>
      <c r="F21" s="17">
        <f ca="1">ROW()-ROW(OFFSET(F21,-1,))+IF(ISERROR(OFFSET(F21,-1,)*1),0,OFFSET(F21,-1,))</f>
        <v>9</v>
      </c>
      <c r="G21" s="31" t="s">
        <v>62</v>
      </c>
      <c r="H21" s="32"/>
      <c r="I21" s="32"/>
      <c r="J21" s="32"/>
      <c r="K21" s="33"/>
      <c r="L21" s="31"/>
      <c r="M21" s="17"/>
      <c r="N21" s="47"/>
      <c r="O21" s="49"/>
      <c r="P21" s="22"/>
      <c r="Q21" s="22"/>
      <c r="R21" s="22"/>
      <c r="S21" s="22"/>
      <c r="T21" s="22"/>
    </row>
    <row r="22" spans="2:20" ht="24" customHeight="1">
      <c r="B22" s="14">
        <f t="shared" ca="1" si="0"/>
        <v>10</v>
      </c>
      <c r="C22" s="15">
        <f t="shared" ca="1" si="1"/>
        <v>0.5277777777777779</v>
      </c>
      <c r="D22" s="15">
        <f t="shared" ca="1" si="2"/>
        <v>0.53819444444444453</v>
      </c>
      <c r="E22" s="16">
        <v>1.0416666666666666E-2</v>
      </c>
      <c r="F22" s="17">
        <f t="shared" ca="1" si="3"/>
        <v>10</v>
      </c>
      <c r="G22" s="62" t="s">
        <v>20</v>
      </c>
      <c r="H22" s="63"/>
      <c r="I22" s="63"/>
      <c r="J22" s="63"/>
      <c r="K22" s="64"/>
      <c r="L22" s="38"/>
      <c r="M22" s="17"/>
      <c r="N22" s="47"/>
      <c r="O22" s="49"/>
      <c r="P22" s="22"/>
      <c r="Q22" s="22"/>
      <c r="R22" s="22"/>
      <c r="S22" s="22"/>
      <c r="T22" s="22"/>
    </row>
    <row r="23" spans="2:20" ht="24" customHeight="1">
      <c r="B23" s="14">
        <f ca="1">F23</f>
        <v>11</v>
      </c>
      <c r="C23" s="15">
        <f ca="1">IF(E23="Select","",IF(AND(F23=1,E23&lt;&gt;"Select"),$K$3,OFFSET(C23,-1,1)))</f>
        <v>0.53819444444444453</v>
      </c>
      <c r="D23" s="15">
        <f ca="1">IF(ISERROR(E23+C23),"",E23+C23)</f>
        <v>0.56944444444444453</v>
      </c>
      <c r="E23" s="16">
        <v>3.125E-2</v>
      </c>
      <c r="F23" s="17">
        <f ca="1">ROW()-ROW(OFFSET(F23,-1,))+IF(ISERROR(OFFSET(F23,-1,)*1),0,OFFSET(F23,-1,))</f>
        <v>11</v>
      </c>
      <c r="G23" s="62" t="s">
        <v>10</v>
      </c>
      <c r="H23" s="63"/>
      <c r="I23" s="63"/>
      <c r="J23" s="63"/>
      <c r="K23" s="64"/>
      <c r="L23" s="38"/>
      <c r="M23" s="17"/>
      <c r="N23" s="49"/>
      <c r="O23" s="49"/>
      <c r="P23" s="22"/>
      <c r="Q23" s="22"/>
      <c r="R23" s="22"/>
      <c r="S23" s="22"/>
      <c r="T23" s="22"/>
    </row>
    <row r="24" spans="2:20" ht="24" customHeight="1">
      <c r="B24" s="14">
        <f t="shared" ca="1" si="0"/>
        <v>12</v>
      </c>
      <c r="C24" s="15">
        <f t="shared" ca="1" si="1"/>
        <v>0.56944444444444453</v>
      </c>
      <c r="D24" s="15">
        <f t="shared" ca="1" si="2"/>
        <v>0.5902777777777779</v>
      </c>
      <c r="E24" s="16">
        <v>2.0833333333333332E-2</v>
      </c>
      <c r="F24" s="17">
        <f t="shared" ca="1" si="3"/>
        <v>12</v>
      </c>
      <c r="G24" s="31" t="s">
        <v>21</v>
      </c>
      <c r="H24" s="32"/>
      <c r="I24" s="32"/>
      <c r="J24" s="32"/>
      <c r="K24" s="33"/>
      <c r="L24" s="38"/>
      <c r="M24" s="17"/>
      <c r="N24" s="47"/>
      <c r="O24" s="49"/>
      <c r="P24" s="22"/>
      <c r="Q24" s="22"/>
      <c r="R24" s="22"/>
      <c r="S24" s="22"/>
      <c r="T24" s="22"/>
    </row>
    <row r="25" spans="2:20" ht="24" customHeight="1">
      <c r="B25" s="14">
        <f t="shared" ca="1" si="0"/>
        <v>13</v>
      </c>
      <c r="C25" s="15">
        <f t="shared" ca="1" si="1"/>
        <v>0.5902777777777779</v>
      </c>
      <c r="D25" s="15">
        <f t="shared" ca="1" si="2"/>
        <v>0.61111111111111127</v>
      </c>
      <c r="E25" s="16">
        <v>2.0833333333333332E-2</v>
      </c>
      <c r="F25" s="17">
        <f t="shared" ca="1" si="3"/>
        <v>13</v>
      </c>
      <c r="G25" s="31" t="s">
        <v>61</v>
      </c>
      <c r="H25" s="32"/>
      <c r="I25" s="32"/>
      <c r="J25" s="32"/>
      <c r="K25" s="33"/>
      <c r="L25" s="38"/>
      <c r="M25" s="17"/>
      <c r="N25" s="45"/>
      <c r="O25" s="48"/>
      <c r="P25" s="34"/>
      <c r="Q25" s="22"/>
      <c r="R25" s="22"/>
      <c r="S25" s="22"/>
      <c r="T25" s="22"/>
    </row>
    <row r="26" spans="2:20" ht="24" customHeight="1">
      <c r="B26" s="14">
        <f t="shared" ca="1" si="0"/>
        <v>14</v>
      </c>
      <c r="C26" s="15">
        <f t="shared" ca="1" si="1"/>
        <v>0.61111111111111127</v>
      </c>
      <c r="D26" s="15">
        <f t="shared" ca="1" si="2"/>
        <v>0.63194444444444464</v>
      </c>
      <c r="E26" s="16">
        <v>2.0833333333333332E-2</v>
      </c>
      <c r="F26" s="17">
        <f t="shared" ca="1" si="3"/>
        <v>14</v>
      </c>
      <c r="G26" s="62" t="s">
        <v>22</v>
      </c>
      <c r="H26" s="63"/>
      <c r="I26" s="63"/>
      <c r="J26" s="63"/>
      <c r="K26" s="64"/>
      <c r="L26" s="38"/>
      <c r="M26" s="17"/>
      <c r="N26" s="45"/>
      <c r="O26" s="49"/>
      <c r="P26" s="22"/>
      <c r="Q26" s="22"/>
      <c r="R26" s="22"/>
      <c r="S26" s="22"/>
      <c r="T26" s="22"/>
    </row>
    <row r="27" spans="2:20" ht="24" customHeight="1">
      <c r="B27" s="14">
        <f ca="1">F27</f>
        <v>15</v>
      </c>
      <c r="C27" s="15">
        <f ca="1">IF(E27="Select","",IF(AND(F27=1,E27&lt;&gt;"Select"),$K$3,OFFSET(C27,-1,1)))</f>
        <v>0.63194444444444464</v>
      </c>
      <c r="D27" s="15">
        <f ca="1">IF(ISERROR(E27+C27),"",E27+C27)</f>
        <v>0.64236111111111127</v>
      </c>
      <c r="E27" s="16">
        <v>1.0416666666666666E-2</v>
      </c>
      <c r="F27" s="17">
        <f ca="1">ROW()-ROW(OFFSET(F27,-1,))+IF(ISERROR(OFFSET(F27,-1,)*1),0,OFFSET(F27,-1,))</f>
        <v>15</v>
      </c>
      <c r="G27" s="62" t="s">
        <v>9</v>
      </c>
      <c r="H27" s="63"/>
      <c r="I27" s="63"/>
      <c r="J27" s="63"/>
      <c r="K27" s="64"/>
      <c r="L27" s="38"/>
      <c r="M27" s="17"/>
      <c r="N27" s="49"/>
      <c r="O27" s="49"/>
      <c r="P27" s="22"/>
      <c r="Q27" s="22"/>
      <c r="R27" s="22"/>
      <c r="S27" s="22"/>
      <c r="T27" s="22"/>
    </row>
    <row r="28" spans="2:20" ht="24" customHeight="1">
      <c r="B28" s="14">
        <f t="shared" ca="1" si="0"/>
        <v>16</v>
      </c>
      <c r="C28" s="15">
        <f t="shared" ca="1" si="1"/>
        <v>0.64236111111111127</v>
      </c>
      <c r="D28" s="15">
        <f t="shared" ca="1" si="2"/>
        <v>0.6527777777777779</v>
      </c>
      <c r="E28" s="16">
        <v>1.0416666666666666E-2</v>
      </c>
      <c r="F28" s="17">
        <f t="shared" ca="1" si="3"/>
        <v>16</v>
      </c>
      <c r="G28" s="31" t="s">
        <v>60</v>
      </c>
      <c r="H28" s="32"/>
      <c r="I28" s="32"/>
      <c r="J28" s="32"/>
      <c r="K28" s="33"/>
      <c r="L28" s="31"/>
      <c r="M28" s="17"/>
      <c r="N28" s="45"/>
      <c r="O28" s="49"/>
      <c r="P28" s="22"/>
      <c r="Q28" s="22"/>
      <c r="R28" s="22"/>
      <c r="S28" s="22"/>
      <c r="T28" s="22"/>
    </row>
    <row r="29" spans="2:20" ht="24" customHeight="1">
      <c r="B29" s="14">
        <f t="shared" ca="1" si="0"/>
        <v>17</v>
      </c>
      <c r="C29" s="15">
        <f t="shared" ca="1" si="1"/>
        <v>0.6527777777777779</v>
      </c>
      <c r="D29" s="15">
        <f t="shared" ca="1" si="2"/>
        <v>0.67361111111111127</v>
      </c>
      <c r="E29" s="16">
        <v>2.0833333333333332E-2</v>
      </c>
      <c r="F29" s="17">
        <f t="shared" ca="1" si="3"/>
        <v>17</v>
      </c>
      <c r="G29" s="31" t="s">
        <v>59</v>
      </c>
      <c r="H29" s="32"/>
      <c r="I29" s="32"/>
      <c r="J29" s="32"/>
      <c r="K29" s="33"/>
      <c r="L29" s="38"/>
      <c r="M29" s="17"/>
      <c r="N29" s="45"/>
      <c r="O29" s="49"/>
      <c r="P29" s="22"/>
      <c r="Q29" s="22"/>
      <c r="R29" s="22"/>
      <c r="S29" s="22"/>
      <c r="T29" s="22"/>
    </row>
    <row r="30" spans="2:20" ht="24" customHeight="1">
      <c r="B30" s="14">
        <f t="shared" ca="1" si="0"/>
        <v>18</v>
      </c>
      <c r="C30" s="15">
        <f t="shared" ca="1" si="1"/>
        <v>0.67361111111111127</v>
      </c>
      <c r="D30" s="15">
        <f t="shared" ca="1" si="2"/>
        <v>0.69791666666666685</v>
      </c>
      <c r="E30" s="16">
        <v>2.4305555555555556E-2</v>
      </c>
      <c r="F30" s="17">
        <f t="shared" ca="1" si="3"/>
        <v>18</v>
      </c>
      <c r="G30" s="62" t="s">
        <v>66</v>
      </c>
      <c r="H30" s="63"/>
      <c r="I30" s="63"/>
      <c r="J30" s="63"/>
      <c r="K30" s="64"/>
      <c r="L30" s="31"/>
      <c r="M30" s="17"/>
      <c r="N30" s="45"/>
      <c r="O30" s="49"/>
      <c r="P30" s="22"/>
      <c r="Q30" s="22"/>
      <c r="R30" s="22"/>
      <c r="S30" s="22"/>
      <c r="T30" s="22"/>
    </row>
    <row r="31" spans="2:20" ht="24" customHeight="1">
      <c r="B31" s="14">
        <f t="shared" ca="1" si="0"/>
        <v>19</v>
      </c>
      <c r="C31" s="15">
        <f t="shared" ref="C31" ca="1" si="7">IF(E31="Select","",IF(AND(F31=1,E31&lt;&gt;"Select"),$K$3,OFFSET(C31,-1,1)))</f>
        <v>0.69791666666666685</v>
      </c>
      <c r="D31" s="15">
        <f t="shared" ref="D31" ca="1" si="8">IF(ISERROR(E31+C31),"",E31+C31)</f>
        <v>0.70833333333333348</v>
      </c>
      <c r="E31" s="16">
        <v>1.0416666666666666E-2</v>
      </c>
      <c r="F31" s="17">
        <f t="shared" ref="F31:F32" ca="1" si="9">ROW()-ROW(OFFSET(F31,-1,))+IF(ISERROR(OFFSET(F31,-1,)*1),0,OFFSET(F31,-1,))</f>
        <v>19</v>
      </c>
      <c r="G31" s="62" t="s">
        <v>56</v>
      </c>
      <c r="H31" s="63"/>
      <c r="I31" s="63"/>
      <c r="J31" s="63"/>
      <c r="K31" s="64"/>
      <c r="L31" s="38"/>
      <c r="M31" s="17"/>
      <c r="N31" s="47"/>
      <c r="O31" s="50"/>
      <c r="P31" s="22"/>
      <c r="Q31" s="22"/>
      <c r="R31" s="22"/>
      <c r="S31" s="22"/>
      <c r="T31" s="22"/>
    </row>
    <row r="32" spans="2:20" ht="24" customHeight="1">
      <c r="B32" s="14">
        <f t="shared" ca="1" si="0"/>
        <v>20</v>
      </c>
      <c r="C32" s="15">
        <f t="shared" ref="C32" ca="1" si="10">IF(E32="Select","",IF(AND(F32=1,E32&lt;&gt;"Select"),$K$3,OFFSET(C32,-1,1)))</f>
        <v>0.70833333333333348</v>
      </c>
      <c r="D32" s="15">
        <f t="shared" ref="D32" ca="1" si="11">IF(ISERROR(E32+C32),"",E32+C32)</f>
        <v>0.75000000000000011</v>
      </c>
      <c r="E32" s="16">
        <v>4.1666666666666664E-2</v>
      </c>
      <c r="F32" s="17">
        <f t="shared" ca="1" si="9"/>
        <v>20</v>
      </c>
      <c r="G32" s="62" t="s">
        <v>64</v>
      </c>
      <c r="H32" s="63"/>
      <c r="I32" s="63"/>
      <c r="J32" s="63"/>
      <c r="K32" s="64"/>
      <c r="L32" s="56" t="s">
        <v>24</v>
      </c>
      <c r="M32" s="17"/>
      <c r="N32" s="47"/>
      <c r="O32" s="50"/>
      <c r="P32" s="22"/>
      <c r="Q32" s="22"/>
      <c r="R32" s="22"/>
      <c r="S32" s="22"/>
      <c r="T32" s="22"/>
    </row>
    <row r="33" spans="2:5" ht="22.5" customHeight="1">
      <c r="E33" s="18">
        <f>SUM(E13:E32)</f>
        <v>0.37500000000000006</v>
      </c>
    </row>
    <row r="36" spans="2:5" ht="15.6">
      <c r="B36" s="13" t="s">
        <v>12</v>
      </c>
    </row>
    <row r="39" spans="2:5" ht="15.6">
      <c r="C39" s="44"/>
    </row>
    <row r="40" spans="2:5" ht="15.6">
      <c r="C40" s="45"/>
    </row>
    <row r="41" spans="2:5" ht="14.4">
      <c r="C41" s="46"/>
    </row>
  </sheetData>
  <mergeCells count="15">
    <mergeCell ref="G32:K32"/>
    <mergeCell ref="G27:K27"/>
    <mergeCell ref="G31:K31"/>
    <mergeCell ref="G30:K30"/>
    <mergeCell ref="G23:K23"/>
    <mergeCell ref="G26:K26"/>
    <mergeCell ref="G13:K13"/>
    <mergeCell ref="G22:K22"/>
    <mergeCell ref="G20:K20"/>
    <mergeCell ref="F2:I2"/>
    <mergeCell ref="F3:I3"/>
    <mergeCell ref="F12:K12"/>
    <mergeCell ref="G17:K17"/>
    <mergeCell ref="G14:K14"/>
    <mergeCell ref="G15:K15"/>
  </mergeCells>
  <conditionalFormatting sqref="E33">
    <cfRule type="expression" dxfId="1" priority="4" stopIfTrue="1">
      <formula>#REF!&lt;&gt;#REF!</formula>
    </cfRule>
  </conditionalFormatting>
  <dataValidations count="2">
    <dataValidation allowBlank="1" showInputMessage="1" showErrorMessage="1" prompt="Enter time as H:MM:SS (update AM/PM as necessary)." sqref="K3:L11" xr:uid="{DE1472D6-3EAB-4DEA-B196-E92D7498673C}"/>
    <dataValidation type="list" allowBlank="1" showInputMessage="1" showErrorMessage="1" sqref="E23:E32 E13:E22" xr:uid="{BA96F81D-030C-4515-9007-019502212301}">
      <formula1>"0:00, 0:05, 0:10, 0:15, 0:20, 0:25, 0:30, 0:35, 0:40, 0:45, 0:50, 0:55, 1:00, 1:15, 1:30"</formula1>
    </dataValidation>
  </dataValidations>
  <pageMargins left="0.7" right="0.7" top="0.75" bottom="0.75" header="0.3" footer="0.3"/>
  <pageSetup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36F2-774E-433F-B2A0-382BF29A8BBA}">
  <sheetPr>
    <pageSetUpPr fitToPage="1"/>
  </sheetPr>
  <dimension ref="B1:T37"/>
  <sheetViews>
    <sheetView topLeftCell="B12" zoomScale="90" zoomScaleNormal="90" zoomScalePageLayoutView="150" workbookViewId="0">
      <selection activeCell="B27" sqref="A27:XFD27"/>
    </sheetView>
  </sheetViews>
  <sheetFormatPr defaultColWidth="12" defaultRowHeight="12"/>
  <cols>
    <col min="1" max="1" width="0" hidden="1" customWidth="1"/>
    <col min="2" max="2" width="5.28515625" customWidth="1"/>
    <col min="3" max="4" width="11.7109375" customWidth="1"/>
    <col min="5" max="5" width="12.140625" customWidth="1"/>
    <col min="6" max="6" width="4.7109375" customWidth="1"/>
    <col min="7" max="8" width="11.28515625" customWidth="1"/>
    <col min="9" max="9" width="2.28515625" customWidth="1"/>
    <col min="10" max="10" width="11.28515625" customWidth="1"/>
    <col min="11" max="11" width="26" customWidth="1"/>
    <col min="12" max="12" width="21" customWidth="1"/>
    <col min="13" max="13" width="12.140625" customWidth="1"/>
    <col min="14" max="251" width="9.28515625" customWidth="1"/>
  </cols>
  <sheetData>
    <row r="1" spans="2:20" s="1" customFormat="1" ht="14.4" hidden="1">
      <c r="G1" s="10" t="s">
        <v>0</v>
      </c>
      <c r="H1" s="11"/>
      <c r="I1" s="11"/>
      <c r="J1" s="11"/>
      <c r="K1" s="11"/>
      <c r="L1" s="11"/>
      <c r="M1" s="11"/>
    </row>
    <row r="2" spans="2:20" ht="12" hidden="1" customHeight="1">
      <c r="E2" s="12"/>
      <c r="F2" s="65"/>
      <c r="G2" s="65"/>
      <c r="H2" s="65"/>
      <c r="I2" s="65"/>
      <c r="J2" s="42"/>
      <c r="K2" s="42" t="s">
        <v>1</v>
      </c>
      <c r="L2" s="42" t="s">
        <v>2</v>
      </c>
      <c r="M2" s="42"/>
    </row>
    <row r="3" spans="2:20" ht="12" hidden="1" customHeight="1">
      <c r="E3" s="12"/>
      <c r="F3" s="66"/>
      <c r="G3" s="66"/>
      <c r="H3" s="66"/>
      <c r="I3" s="66"/>
      <c r="J3" s="8"/>
      <c r="K3" s="9">
        <v>0.375</v>
      </c>
      <c r="L3" s="9">
        <v>0.70833333333333337</v>
      </c>
      <c r="M3" s="36"/>
    </row>
    <row r="4" spans="2:20" s="2" customFormat="1" hidden="1">
      <c r="F4" s="3"/>
      <c r="G4" s="3"/>
      <c r="H4" s="3"/>
      <c r="I4" s="3"/>
      <c r="J4" s="4"/>
      <c r="K4" s="5"/>
      <c r="L4" s="5"/>
      <c r="M4" s="6"/>
    </row>
    <row r="5" spans="2:20" s="2" customFormat="1" hidden="1">
      <c r="F5" s="3"/>
      <c r="G5" s="3"/>
      <c r="H5" s="3"/>
      <c r="I5" s="3"/>
      <c r="J5" s="4"/>
      <c r="K5" s="5"/>
      <c r="L5" s="5"/>
      <c r="M5" s="6"/>
    </row>
    <row r="6" spans="2:20" s="2" customFormat="1" hidden="1">
      <c r="F6" s="3"/>
      <c r="G6" s="3"/>
      <c r="H6" s="3"/>
      <c r="I6" s="3"/>
      <c r="J6" s="4"/>
      <c r="K6" s="5"/>
      <c r="L6" s="5"/>
      <c r="M6" s="6"/>
    </row>
    <row r="7" spans="2:20" s="2" customFormat="1" hidden="1">
      <c r="F7" s="3"/>
      <c r="G7" s="3"/>
      <c r="H7" s="3"/>
      <c r="I7" s="3"/>
      <c r="J7" s="4"/>
      <c r="K7" s="5"/>
      <c r="L7" s="5"/>
      <c r="M7" s="6"/>
    </row>
    <row r="8" spans="2:20" s="2" customFormat="1" hidden="1">
      <c r="F8" s="3"/>
      <c r="G8" s="3"/>
      <c r="H8" s="3"/>
      <c r="I8" s="3"/>
      <c r="J8" s="4"/>
      <c r="K8" s="5"/>
      <c r="L8" s="5"/>
      <c r="M8" s="6"/>
    </row>
    <row r="9" spans="2:20" s="2" customFormat="1" ht="21">
      <c r="B9" s="7" t="s">
        <v>28</v>
      </c>
      <c r="F9" s="3"/>
      <c r="G9" s="3"/>
      <c r="H9" s="3"/>
      <c r="I9" s="3"/>
      <c r="J9" s="4"/>
      <c r="K9" s="5"/>
      <c r="L9" s="5"/>
      <c r="M9" s="6"/>
    </row>
    <row r="10" spans="2:20" s="2" customFormat="1" hidden="1">
      <c r="F10" s="3"/>
      <c r="G10" s="3"/>
      <c r="H10" s="3"/>
      <c r="I10" s="3"/>
      <c r="J10" s="4"/>
      <c r="K10" s="5"/>
      <c r="L10" s="5"/>
      <c r="M10" s="6"/>
    </row>
    <row r="11" spans="2:20" s="2" customFormat="1" ht="12.6" thickBot="1">
      <c r="F11" s="3"/>
      <c r="G11" s="3"/>
      <c r="H11" s="3"/>
      <c r="I11" s="3"/>
      <c r="J11" s="4"/>
      <c r="K11" s="5"/>
      <c r="L11" s="5"/>
      <c r="M11" s="6"/>
    </row>
    <row r="12" spans="2:20" s="21" customFormat="1" ht="21.75" customHeight="1">
      <c r="B12" s="19"/>
      <c r="C12" s="19" t="s">
        <v>1</v>
      </c>
      <c r="D12" s="19" t="s">
        <v>4</v>
      </c>
      <c r="E12" s="19" t="s">
        <v>3</v>
      </c>
      <c r="F12" s="67" t="s">
        <v>5</v>
      </c>
      <c r="G12" s="68"/>
      <c r="H12" s="68"/>
      <c r="I12" s="68"/>
      <c r="J12" s="68"/>
      <c r="K12" s="69"/>
      <c r="L12" s="43" t="s">
        <v>6</v>
      </c>
      <c r="M12" s="20" t="s">
        <v>7</v>
      </c>
      <c r="N12" s="52"/>
      <c r="O12" s="52"/>
    </row>
    <row r="13" spans="2:20" ht="24" customHeight="1">
      <c r="B13" s="14">
        <f ca="1">F13</f>
        <v>1</v>
      </c>
      <c r="C13" s="15">
        <f ca="1">IF(E13="Select","",IF(AND(F13=1,E13&lt;&gt;"Select"),$K$3,OFFSET(C13,-1,1)))</f>
        <v>0.375</v>
      </c>
      <c r="D13" s="15">
        <f ca="1">IF(ISERROR(E13+C13),"",E13+C13)</f>
        <v>0.38541666666666669</v>
      </c>
      <c r="E13" s="16">
        <v>1.0416666666666666E-2</v>
      </c>
      <c r="F13" s="17">
        <f t="shared" ref="F13:F22" ca="1" si="0">ROW()-ROW(OFFSET(F13,-1,))+IF(ISERROR(OFFSET(F13,-1,)*1),0,OFFSET(F13,-1,))</f>
        <v>1</v>
      </c>
      <c r="G13" s="62" t="s">
        <v>30</v>
      </c>
      <c r="H13" s="63"/>
      <c r="I13" s="63"/>
      <c r="J13" s="63"/>
      <c r="K13" s="64"/>
      <c r="L13" s="39"/>
      <c r="M13" s="17"/>
      <c r="N13" s="45"/>
      <c r="O13" s="49"/>
      <c r="P13" s="22"/>
      <c r="Q13" s="22"/>
      <c r="R13" s="22"/>
      <c r="S13" s="22"/>
      <c r="T13" s="22"/>
    </row>
    <row r="14" spans="2:20" ht="24" customHeight="1">
      <c r="B14" s="14">
        <f ca="1">F14</f>
        <v>2</v>
      </c>
      <c r="C14" s="15">
        <f ca="1">IF(E14="Select","",IF(AND(F14=1,E14&lt;&gt;"Select"),$K$3,OFFSET(C14,-1,1)))</f>
        <v>0.38541666666666669</v>
      </c>
      <c r="D14" s="15">
        <f ca="1">IF(ISERROR(E14+C14),"",E14+C14)</f>
        <v>0.4375</v>
      </c>
      <c r="E14" s="16">
        <v>5.2083333333333336E-2</v>
      </c>
      <c r="F14" s="17">
        <f t="shared" ca="1" si="0"/>
        <v>2</v>
      </c>
      <c r="G14" s="62" t="s">
        <v>66</v>
      </c>
      <c r="H14" s="63"/>
      <c r="I14" s="63"/>
      <c r="J14" s="63"/>
      <c r="K14" s="64"/>
      <c r="L14" s="60"/>
      <c r="M14" s="17"/>
      <c r="N14" s="45"/>
      <c r="O14" s="49"/>
      <c r="P14" s="22"/>
      <c r="Q14" s="22"/>
      <c r="R14" s="22"/>
      <c r="S14" s="22"/>
      <c r="T14" s="22"/>
    </row>
    <row r="15" spans="2:20" ht="24" customHeight="1">
      <c r="B15" s="14">
        <f ca="1">F15</f>
        <v>3</v>
      </c>
      <c r="C15" s="15">
        <f ca="1">IF(E15="Select","",IF(AND(F15=1,E15&lt;&gt;"Select"),$K$3,OFFSET(C15,-1,1)))</f>
        <v>0.4375</v>
      </c>
      <c r="D15" s="15">
        <f ca="1">IF(ISERROR(E15+C15),"",E15+C15)</f>
        <v>0.44791666666666669</v>
      </c>
      <c r="E15" s="16">
        <v>1.0416666666666666E-2</v>
      </c>
      <c r="F15" s="17">
        <f t="shared" ca="1" si="0"/>
        <v>3</v>
      </c>
      <c r="G15" s="62" t="s">
        <v>9</v>
      </c>
      <c r="H15" s="63"/>
      <c r="I15" s="63"/>
      <c r="J15" s="63"/>
      <c r="K15" s="64"/>
      <c r="L15" s="61"/>
      <c r="M15" s="17"/>
      <c r="N15" s="45"/>
      <c r="O15" s="49"/>
      <c r="P15" s="22"/>
      <c r="Q15" s="22"/>
      <c r="R15" s="22"/>
      <c r="S15" s="22"/>
      <c r="T15" s="22"/>
    </row>
    <row r="16" spans="2:20" ht="24" customHeight="1">
      <c r="B16" s="14">
        <f t="shared" ref="B16:B26" ca="1" si="1">F16</f>
        <v>4</v>
      </c>
      <c r="C16" s="15">
        <f t="shared" ref="C16:C21" ca="1" si="2">IF(E16="Select","",IF(AND(F16=1,E16&lt;&gt;"Select"),$K$3,OFFSET(C16,-1,1)))</f>
        <v>0.44791666666666669</v>
      </c>
      <c r="D16" s="15">
        <f t="shared" ref="D16:D21" ca="1" si="3">IF(ISERROR(E16+C16),"",E16+C16)</f>
        <v>0.46875</v>
      </c>
      <c r="E16" s="16">
        <v>2.0833333333333332E-2</v>
      </c>
      <c r="F16" s="17">
        <f t="shared" ca="1" si="0"/>
        <v>4</v>
      </c>
      <c r="G16" s="62" t="s">
        <v>32</v>
      </c>
      <c r="H16" s="63"/>
      <c r="I16" s="63"/>
      <c r="J16" s="63"/>
      <c r="K16" s="64"/>
      <c r="L16" s="39"/>
      <c r="M16" s="17"/>
      <c r="N16" s="47"/>
      <c r="O16" s="49"/>
      <c r="P16" s="22"/>
      <c r="Q16" s="22"/>
      <c r="R16" s="22"/>
      <c r="S16" s="22"/>
      <c r="T16" s="22"/>
    </row>
    <row r="17" spans="2:20" ht="24" customHeight="1">
      <c r="B17" s="14">
        <f t="shared" ca="1" si="1"/>
        <v>5</v>
      </c>
      <c r="C17" s="15">
        <f t="shared" ca="1" si="2"/>
        <v>0.46875</v>
      </c>
      <c r="D17" s="15">
        <f t="shared" ca="1" si="3"/>
        <v>0.52083333333333337</v>
      </c>
      <c r="E17" s="16">
        <v>5.2083333333333336E-2</v>
      </c>
      <c r="F17" s="17">
        <f t="shared" ca="1" si="0"/>
        <v>5</v>
      </c>
      <c r="G17" s="39" t="s">
        <v>34</v>
      </c>
      <c r="H17" s="41"/>
      <c r="I17" s="41"/>
      <c r="J17" s="41"/>
      <c r="K17" s="40"/>
      <c r="L17" s="39"/>
      <c r="M17" s="17"/>
      <c r="N17" s="49"/>
      <c r="O17" s="49"/>
      <c r="P17" s="22"/>
      <c r="Q17" s="22"/>
      <c r="R17" s="22"/>
      <c r="S17" s="22"/>
      <c r="T17" s="22"/>
    </row>
    <row r="18" spans="2:20" ht="24" customHeight="1">
      <c r="B18" s="14">
        <f ca="1">F18</f>
        <v>6</v>
      </c>
      <c r="C18" s="15">
        <f ca="1">IF(E18="Select","",IF(AND(F18=1,E18&lt;&gt;"Select"),$K$3,OFFSET(C18,-1,1)))</f>
        <v>0.52083333333333337</v>
      </c>
      <c r="D18" s="15">
        <f ca="1">IF(ISERROR(E18+C18),"",E18+C18)</f>
        <v>0.5625</v>
      </c>
      <c r="E18" s="16">
        <v>4.1666666666666664E-2</v>
      </c>
      <c r="F18" s="17">
        <f ca="1">ROW()-ROW(OFFSET(F18,-1,))+IF(ISERROR(OFFSET(F18,-1,)*1),0,OFFSET(F18,-1,))</f>
        <v>6</v>
      </c>
      <c r="G18" s="62" t="s">
        <v>10</v>
      </c>
      <c r="H18" s="63"/>
      <c r="I18" s="63"/>
      <c r="J18" s="63"/>
      <c r="K18" s="64"/>
      <c r="L18" s="39"/>
      <c r="M18" s="17"/>
      <c r="N18" s="49"/>
      <c r="O18" s="49"/>
      <c r="P18" s="22"/>
      <c r="Q18" s="22"/>
      <c r="R18" s="22"/>
      <c r="S18" s="22"/>
      <c r="T18" s="22"/>
    </row>
    <row r="19" spans="2:20" ht="24" customHeight="1">
      <c r="B19" s="14">
        <f ca="1">F19</f>
        <v>7</v>
      </c>
      <c r="C19" s="15">
        <f ca="1">IF(E19="Select","",IF(AND(F19=1,E19&lt;&gt;"Select"),$K$3,OFFSET(C19,-1,1)))</f>
        <v>0.5625</v>
      </c>
      <c r="D19" s="15">
        <f ca="1">IF(ISERROR(E19+C19),"",E19+C19)</f>
        <v>0.57291666666666663</v>
      </c>
      <c r="E19" s="16">
        <v>1.0416666666666666E-2</v>
      </c>
      <c r="F19" s="17">
        <f ca="1">ROW()-ROW(OFFSET(F19,-1,))+IF(ISERROR(OFFSET(F19,-1,)*1),0,OFFSET(F19,-1,))</f>
        <v>7</v>
      </c>
      <c r="G19" s="39" t="s">
        <v>33</v>
      </c>
      <c r="H19" s="41"/>
      <c r="I19" s="41"/>
      <c r="J19" s="41"/>
      <c r="K19" s="40"/>
      <c r="L19" s="39"/>
      <c r="M19" s="17"/>
      <c r="N19" s="45"/>
      <c r="O19" s="48"/>
      <c r="P19" s="34"/>
      <c r="Q19" s="22"/>
      <c r="R19" s="22"/>
      <c r="S19" s="22"/>
      <c r="T19" s="22"/>
    </row>
    <row r="20" spans="2:20" ht="24" customHeight="1">
      <c r="B20" s="14">
        <f ca="1">F20</f>
        <v>8</v>
      </c>
      <c r="C20" s="15">
        <f ca="1">IF(E20="Select","",IF(AND(F20=1,E20&lt;&gt;"Select"),$K$3,OFFSET(C20,-1,1)))</f>
        <v>0.57291666666666663</v>
      </c>
      <c r="D20" s="15">
        <f ca="1">IF(ISERROR(E20+C20),"",E20+C20)</f>
        <v>0.59375</v>
      </c>
      <c r="E20" s="16">
        <v>2.0833333333333332E-2</v>
      </c>
      <c r="F20" s="17">
        <f ca="1">ROW()-ROW(OFFSET(F20,-1,))+IF(ISERROR(OFFSET(F20,-1,)*1),0,OFFSET(F20,-1,))</f>
        <v>8</v>
      </c>
      <c r="G20" s="62" t="s">
        <v>35</v>
      </c>
      <c r="H20" s="63"/>
      <c r="I20" s="63"/>
      <c r="J20" s="63"/>
      <c r="K20" s="64"/>
      <c r="L20" s="39"/>
      <c r="M20" s="17"/>
      <c r="N20" s="45"/>
      <c r="O20" s="49"/>
      <c r="P20" s="22"/>
      <c r="Q20" s="22"/>
      <c r="R20" s="22"/>
      <c r="S20" s="22"/>
      <c r="T20" s="22"/>
    </row>
    <row r="21" spans="2:20" ht="24" customHeight="1">
      <c r="B21" s="14">
        <f t="shared" ca="1" si="1"/>
        <v>9</v>
      </c>
      <c r="C21" s="15">
        <f t="shared" ca="1" si="2"/>
        <v>0.59375</v>
      </c>
      <c r="D21" s="15">
        <f t="shared" ca="1" si="3"/>
        <v>0.60416666666666663</v>
      </c>
      <c r="E21" s="16">
        <v>1.0416666666666666E-2</v>
      </c>
      <c r="F21" s="17">
        <f t="shared" ca="1" si="0"/>
        <v>9</v>
      </c>
      <c r="G21" s="39" t="s">
        <v>37</v>
      </c>
      <c r="H21" s="41"/>
      <c r="I21" s="41"/>
      <c r="J21" s="41"/>
      <c r="K21" s="40"/>
      <c r="L21" s="39"/>
      <c r="M21" s="17"/>
      <c r="N21" s="45"/>
      <c r="O21" s="49"/>
      <c r="P21" s="22"/>
      <c r="Q21" s="22"/>
      <c r="R21" s="22"/>
      <c r="S21" s="22"/>
      <c r="T21" s="22"/>
    </row>
    <row r="22" spans="2:20" ht="24" customHeight="1">
      <c r="B22" s="14">
        <f t="shared" ref="B22" ca="1" si="4">F22</f>
        <v>10</v>
      </c>
      <c r="C22" s="15">
        <f t="shared" ref="C22" ca="1" si="5">IF(E22="Select","",IF(AND(F22=1,E22&lt;&gt;"Select"),$K$3,OFFSET(C22,-1,1)))</f>
        <v>0.60416666666666663</v>
      </c>
      <c r="D22" s="15">
        <f t="shared" ref="D22" ca="1" si="6">IF(ISERROR(E22+C22),"",E22+C22)</f>
        <v>0.625</v>
      </c>
      <c r="E22" s="16">
        <v>2.0833333333333332E-2</v>
      </c>
      <c r="F22" s="17">
        <f t="shared" ca="1" si="0"/>
        <v>10</v>
      </c>
      <c r="G22" s="39" t="s">
        <v>38</v>
      </c>
      <c r="H22" s="41"/>
      <c r="I22" s="41"/>
      <c r="J22" s="41"/>
      <c r="K22" s="40"/>
      <c r="L22" s="39"/>
      <c r="M22" s="17"/>
      <c r="N22" s="45"/>
      <c r="O22" s="49"/>
      <c r="P22" s="22"/>
      <c r="Q22" s="22"/>
      <c r="R22" s="22"/>
      <c r="S22" s="22"/>
      <c r="T22" s="22"/>
    </row>
    <row r="23" spans="2:20" ht="24" customHeight="1">
      <c r="B23" s="14">
        <f t="shared" ca="1" si="1"/>
        <v>11</v>
      </c>
      <c r="C23" s="15">
        <f t="shared" ref="C23:C28" ca="1" si="7">IF(E23="Select","",IF(AND(F23=1,E23&lt;&gt;"Select"),$K$3,OFFSET(C23,-1,1)))</f>
        <v>0.625</v>
      </c>
      <c r="D23" s="15">
        <f t="shared" ref="D23:D28" ca="1" si="8">IF(ISERROR(E23+C23),"",E23+C23)</f>
        <v>0.63541666666666663</v>
      </c>
      <c r="E23" s="16">
        <v>1.0416666666666666E-2</v>
      </c>
      <c r="F23" s="17">
        <f t="shared" ref="F23:F28" ca="1" si="9">ROW()-ROW(OFFSET(F23,-1,))+IF(ISERROR(OFFSET(F23,-1,)*1),0,OFFSET(F23,-1,))</f>
        <v>11</v>
      </c>
      <c r="G23" s="62" t="s">
        <v>9</v>
      </c>
      <c r="H23" s="63"/>
      <c r="I23" s="63"/>
      <c r="J23" s="63"/>
      <c r="K23" s="64"/>
      <c r="L23" s="39"/>
      <c r="M23" s="17"/>
      <c r="N23" s="49"/>
      <c r="O23" s="49"/>
      <c r="P23" s="22"/>
      <c r="Q23" s="22"/>
      <c r="R23" s="22"/>
      <c r="S23" s="22"/>
      <c r="T23" s="22"/>
    </row>
    <row r="24" spans="2:20" ht="24" customHeight="1">
      <c r="B24" s="14">
        <f t="shared" ref="B24" ca="1" si="10">F24</f>
        <v>12</v>
      </c>
      <c r="C24" s="15">
        <f t="shared" ca="1" si="7"/>
        <v>0.63541666666666663</v>
      </c>
      <c r="D24" s="15">
        <f t="shared" ca="1" si="8"/>
        <v>0.65625</v>
      </c>
      <c r="E24" s="16">
        <v>2.0833333333333332E-2</v>
      </c>
      <c r="F24" s="17">
        <f t="shared" ca="1" si="9"/>
        <v>12</v>
      </c>
      <c r="G24" s="39" t="s">
        <v>36</v>
      </c>
      <c r="H24" s="41"/>
      <c r="I24" s="41"/>
      <c r="J24" s="41"/>
      <c r="K24" s="40"/>
      <c r="L24" s="39"/>
      <c r="M24" s="17"/>
      <c r="N24" s="49"/>
      <c r="O24" s="49"/>
      <c r="P24" s="22"/>
      <c r="Q24" s="22"/>
      <c r="R24" s="22"/>
      <c r="S24" s="22"/>
      <c r="T24" s="22"/>
    </row>
    <row r="25" spans="2:20" ht="24" customHeight="1">
      <c r="B25" s="14">
        <f t="shared" ca="1" si="1"/>
        <v>13</v>
      </c>
      <c r="C25" s="15">
        <f t="shared" ca="1" si="7"/>
        <v>0.65625</v>
      </c>
      <c r="D25" s="15">
        <f t="shared" ca="1" si="8"/>
        <v>0.65625</v>
      </c>
      <c r="E25" s="16">
        <v>0</v>
      </c>
      <c r="F25" s="17">
        <f t="shared" ca="1" si="9"/>
        <v>13</v>
      </c>
      <c r="G25" s="62" t="s">
        <v>57</v>
      </c>
      <c r="H25" s="63"/>
      <c r="I25" s="63"/>
      <c r="J25" s="63"/>
      <c r="K25" s="64"/>
      <c r="L25" s="39"/>
      <c r="M25" s="17"/>
      <c r="N25" s="45"/>
      <c r="O25" s="49"/>
      <c r="P25" s="22"/>
      <c r="Q25" s="22"/>
      <c r="R25" s="22"/>
      <c r="S25" s="22"/>
      <c r="T25" s="22"/>
    </row>
    <row r="26" spans="2:20" ht="24" customHeight="1">
      <c r="B26" s="14">
        <f t="shared" ca="1" si="1"/>
        <v>14</v>
      </c>
      <c r="C26" s="15">
        <f t="shared" ca="1" si="7"/>
        <v>0.65625</v>
      </c>
      <c r="D26" s="15">
        <f t="shared" ca="1" si="8"/>
        <v>0.6875</v>
      </c>
      <c r="E26" s="16">
        <v>3.125E-2</v>
      </c>
      <c r="F26" s="17">
        <f t="shared" ca="1" si="9"/>
        <v>14</v>
      </c>
      <c r="G26" s="62" t="s">
        <v>23</v>
      </c>
      <c r="H26" s="63"/>
      <c r="I26" s="63"/>
      <c r="J26" s="63"/>
      <c r="K26" s="64"/>
      <c r="L26" s="39" t="s">
        <v>24</v>
      </c>
      <c r="M26" s="17"/>
      <c r="N26" s="45"/>
      <c r="O26" s="49"/>
      <c r="P26" s="22"/>
      <c r="Q26" s="22"/>
      <c r="R26" s="22"/>
      <c r="S26" s="22"/>
      <c r="T26" s="22"/>
    </row>
    <row r="27" spans="2:20" ht="24" customHeight="1">
      <c r="B27" s="14">
        <f t="shared" ref="B27" ca="1" si="11">F27</f>
        <v>15</v>
      </c>
      <c r="C27" s="15">
        <f t="shared" ca="1" si="7"/>
        <v>0.6875</v>
      </c>
      <c r="D27" s="15">
        <f t="shared" ca="1" si="8"/>
        <v>0.70833333333333337</v>
      </c>
      <c r="E27" s="16">
        <v>2.0833333333333332E-2</v>
      </c>
      <c r="F27" s="17">
        <f t="shared" ca="1" si="9"/>
        <v>15</v>
      </c>
      <c r="G27" s="62" t="s">
        <v>68</v>
      </c>
      <c r="H27" s="63"/>
      <c r="I27" s="63"/>
      <c r="J27" s="63"/>
      <c r="K27" s="64"/>
      <c r="L27" s="60"/>
      <c r="M27" s="17"/>
      <c r="N27" s="45"/>
      <c r="O27" s="49"/>
      <c r="P27" s="22"/>
      <c r="Q27" s="22"/>
      <c r="R27" s="22"/>
      <c r="S27" s="22"/>
      <c r="T27" s="22"/>
    </row>
    <row r="28" spans="2:20" ht="24" customHeight="1">
      <c r="B28" s="14">
        <f t="shared" ref="B28" ca="1" si="12">F28</f>
        <v>16</v>
      </c>
      <c r="C28" s="15">
        <f t="shared" ca="1" si="7"/>
        <v>0.70833333333333337</v>
      </c>
      <c r="D28" s="15">
        <f t="shared" ca="1" si="8"/>
        <v>0.72916666666666674</v>
      </c>
      <c r="E28" s="16">
        <v>2.0833333333333332E-2</v>
      </c>
      <c r="F28" s="17">
        <f t="shared" ca="1" si="9"/>
        <v>16</v>
      </c>
      <c r="G28" s="62" t="s">
        <v>65</v>
      </c>
      <c r="H28" s="63"/>
      <c r="I28" s="63"/>
      <c r="J28" s="63"/>
      <c r="K28" s="64"/>
      <c r="L28" s="56" t="s">
        <v>24</v>
      </c>
      <c r="M28" s="17"/>
      <c r="N28" s="45"/>
      <c r="O28" s="49"/>
      <c r="P28" s="22"/>
      <c r="Q28" s="22"/>
      <c r="R28" s="22"/>
      <c r="S28" s="22"/>
      <c r="T28" s="22"/>
    </row>
    <row r="29" spans="2:20" ht="22.5" customHeight="1">
      <c r="E29" s="18">
        <f>SUM(E13:E28)</f>
        <v>0.35416666666666663</v>
      </c>
    </row>
    <row r="32" spans="2:20" ht="15.6">
      <c r="B32" s="13" t="s">
        <v>12</v>
      </c>
    </row>
    <row r="35" spans="3:3" ht="15.6">
      <c r="C35" s="44"/>
    </row>
    <row r="36" spans="3:3" ht="15.6">
      <c r="C36" s="45"/>
    </row>
    <row r="37" spans="3:3" ht="14.4">
      <c r="C37" s="46"/>
    </row>
  </sheetData>
  <mergeCells count="14">
    <mergeCell ref="G28:K28"/>
    <mergeCell ref="G26:K26"/>
    <mergeCell ref="F2:I2"/>
    <mergeCell ref="F3:I3"/>
    <mergeCell ref="F12:K12"/>
    <mergeCell ref="G13:K13"/>
    <mergeCell ref="G16:K16"/>
    <mergeCell ref="G18:K18"/>
    <mergeCell ref="G20:K20"/>
    <mergeCell ref="G23:K23"/>
    <mergeCell ref="G25:K25"/>
    <mergeCell ref="G27:K27"/>
    <mergeCell ref="G14:K14"/>
    <mergeCell ref="G15:K15"/>
  </mergeCells>
  <conditionalFormatting sqref="E29">
    <cfRule type="expression" dxfId="0" priority="1" stopIfTrue="1">
      <formula>#REF!&lt;&gt;#REF!</formula>
    </cfRule>
  </conditionalFormatting>
  <dataValidations count="2">
    <dataValidation allowBlank="1" showInputMessage="1" showErrorMessage="1" prompt="Enter time as H:MM:SS (update AM/PM as necessary)." sqref="K3:L11" xr:uid="{90388A18-C8F8-4289-9C54-D45BB899292C}"/>
    <dataValidation type="list" allowBlank="1" showInputMessage="1" showErrorMessage="1" sqref="E13:E28" xr:uid="{442B30E4-E34A-4905-A5CF-6B3CFE36CE25}">
      <formula1>"0:00, 0:05, 0:10, 0:15, 0:20, 0:25, 0:30, 0:35, 0:40, 0:45, 0:50, 0:55, 1:00, 1:15, 1:30"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Day1</vt:lpstr>
      <vt:lpstr>Day 2</vt:lpstr>
      <vt:lpstr>Day 3</vt:lpstr>
      <vt:lpstr>Day 4</vt:lpstr>
      <vt:lpstr>'Day 2'!Print_Area</vt:lpstr>
      <vt:lpstr>'Day 3'!Print_Area</vt:lpstr>
      <vt:lpstr>'Day 4'!Print_Area</vt:lpstr>
      <vt:lpstr>'Day1'!Print_Area</vt:lpstr>
    </vt:vector>
  </TitlesOfParts>
  <Manager/>
  <Company>Tullius Taylor Sartain &amp; Sartain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jshultz</dc:creator>
  <cp:keywords/>
  <dc:description/>
  <cp:lastModifiedBy>Dittkrist, Kai-Martin (external - Project)</cp:lastModifiedBy>
  <cp:revision/>
  <cp:lastPrinted>2018-10-25T06:29:09Z</cp:lastPrinted>
  <dcterms:created xsi:type="dcterms:W3CDTF">2011-07-13T02:16:15Z</dcterms:created>
  <dcterms:modified xsi:type="dcterms:W3CDTF">2018-10-29T10:42:55Z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