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23715" windowHeight="9030"/>
  </bookViews>
  <sheets>
    <sheet name="Arduino" sheetId="1" r:id="rId1"/>
    <sheet name="tourMoteurs" sheetId="2" r:id="rId2"/>
    <sheet name="courant" sheetId="3" r:id="rId3"/>
    <sheet name="BOM" sheetId="4" r:id="rId4"/>
  </sheets>
  <calcPr calcId="145621"/>
</workbook>
</file>

<file path=xl/calcChain.xml><?xml version="1.0" encoding="utf-8"?>
<calcChain xmlns="http://schemas.openxmlformats.org/spreadsheetml/2006/main">
  <c r="E7" i="3" l="1"/>
  <c r="G7" i="3" s="1"/>
  <c r="G12" i="3" s="1"/>
  <c r="I12" i="3" s="1"/>
  <c r="G6" i="3"/>
  <c r="G8" i="3"/>
  <c r="G5" i="3"/>
  <c r="E21" i="4"/>
  <c r="E8" i="4"/>
  <c r="E7" i="4"/>
  <c r="E2" i="4"/>
  <c r="E3" i="4"/>
  <c r="E4" i="4"/>
  <c r="E5" i="4"/>
  <c r="E6" i="4"/>
  <c r="D4" i="3" l="1"/>
  <c r="D3" i="3"/>
  <c r="D2" i="3"/>
  <c r="I2" i="2" l="1"/>
  <c r="H2" i="2"/>
  <c r="F2" i="2"/>
  <c r="E2" i="2"/>
  <c r="C2" i="2"/>
  <c r="B14" i="1"/>
  <c r="C11" i="1"/>
  <c r="C14" i="1" s="1"/>
  <c r="D11" i="1"/>
  <c r="D14" i="1" s="1"/>
  <c r="E11" i="1"/>
  <c r="E14" i="1" s="1"/>
  <c r="F11" i="1"/>
  <c r="F14" i="1" s="1"/>
  <c r="B11" i="1"/>
</calcChain>
</file>

<file path=xl/comments1.xml><?xml version="1.0" encoding="utf-8"?>
<comments xmlns="http://schemas.openxmlformats.org/spreadsheetml/2006/main">
  <authors>
    <author>jean</author>
  </authors>
  <commentList>
    <comment ref="B1" authorId="0">
      <text>
        <r>
          <rPr>
            <b/>
            <sz val="9"/>
            <color indexed="81"/>
            <rFont val="Tahoma"/>
            <family val="2"/>
          </rPr>
          <t>mm</t>
        </r>
      </text>
    </comment>
    <comment ref="C1" authorId="0">
      <text>
        <r>
          <rPr>
            <b/>
            <sz val="9"/>
            <color indexed="81"/>
            <rFont val="Tahoma"/>
            <family val="2"/>
          </rPr>
          <t>m</t>
        </r>
      </text>
    </comment>
    <comment ref="D1" authorId="0">
      <text>
        <r>
          <rPr>
            <b/>
            <sz val="9"/>
            <color indexed="81"/>
            <rFont val="Tahoma"/>
            <family val="2"/>
          </rPr>
          <t>m/heure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1" authorId="0">
      <text>
        <r>
          <rPr>
            <b/>
            <sz val="9"/>
            <color indexed="81"/>
            <rFont val="Tahoma"/>
            <family val="2"/>
          </rPr>
          <t>m/mn</t>
        </r>
      </text>
    </comment>
    <comment ref="H2" authorId="0">
      <text>
        <r>
          <rPr>
            <b/>
            <sz val="9"/>
            <color indexed="81"/>
            <rFont val="Tahoma"/>
            <family val="2"/>
          </rPr>
          <t>jean: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<sst xmlns="http://schemas.openxmlformats.org/spreadsheetml/2006/main" count="71" uniqueCount="63">
  <si>
    <t>IA</t>
  </si>
  <si>
    <t>OD PWM</t>
  </si>
  <si>
    <t>IO Serial</t>
  </si>
  <si>
    <t>Laison Rasberry</t>
  </si>
  <si>
    <t>4 Sonars</t>
  </si>
  <si>
    <t>ID Interrupt</t>
  </si>
  <si>
    <t>2 moteurs</t>
  </si>
  <si>
    <t>2 servos</t>
  </si>
  <si>
    <t>4 micros</t>
  </si>
  <si>
    <t>Total</t>
  </si>
  <si>
    <t>Colonne1</t>
  </si>
  <si>
    <t>Capacite Arduino mega</t>
  </si>
  <si>
    <t>reste</t>
  </si>
  <si>
    <t>ID/OD</t>
  </si>
  <si>
    <t>Diametre roue</t>
  </si>
  <si>
    <t>Perimetre</t>
  </si>
  <si>
    <t>vitesse cible</t>
  </si>
  <si>
    <t>vitesse cible en m seconde</t>
  </si>
  <si>
    <t>RPM max moteur</t>
  </si>
  <si>
    <t>RPM cible</t>
  </si>
  <si>
    <t>Vitesse max</t>
  </si>
  <si>
    <t>Vitesse max en Km</t>
  </si>
  <si>
    <t>Tension max</t>
  </si>
  <si>
    <t>Watt max</t>
  </si>
  <si>
    <t xml:space="preserve">Courant max </t>
  </si>
  <si>
    <t>ULN2803</t>
  </si>
  <si>
    <t>piles</t>
  </si>
  <si>
    <t>2N2222;</t>
  </si>
  <si>
    <t>LED</t>
  </si>
  <si>
    <t>Buzzer</t>
  </si>
  <si>
    <t>raspberry</t>
  </si>
  <si>
    <t>conso prev</t>
  </si>
  <si>
    <t>Arduino</t>
  </si>
  <si>
    <t>2 encodeurs</t>
  </si>
  <si>
    <t>Controleur moteur</t>
  </si>
  <si>
    <t xml:space="preserve">Reference </t>
  </si>
  <si>
    <t>L278M</t>
  </si>
  <si>
    <t>Statut</t>
  </si>
  <si>
    <t xml:space="preserve">Arduino </t>
  </si>
  <si>
    <t>Mega 2560</t>
  </si>
  <si>
    <t>Raspberry</t>
  </si>
  <si>
    <t>PI 2B</t>
  </si>
  <si>
    <t>Servo moteur 180</t>
  </si>
  <si>
    <t>WSFS Hot MG996R </t>
  </si>
  <si>
    <t>HC-SR04 </t>
  </si>
  <si>
    <t>Capteur distance</t>
  </si>
  <si>
    <t>PU</t>
  </si>
  <si>
    <t>Qte</t>
  </si>
  <si>
    <t>servo moteur 360</t>
  </si>
  <si>
    <t>MG995</t>
  </si>
  <si>
    <t>moteur</t>
  </si>
  <si>
    <t>2342 L012CR </t>
  </si>
  <si>
    <t>batterie</t>
  </si>
  <si>
    <t>testé</t>
  </si>
  <si>
    <t>commandé</t>
  </si>
  <si>
    <t>buzzer</t>
  </si>
  <si>
    <t>dispo</t>
  </si>
  <si>
    <t>webcam</t>
  </si>
  <si>
    <t>microphone</t>
  </si>
  <si>
    <t>DC moteurs</t>
  </si>
  <si>
    <t>servomoteurs</t>
  </si>
  <si>
    <t>Puissance output</t>
  </si>
  <si>
    <t>Puissance Input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</si>
</sst>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2" fontId="0" fillId="0" borderId="0" xfId="0" applyNumberFormat="1"/>
  </cellXfs>
  <cellStyles count="1">
    <cellStyle name="Normal" xfId="0" builtinId="0"/>
  </cellStyles>
  <dxfs count="5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2" name="Tableau2" displayName="Tableau2" ref="A1:F11" totalsRowShown="0">
  <autoFilter ref="A1:F11"/>
  <tableColumns count="6">
    <tableColumn id="1" name="Colonne1"/>
    <tableColumn id="2" name="IA" dataDxfId="4"/>
    <tableColumn id="3" name="ID/OD" dataDxfId="3"/>
    <tableColumn id="4" name="ID Interrupt" dataDxfId="2"/>
    <tableColumn id="6" name="OD PWM" dataDxfId="1"/>
    <tableColumn id="7" name="IO Serial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tabSelected="1" workbookViewId="0">
      <selection activeCell="E20" sqref="E20"/>
    </sheetView>
  </sheetViews>
  <sheetFormatPr baseColWidth="10" defaultRowHeight="15" x14ac:dyDescent="0.25"/>
  <cols>
    <col min="1" max="1" width="22.5703125" customWidth="1"/>
    <col min="4" max="4" width="13.42578125" customWidth="1"/>
  </cols>
  <sheetData>
    <row r="1" spans="1:6" x14ac:dyDescent="0.25">
      <c r="A1" t="s">
        <v>10</v>
      </c>
      <c r="B1" t="s">
        <v>0</v>
      </c>
      <c r="C1" t="s">
        <v>13</v>
      </c>
      <c r="D1" t="s">
        <v>5</v>
      </c>
      <c r="E1" t="s">
        <v>1</v>
      </c>
      <c r="F1" t="s">
        <v>2</v>
      </c>
    </row>
    <row r="2" spans="1:6" x14ac:dyDescent="0.25">
      <c r="A2" t="s">
        <v>3</v>
      </c>
      <c r="B2" s="1">
        <v>0</v>
      </c>
      <c r="C2" s="1">
        <v>0</v>
      </c>
      <c r="D2" s="1">
        <v>0</v>
      </c>
      <c r="E2" s="1">
        <v>0</v>
      </c>
      <c r="F2" s="1">
        <v>1</v>
      </c>
    </row>
    <row r="3" spans="1:6" x14ac:dyDescent="0.25">
      <c r="A3" t="s">
        <v>4</v>
      </c>
      <c r="B3" s="1">
        <v>0</v>
      </c>
      <c r="C3" s="1">
        <v>8</v>
      </c>
      <c r="D3" s="1">
        <v>0</v>
      </c>
      <c r="E3" s="1">
        <v>0</v>
      </c>
      <c r="F3" s="1">
        <v>0</v>
      </c>
    </row>
    <row r="4" spans="1:6" x14ac:dyDescent="0.25">
      <c r="A4" t="s">
        <v>6</v>
      </c>
      <c r="B4" s="1">
        <v>0</v>
      </c>
      <c r="C4" s="1">
        <v>4</v>
      </c>
      <c r="D4" s="1"/>
      <c r="E4" s="1">
        <v>2</v>
      </c>
      <c r="F4" s="1">
        <v>0</v>
      </c>
    </row>
    <row r="5" spans="1:6" x14ac:dyDescent="0.25">
      <c r="A5" t="s">
        <v>33</v>
      </c>
      <c r="B5" s="1"/>
      <c r="C5" s="1"/>
      <c r="D5" s="1">
        <v>4</v>
      </c>
      <c r="E5" s="1"/>
      <c r="F5" s="1"/>
    </row>
    <row r="6" spans="1:6" x14ac:dyDescent="0.25">
      <c r="A6" t="s">
        <v>7</v>
      </c>
      <c r="B6" s="1">
        <v>0</v>
      </c>
      <c r="C6" s="1">
        <v>0</v>
      </c>
      <c r="D6" s="1">
        <v>0</v>
      </c>
      <c r="E6" s="1">
        <v>2</v>
      </c>
      <c r="F6" s="1">
        <v>0</v>
      </c>
    </row>
    <row r="7" spans="1:6" x14ac:dyDescent="0.25">
      <c r="A7" t="s">
        <v>8</v>
      </c>
      <c r="B7" s="1">
        <v>4</v>
      </c>
      <c r="C7" s="1">
        <v>0</v>
      </c>
      <c r="D7" s="1">
        <v>0</v>
      </c>
      <c r="E7" s="1">
        <v>0</v>
      </c>
      <c r="F7" s="1">
        <v>0</v>
      </c>
    </row>
    <row r="8" spans="1:6" x14ac:dyDescent="0.25">
      <c r="A8" t="s">
        <v>28</v>
      </c>
      <c r="B8" s="1"/>
      <c r="C8" s="1">
        <v>6</v>
      </c>
      <c r="D8" s="1"/>
      <c r="E8" s="1"/>
      <c r="F8" s="1"/>
    </row>
    <row r="9" spans="1:6" x14ac:dyDescent="0.25">
      <c r="A9" t="s">
        <v>29</v>
      </c>
      <c r="B9" s="1"/>
      <c r="C9" s="1">
        <v>1</v>
      </c>
      <c r="D9" s="1"/>
      <c r="E9" s="1">
        <v>1</v>
      </c>
      <c r="F9" s="1"/>
    </row>
    <row r="10" spans="1:6" x14ac:dyDescent="0.25">
      <c r="B10" s="1"/>
      <c r="C10" s="1"/>
      <c r="D10" s="1"/>
      <c r="E10" s="1"/>
      <c r="F10" s="1"/>
    </row>
    <row r="11" spans="1:6" x14ac:dyDescent="0.25">
      <c r="A11" t="s">
        <v>9</v>
      </c>
      <c r="B11" s="1">
        <f>SUM(B2:B10)</f>
        <v>4</v>
      </c>
      <c r="C11" s="1">
        <f t="shared" ref="C11:F11" si="0">SUM(C2:C10)</f>
        <v>19</v>
      </c>
      <c r="D11" s="1">
        <f t="shared" si="0"/>
        <v>4</v>
      </c>
      <c r="E11" s="1">
        <f t="shared" si="0"/>
        <v>5</v>
      </c>
      <c r="F11" s="1">
        <f t="shared" si="0"/>
        <v>1</v>
      </c>
    </row>
    <row r="13" spans="1:6" x14ac:dyDescent="0.25">
      <c r="A13" t="s">
        <v>11</v>
      </c>
      <c r="B13">
        <v>16</v>
      </c>
      <c r="C13">
        <v>54</v>
      </c>
      <c r="D13">
        <v>6</v>
      </c>
      <c r="E13">
        <v>15</v>
      </c>
      <c r="F13">
        <v>3</v>
      </c>
    </row>
    <row r="14" spans="1:6" x14ac:dyDescent="0.25">
      <c r="A14" t="s">
        <v>12</v>
      </c>
      <c r="B14">
        <f t="shared" ref="B14:E14" si="1">B13-B11</f>
        <v>12</v>
      </c>
      <c r="C14">
        <f t="shared" si="1"/>
        <v>35</v>
      </c>
      <c r="D14" s="2">
        <f t="shared" si="1"/>
        <v>2</v>
      </c>
      <c r="E14">
        <f t="shared" si="1"/>
        <v>10</v>
      </c>
      <c r="F14">
        <f>F13-F11</f>
        <v>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I2"/>
  <sheetViews>
    <sheetView workbookViewId="0">
      <selection activeCell="I8" sqref="I8"/>
    </sheetView>
  </sheetViews>
  <sheetFormatPr baseColWidth="10" defaultRowHeight="15" x14ac:dyDescent="0.25"/>
  <cols>
    <col min="2" max="2" width="13.85546875" bestFit="1" customWidth="1"/>
    <col min="4" max="4" width="12" bestFit="1" customWidth="1"/>
    <col min="5" max="5" width="14.7109375" customWidth="1"/>
    <col min="6" max="6" width="11.140625" customWidth="1"/>
    <col min="7" max="7" width="12.7109375" customWidth="1"/>
    <col min="8" max="8" width="12" customWidth="1"/>
  </cols>
  <sheetData>
    <row r="1" spans="2:9" x14ac:dyDescent="0.25">
      <c r="B1" t="s">
        <v>14</v>
      </c>
      <c r="C1" t="s">
        <v>15</v>
      </c>
      <c r="D1" t="s">
        <v>16</v>
      </c>
      <c r="E1" t="s">
        <v>17</v>
      </c>
      <c r="F1" t="s">
        <v>19</v>
      </c>
      <c r="G1" t="s">
        <v>18</v>
      </c>
      <c r="H1" t="s">
        <v>20</v>
      </c>
      <c r="I1" t="s">
        <v>21</v>
      </c>
    </row>
    <row r="2" spans="2:9" x14ac:dyDescent="0.25">
      <c r="B2">
        <v>65</v>
      </c>
      <c r="C2" s="3">
        <f>PI()*B2/1000</f>
        <v>0.20420352248333654</v>
      </c>
      <c r="D2">
        <v>3000</v>
      </c>
      <c r="E2" s="3">
        <f>D2/(60*60)</f>
        <v>0.83333333333333337</v>
      </c>
      <c r="F2" s="3">
        <f>E2/C2*60</f>
        <v>244.85375860291595</v>
      </c>
      <c r="G2">
        <v>120</v>
      </c>
      <c r="H2">
        <f>G2*C2</f>
        <v>24.504422698000383</v>
      </c>
      <c r="I2">
        <f>H2/1000*60</f>
        <v>1.4702653618800228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>
      <selection activeCell="I7" sqref="I7"/>
    </sheetView>
  </sheetViews>
  <sheetFormatPr baseColWidth="10" defaultRowHeight="15" x14ac:dyDescent="0.25"/>
  <cols>
    <col min="1" max="1" width="15.5703125" customWidth="1"/>
    <col min="2" max="2" width="12.5703125" bestFit="1" customWidth="1"/>
    <col min="3" max="3" width="12.140625" bestFit="1" customWidth="1"/>
    <col min="4" max="4" width="9.85546875" customWidth="1"/>
    <col min="6" max="6" width="4.28515625" bestFit="1" customWidth="1"/>
    <col min="7" max="7" width="7.42578125" customWidth="1"/>
    <col min="8" max="8" width="15.140625" customWidth="1"/>
  </cols>
  <sheetData>
    <row r="1" spans="1:9" x14ac:dyDescent="0.25">
      <c r="B1" t="s">
        <v>24</v>
      </c>
      <c r="C1" t="s">
        <v>22</v>
      </c>
      <c r="D1" t="s">
        <v>23</v>
      </c>
      <c r="E1" t="s">
        <v>31</v>
      </c>
      <c r="F1" t="s">
        <v>47</v>
      </c>
      <c r="H1" t="s">
        <v>61</v>
      </c>
      <c r="I1" t="s">
        <v>62</v>
      </c>
    </row>
    <row r="2" spans="1:9" x14ac:dyDescent="0.25">
      <c r="A2" t="s">
        <v>25</v>
      </c>
      <c r="B2">
        <v>0.5</v>
      </c>
      <c r="C2">
        <v>12</v>
      </c>
      <c r="D2">
        <f>C2*B2</f>
        <v>6</v>
      </c>
    </row>
    <row r="3" spans="1:9" x14ac:dyDescent="0.25">
      <c r="A3" t="s">
        <v>26</v>
      </c>
      <c r="B3">
        <v>2.8</v>
      </c>
      <c r="C3">
        <v>12</v>
      </c>
      <c r="D3">
        <f>C3*B3</f>
        <v>33.599999999999994</v>
      </c>
    </row>
    <row r="4" spans="1:9" x14ac:dyDescent="0.25">
      <c r="A4" t="s">
        <v>27</v>
      </c>
      <c r="B4">
        <v>0.8</v>
      </c>
      <c r="C4">
        <v>12</v>
      </c>
      <c r="D4">
        <f>C4*B4</f>
        <v>9.6000000000000014</v>
      </c>
    </row>
    <row r="5" spans="1:9" x14ac:dyDescent="0.25">
      <c r="A5" t="s">
        <v>30</v>
      </c>
      <c r="E5">
        <v>0.3</v>
      </c>
      <c r="F5">
        <v>1</v>
      </c>
      <c r="G5">
        <f>F5*E5</f>
        <v>0.3</v>
      </c>
    </row>
    <row r="6" spans="1:9" x14ac:dyDescent="0.25">
      <c r="A6" t="s">
        <v>32</v>
      </c>
      <c r="E6">
        <v>0.1</v>
      </c>
      <c r="F6">
        <v>1</v>
      </c>
      <c r="G6">
        <f t="shared" ref="G6:G8" si="0">F6*E6</f>
        <v>0.1</v>
      </c>
    </row>
    <row r="7" spans="1:9" x14ac:dyDescent="0.25">
      <c r="A7" t="s">
        <v>59</v>
      </c>
      <c r="E7">
        <f>H7/12*1.1</f>
        <v>1.5583333333333336</v>
      </c>
      <c r="F7">
        <v>2</v>
      </c>
      <c r="G7">
        <f t="shared" si="0"/>
        <v>3.1166666666666671</v>
      </c>
      <c r="H7">
        <v>17</v>
      </c>
    </row>
    <row r="8" spans="1:9" x14ac:dyDescent="0.25">
      <c r="A8" t="s">
        <v>60</v>
      </c>
      <c r="E8">
        <v>0.5</v>
      </c>
      <c r="F8">
        <v>1</v>
      </c>
      <c r="G8">
        <f t="shared" si="0"/>
        <v>0.5</v>
      </c>
    </row>
    <row r="12" spans="1:9" x14ac:dyDescent="0.25">
      <c r="G12">
        <f>SUM(G5:G11)</f>
        <v>4.0166666666666675</v>
      </c>
      <c r="I12">
        <f>G12*12</f>
        <v>48.20000000000001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workbookViewId="0">
      <selection activeCell="B30" sqref="B30"/>
    </sheetView>
  </sheetViews>
  <sheetFormatPr baseColWidth="10" defaultRowHeight="15" x14ac:dyDescent="0.25"/>
  <cols>
    <col min="1" max="1" width="31.140625" customWidth="1"/>
    <col min="2" max="2" width="17.5703125" bestFit="1" customWidth="1"/>
    <col min="3" max="5" width="9.140625" customWidth="1"/>
  </cols>
  <sheetData>
    <row r="1" spans="1:6" x14ac:dyDescent="0.25">
      <c r="B1" t="s">
        <v>35</v>
      </c>
      <c r="C1" t="s">
        <v>46</v>
      </c>
      <c r="D1" t="s">
        <v>47</v>
      </c>
      <c r="E1" t="s">
        <v>9</v>
      </c>
      <c r="F1" t="s">
        <v>37</v>
      </c>
    </row>
    <row r="2" spans="1:6" x14ac:dyDescent="0.25">
      <c r="A2" t="s">
        <v>34</v>
      </c>
      <c r="B2" t="s">
        <v>36</v>
      </c>
      <c r="D2">
        <v>1</v>
      </c>
      <c r="E2">
        <f t="shared" ref="E2:E5" si="0">D2*C2</f>
        <v>0</v>
      </c>
      <c r="F2" t="s">
        <v>53</v>
      </c>
    </row>
    <row r="3" spans="1:6" x14ac:dyDescent="0.25">
      <c r="A3" t="s">
        <v>38</v>
      </c>
      <c r="B3" t="s">
        <v>39</v>
      </c>
      <c r="C3">
        <v>5.38</v>
      </c>
      <c r="D3">
        <v>1</v>
      </c>
      <c r="E3">
        <f t="shared" si="0"/>
        <v>5.38</v>
      </c>
      <c r="F3" t="s">
        <v>53</v>
      </c>
    </row>
    <row r="4" spans="1:6" x14ac:dyDescent="0.25">
      <c r="A4" t="s">
        <v>40</v>
      </c>
      <c r="B4" t="s">
        <v>41</v>
      </c>
      <c r="C4">
        <v>36</v>
      </c>
      <c r="D4">
        <v>1</v>
      </c>
      <c r="E4">
        <f t="shared" si="0"/>
        <v>36</v>
      </c>
      <c r="F4" t="s">
        <v>53</v>
      </c>
    </row>
    <row r="5" spans="1:6" x14ac:dyDescent="0.25">
      <c r="A5" t="s">
        <v>42</v>
      </c>
      <c r="B5" t="s">
        <v>43</v>
      </c>
      <c r="C5">
        <v>5.47</v>
      </c>
      <c r="D5">
        <v>1</v>
      </c>
      <c r="E5">
        <f t="shared" si="0"/>
        <v>5.47</v>
      </c>
      <c r="F5" t="s">
        <v>53</v>
      </c>
    </row>
    <row r="6" spans="1:6" x14ac:dyDescent="0.25">
      <c r="A6" t="s">
        <v>45</v>
      </c>
      <c r="B6" t="s">
        <v>44</v>
      </c>
      <c r="C6">
        <v>0.83499999999999996</v>
      </c>
      <c r="D6">
        <v>4</v>
      </c>
      <c r="E6">
        <f>D6*C6</f>
        <v>3.34</v>
      </c>
      <c r="F6" t="s">
        <v>53</v>
      </c>
    </row>
    <row r="7" spans="1:6" x14ac:dyDescent="0.25">
      <c r="A7" t="s">
        <v>48</v>
      </c>
      <c r="B7" t="s">
        <v>49</v>
      </c>
      <c r="C7">
        <v>8.06</v>
      </c>
      <c r="D7">
        <v>1</v>
      </c>
      <c r="E7">
        <f>D7*C7</f>
        <v>8.06</v>
      </c>
      <c r="F7" t="s">
        <v>53</v>
      </c>
    </row>
    <row r="8" spans="1:6" x14ac:dyDescent="0.25">
      <c r="A8" t="s">
        <v>50</v>
      </c>
      <c r="B8" t="s">
        <v>51</v>
      </c>
      <c r="C8">
        <v>14.97</v>
      </c>
      <c r="D8">
        <v>2</v>
      </c>
      <c r="E8">
        <f>D8*C8</f>
        <v>29.94</v>
      </c>
      <c r="F8" t="s">
        <v>54</v>
      </c>
    </row>
    <row r="9" spans="1:6" x14ac:dyDescent="0.25">
      <c r="A9" t="s">
        <v>52</v>
      </c>
      <c r="D9">
        <v>4</v>
      </c>
    </row>
    <row r="10" spans="1:6" x14ac:dyDescent="0.25">
      <c r="A10" t="s">
        <v>55</v>
      </c>
      <c r="D10">
        <v>1</v>
      </c>
      <c r="F10" t="s">
        <v>56</v>
      </c>
    </row>
    <row r="11" spans="1:6" x14ac:dyDescent="0.25">
      <c r="A11" t="s">
        <v>57</v>
      </c>
      <c r="D11">
        <v>1</v>
      </c>
    </row>
    <row r="12" spans="1:6" x14ac:dyDescent="0.25">
      <c r="A12" t="s">
        <v>58</v>
      </c>
      <c r="D12">
        <v>4</v>
      </c>
    </row>
    <row r="21" spans="1:5" x14ac:dyDescent="0.25">
      <c r="E21">
        <f>SUM(E2:E20)</f>
        <v>88.19</v>
      </c>
    </row>
    <row r="22" spans="1:5" x14ac:dyDescent="0.25">
      <c r="A22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Arduino</vt:lpstr>
      <vt:lpstr>tourMoteurs</vt:lpstr>
      <vt:lpstr>courant</vt:lpstr>
      <vt:lpstr>BOM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</dc:creator>
  <cp:lastModifiedBy>jean</cp:lastModifiedBy>
  <dcterms:created xsi:type="dcterms:W3CDTF">2015-09-20T14:19:51Z</dcterms:created>
  <dcterms:modified xsi:type="dcterms:W3CDTF">2015-10-18T19:52:27Z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6f229d47-2136-459d-ba42-aa8231978f27</vt:lpwstr>
  </property>
</Properties>
</file>