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oDoList" sheetId="1" r:id="rId1"/>
    <sheet name="ToBeDecided" sheetId="2" r:id="rId2"/>
    <sheet name="BOM" sheetId="3" r:id="rId3"/>
    <sheet name="Category" sheetId="4" r:id="rId4"/>
  </sheets>
  <definedNames>
    <definedName name="_xlnm._FilterDatabase" localSheetId="3" hidden="1">Category!$A$1:$A$6</definedName>
    <definedName name="Category">Category!$A$1:$A$10</definedName>
  </definedNames>
  <calcPr calcId="145621"/>
</workbook>
</file>

<file path=xl/calcChain.xml><?xml version="1.0" encoding="utf-8"?>
<calcChain xmlns="http://schemas.openxmlformats.org/spreadsheetml/2006/main"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8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1" i="3" s="1"/>
</calcChain>
</file>

<file path=xl/sharedStrings.xml><?xml version="1.0" encoding="utf-8"?>
<sst xmlns="http://schemas.openxmlformats.org/spreadsheetml/2006/main" count="174" uniqueCount="92">
  <si>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</si>
  <si>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</si>
  <si>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</si>
  <si>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</si>
  <si>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</si>
  <si>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</si>
  <si>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</si>
  <si>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</si>
  <si>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</si>
  <si>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</si>
  <si>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</si>
  <si>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</si>
  <si>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</si>
  <si>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</si>
  <si>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</si>
  <si>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</si>
  <si>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</si>
  <si>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</si>
  <si>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</si>
  <si>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</si>
  <si>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</si>
  <si>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</si>
  <si>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</si>
  <si>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</si>
  <si>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</si>
  <si>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</si>
  <si>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</si>
  <si>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</si>
  <si>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1 encoder HS 
signal need to be amplify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</si>
  <si>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</si>
  <si>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</si>
  <si>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</si>
  <si>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</si>
  <si>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</si>
  <si>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</si>
  <si>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</si>
  <si>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Tested:  arduino connection and dialog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</si>
  <si>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</si>
  <si>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</si>
  <si>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</si>
  <si>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</si>
  <si>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</si>
  <si>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</si>
  <si>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</si>
  <si>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</si>
  <si>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</si>
  <si>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</si>
  <si>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</si>
  <si>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</si>
  <si>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</si>
  <si>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</si>
  <si>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</si>
  <si>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</si>
  <si>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</si>
  <si>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</si>
  <si>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</si>
  <si>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</si>
  <si>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</si>
  <si>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</si>
  <si>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</si>
  <si>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</si>
  <si>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</si>
  <si>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</si>
  <si>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</si>
  <si>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</si>
  <si>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</si>
  <si>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</si>
  <si>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</si>
  <si>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</si>
  <si>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</si>
  <si>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</si>
  <si>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</si>
  <si>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</si>
  <si>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</si>
  <si>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pinion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</si>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</sst>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2.28515625" customWidth="1"/>
    <col min="2" max="2" width="27.28515625" customWidth="1"/>
    <col min="3" max="3" width="61.28515625" bestFit="1" customWidth="1"/>
    <col min="4" max="4" width="9.5703125" customWidth="1"/>
    <col min="5" max="5" width="14.5703125" bestFit="1" customWidth="1"/>
    <col min="6" max="6" width="19.5703125" customWidth="1"/>
    <col min="7" max="7" width="46.42578125" bestFit="1" customWidth="1"/>
    <col min="8" max="8" width="46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35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17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I6" s="2" t="s">
        <v>28</v>
      </c>
    </row>
    <row r="7" spans="1:9" x14ac:dyDescent="0.25">
      <c r="A7" t="s">
        <v>8</v>
      </c>
      <c r="B7" t="s">
        <v>24</v>
      </c>
      <c r="C7" t="s">
        <v>26</v>
      </c>
      <c r="F7" t="s">
        <v>17</v>
      </c>
      <c r="G7" t="s">
        <v>29</v>
      </c>
    </row>
    <row r="8" spans="1:9" x14ac:dyDescent="0.25">
      <c r="A8" t="s">
        <v>8</v>
      </c>
      <c r="B8" t="s">
        <v>30</v>
      </c>
      <c r="C8" t="s">
        <v>31</v>
      </c>
      <c r="E8">
        <v>2016</v>
      </c>
    </row>
    <row r="9" spans="1:9" x14ac:dyDescent="0.25">
      <c r="A9" t="s">
        <v>8</v>
      </c>
      <c r="B9" t="s">
        <v>32</v>
      </c>
      <c r="C9" t="s">
        <v>34</v>
      </c>
      <c r="F9" t="s">
        <v>17</v>
      </c>
      <c r="G9" t="s">
        <v>33</v>
      </c>
      <c r="H9" t="s">
        <v>36</v>
      </c>
    </row>
    <row r="10" spans="1:9" x14ac:dyDescent="0.25">
      <c r="A10" t="s">
        <v>8</v>
      </c>
      <c r="B10" t="s">
        <v>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tabSelected="1" workbookViewId="0">
      <selection activeCell="M32" sqref="M32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7.140625" style="3" bestFit="1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13" t="s">
        <v>9</v>
      </c>
      <c r="E1" s="13"/>
      <c r="F1" s="13"/>
      <c r="G1" s="13"/>
      <c r="H1" s="13"/>
      <c r="I1" s="13"/>
      <c r="J1" s="13" t="s">
        <v>42</v>
      </c>
      <c r="K1" s="13"/>
      <c r="L1" s="13"/>
      <c r="M1" s="13" t="s">
        <v>58</v>
      </c>
      <c r="N1" s="13"/>
      <c r="O1" s="13"/>
    </row>
    <row r="2" spans="2:15" ht="18.75" x14ac:dyDescent="0.3">
      <c r="B2" s="4" t="s">
        <v>12</v>
      </c>
      <c r="C2" s="4" t="s">
        <v>53</v>
      </c>
      <c r="D2" s="5" t="s">
        <v>3</v>
      </c>
      <c r="E2" s="5" t="s">
        <v>39</v>
      </c>
      <c r="F2" s="5" t="s">
        <v>4</v>
      </c>
      <c r="G2" s="6" t="s">
        <v>40</v>
      </c>
      <c r="H2" s="5" t="s">
        <v>41</v>
      </c>
      <c r="I2" s="5" t="s">
        <v>45</v>
      </c>
      <c r="J2" s="5" t="s">
        <v>3</v>
      </c>
      <c r="K2" s="5" t="s">
        <v>4</v>
      </c>
      <c r="L2" s="5" t="s">
        <v>54</v>
      </c>
      <c r="M2" s="5" t="s">
        <v>43</v>
      </c>
      <c r="N2" s="5" t="s">
        <v>41</v>
      </c>
      <c r="O2" s="5" t="s">
        <v>59</v>
      </c>
    </row>
    <row r="3" spans="2:15" x14ac:dyDescent="0.25">
      <c r="B3" t="s">
        <v>38</v>
      </c>
      <c r="D3" s="10">
        <v>42298</v>
      </c>
      <c r="E3" s="3" t="s">
        <v>44</v>
      </c>
      <c r="F3" t="s">
        <v>47</v>
      </c>
      <c r="G3" s="11">
        <v>6.9</v>
      </c>
      <c r="H3" s="3">
        <v>1</v>
      </c>
      <c r="I3" s="11">
        <f t="shared" ref="I3:I25" si="0">G3*H3</f>
        <v>6.9</v>
      </c>
      <c r="O3" s="7">
        <f>N3*G3</f>
        <v>0</v>
      </c>
    </row>
    <row r="4" spans="2:15" x14ac:dyDescent="0.25">
      <c r="B4" t="s">
        <v>64</v>
      </c>
      <c r="C4" t="s">
        <v>78</v>
      </c>
      <c r="D4" s="10">
        <v>42291</v>
      </c>
      <c r="E4" s="3" t="s">
        <v>44</v>
      </c>
      <c r="F4" t="s">
        <v>47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49</v>
      </c>
      <c r="M4" t="s">
        <v>51</v>
      </c>
      <c r="N4">
        <v>1</v>
      </c>
      <c r="O4" s="7">
        <f t="shared" ref="O4:O15" si="1">N4*G4</f>
        <v>3.1440000000000001</v>
      </c>
    </row>
    <row r="5" spans="2:15" x14ac:dyDescent="0.25">
      <c r="B5" t="s">
        <v>79</v>
      </c>
      <c r="C5" t="s">
        <v>78</v>
      </c>
      <c r="D5" s="10">
        <v>42305</v>
      </c>
      <c r="E5" s="3" t="s">
        <v>44</v>
      </c>
      <c r="F5" t="s">
        <v>47</v>
      </c>
      <c r="G5" s="11">
        <f>1.57/10</f>
        <v>0.157</v>
      </c>
      <c r="H5" s="3">
        <v>10</v>
      </c>
      <c r="I5" s="11">
        <f t="shared" si="0"/>
        <v>1.57</v>
      </c>
      <c r="K5" t="s">
        <v>80</v>
      </c>
      <c r="M5" t="s">
        <v>51</v>
      </c>
      <c r="N5">
        <v>1</v>
      </c>
      <c r="O5" s="7">
        <f t="shared" si="1"/>
        <v>0.157</v>
      </c>
    </row>
    <row r="6" spans="2:15" x14ac:dyDescent="0.25">
      <c r="B6" t="s">
        <v>46</v>
      </c>
      <c r="D6" s="10">
        <v>42275</v>
      </c>
      <c r="E6" s="3" t="s">
        <v>44</v>
      </c>
      <c r="F6" t="s">
        <v>47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82</v>
      </c>
      <c r="M6" t="s">
        <v>51</v>
      </c>
      <c r="N6">
        <v>2</v>
      </c>
      <c r="O6" s="7">
        <f t="shared" si="1"/>
        <v>29.36</v>
      </c>
    </row>
    <row r="7" spans="2:15" x14ac:dyDescent="0.25">
      <c r="B7" t="s">
        <v>48</v>
      </c>
      <c r="D7" s="10">
        <v>42260</v>
      </c>
      <c r="E7" s="3" t="s">
        <v>44</v>
      </c>
      <c r="F7" t="s">
        <v>47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49</v>
      </c>
      <c r="O7" s="7">
        <f t="shared" si="1"/>
        <v>0</v>
      </c>
    </row>
    <row r="8" spans="2:15" x14ac:dyDescent="0.25">
      <c r="B8" t="s">
        <v>50</v>
      </c>
      <c r="C8" t="s">
        <v>70</v>
      </c>
      <c r="D8" s="10">
        <v>42257</v>
      </c>
      <c r="E8" s="3" t="s">
        <v>44</v>
      </c>
      <c r="F8" t="s">
        <v>47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49</v>
      </c>
      <c r="M8" t="s">
        <v>51</v>
      </c>
      <c r="N8">
        <v>1</v>
      </c>
      <c r="O8" s="7">
        <f t="shared" si="1"/>
        <v>4.92</v>
      </c>
    </row>
    <row r="9" spans="2:15" x14ac:dyDescent="0.25">
      <c r="B9" t="s">
        <v>76</v>
      </c>
      <c r="C9" t="s">
        <v>88</v>
      </c>
      <c r="D9" s="10">
        <v>42274</v>
      </c>
      <c r="E9" s="3" t="s">
        <v>44</v>
      </c>
      <c r="F9" t="s">
        <v>47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81</v>
      </c>
      <c r="M9" t="s">
        <v>51</v>
      </c>
      <c r="N9">
        <v>2</v>
      </c>
      <c r="O9" s="7">
        <f t="shared" si="1"/>
        <v>0.26900000000000002</v>
      </c>
    </row>
    <row r="10" spans="2:15" x14ac:dyDescent="0.25">
      <c r="B10" t="s">
        <v>52</v>
      </c>
      <c r="C10" t="s">
        <v>69</v>
      </c>
      <c r="D10" s="10">
        <v>42243</v>
      </c>
      <c r="E10" s="3" t="s">
        <v>44</v>
      </c>
      <c r="F10" t="s">
        <v>47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49</v>
      </c>
      <c r="L10" t="s">
        <v>55</v>
      </c>
      <c r="M10" t="s">
        <v>51</v>
      </c>
      <c r="N10">
        <v>1</v>
      </c>
      <c r="O10" s="7">
        <f t="shared" si="1"/>
        <v>8.06</v>
      </c>
    </row>
    <row r="11" spans="2:15" x14ac:dyDescent="0.25">
      <c r="B11" t="s">
        <v>87</v>
      </c>
      <c r="C11" t="s">
        <v>56</v>
      </c>
      <c r="D11" s="10">
        <v>42243</v>
      </c>
      <c r="E11" s="3" t="s">
        <v>44</v>
      </c>
      <c r="F11" t="s">
        <v>47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49</v>
      </c>
      <c r="M11" t="s">
        <v>51</v>
      </c>
      <c r="N11">
        <v>4</v>
      </c>
      <c r="O11" s="7">
        <f t="shared" si="1"/>
        <v>2.952</v>
      </c>
    </row>
    <row r="12" spans="2:15" x14ac:dyDescent="0.25">
      <c r="B12" t="s">
        <v>57</v>
      </c>
      <c r="D12" s="10">
        <v>42243</v>
      </c>
      <c r="E12" s="3" t="s">
        <v>44</v>
      </c>
      <c r="F12" t="s">
        <v>47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49</v>
      </c>
      <c r="M12" t="s">
        <v>51</v>
      </c>
      <c r="N12">
        <v>1</v>
      </c>
      <c r="O12" s="7">
        <f t="shared" si="1"/>
        <v>5.38</v>
      </c>
    </row>
    <row r="13" spans="2:15" x14ac:dyDescent="0.25">
      <c r="B13" t="s">
        <v>60</v>
      </c>
      <c r="D13" s="10">
        <v>42243</v>
      </c>
      <c r="E13" s="3" t="s">
        <v>44</v>
      </c>
      <c r="F13" t="s">
        <v>47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49</v>
      </c>
      <c r="M13" t="s">
        <v>51</v>
      </c>
      <c r="N13">
        <v>1</v>
      </c>
      <c r="O13" s="7">
        <f t="shared" si="1"/>
        <v>1.83</v>
      </c>
    </row>
    <row r="14" spans="2:15" x14ac:dyDescent="0.25">
      <c r="B14" t="s">
        <v>77</v>
      </c>
      <c r="D14" s="10"/>
      <c r="E14" s="3" t="s">
        <v>44</v>
      </c>
      <c r="F14" t="s">
        <v>47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49</v>
      </c>
      <c r="O14" s="7">
        <f t="shared" si="1"/>
        <v>0</v>
      </c>
    </row>
    <row r="15" spans="2:15" x14ac:dyDescent="0.25">
      <c r="B15" t="s">
        <v>61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49</v>
      </c>
      <c r="M15" t="s">
        <v>51</v>
      </c>
      <c r="N15">
        <v>1</v>
      </c>
      <c r="O15" s="7">
        <f t="shared" si="1"/>
        <v>36</v>
      </c>
    </row>
    <row r="16" spans="2:15" x14ac:dyDescent="0.25">
      <c r="B16" t="s">
        <v>63</v>
      </c>
      <c r="D16" s="3">
        <v>2014</v>
      </c>
      <c r="E16" s="3" t="s">
        <v>62</v>
      </c>
      <c r="F16" t="s">
        <v>47</v>
      </c>
      <c r="G16" s="11">
        <f>6.3/2</f>
        <v>3.15</v>
      </c>
      <c r="H16" s="3">
        <v>2</v>
      </c>
      <c r="I16" s="11">
        <f t="shared" si="0"/>
        <v>6.3</v>
      </c>
      <c r="K16" t="s">
        <v>49</v>
      </c>
      <c r="M16" t="s">
        <v>51</v>
      </c>
      <c r="N16">
        <v>2</v>
      </c>
      <c r="O16" s="7">
        <f>N16*G16</f>
        <v>6.3</v>
      </c>
    </row>
    <row r="17" spans="2:15" x14ac:dyDescent="0.25">
      <c r="B17" t="s">
        <v>68</v>
      </c>
      <c r="C17" t="s">
        <v>78</v>
      </c>
      <c r="I17" s="11">
        <f t="shared" si="0"/>
        <v>0</v>
      </c>
      <c r="N17">
        <v>1</v>
      </c>
      <c r="O17" s="7">
        <f t="shared" ref="O17:O21" si="2">N17*G17</f>
        <v>0</v>
      </c>
    </row>
    <row r="18" spans="2:15" x14ac:dyDescent="0.25">
      <c r="B18" t="s">
        <v>65</v>
      </c>
      <c r="I18" s="11">
        <f t="shared" si="0"/>
        <v>0</v>
      </c>
      <c r="N18">
        <v>1</v>
      </c>
      <c r="O18" s="7">
        <f t="shared" si="2"/>
        <v>0</v>
      </c>
    </row>
    <row r="19" spans="2:15" x14ac:dyDescent="0.25">
      <c r="B19" t="s">
        <v>66</v>
      </c>
      <c r="I19" s="11">
        <f t="shared" si="0"/>
        <v>0</v>
      </c>
      <c r="N19">
        <v>1</v>
      </c>
      <c r="O19" s="7">
        <f t="shared" si="2"/>
        <v>0</v>
      </c>
    </row>
    <row r="20" spans="2:15" x14ac:dyDescent="0.25">
      <c r="B20" t="s">
        <v>67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71</v>
      </c>
      <c r="C21" t="s">
        <v>75</v>
      </c>
      <c r="D21" s="10">
        <v>42331</v>
      </c>
      <c r="E21" s="3" t="s">
        <v>72</v>
      </c>
      <c r="F21" t="s">
        <v>47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49</v>
      </c>
      <c r="L21" t="s">
        <v>73</v>
      </c>
      <c r="M21" t="s">
        <v>51</v>
      </c>
      <c r="N21">
        <v>1</v>
      </c>
      <c r="O21" s="7">
        <f t="shared" si="2"/>
        <v>9</v>
      </c>
    </row>
    <row r="22" spans="2:15" x14ac:dyDescent="0.25">
      <c r="B22" t="s">
        <v>74</v>
      </c>
      <c r="C22" t="s">
        <v>75</v>
      </c>
      <c r="D22" s="10">
        <v>42332</v>
      </c>
      <c r="E22" s="3" t="s">
        <v>72</v>
      </c>
      <c r="F22" t="s">
        <v>47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49</v>
      </c>
      <c r="M22" t="s">
        <v>51</v>
      </c>
      <c r="N22">
        <v>6</v>
      </c>
      <c r="O22" s="7">
        <f t="shared" ref="O22:O28" si="3">N22*G22</f>
        <v>12</v>
      </c>
    </row>
    <row r="23" spans="2:15" x14ac:dyDescent="0.25">
      <c r="B23" t="s">
        <v>84</v>
      </c>
      <c r="C23" t="s">
        <v>85</v>
      </c>
      <c r="D23" s="10">
        <v>42243</v>
      </c>
      <c r="E23" s="3" t="s">
        <v>44</v>
      </c>
      <c r="F23" t="s">
        <v>47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49</v>
      </c>
      <c r="M23" t="s">
        <v>51</v>
      </c>
      <c r="N23">
        <v>1</v>
      </c>
      <c r="O23" s="7">
        <f t="shared" si="3"/>
        <v>1.71</v>
      </c>
    </row>
    <row r="24" spans="2:15" x14ac:dyDescent="0.25">
      <c r="B24" t="s">
        <v>86</v>
      </c>
      <c r="G24" s="11">
        <v>1</v>
      </c>
      <c r="H24" s="3">
        <v>2</v>
      </c>
      <c r="I24" s="11">
        <f t="shared" si="0"/>
        <v>2</v>
      </c>
      <c r="M24" t="s">
        <v>51</v>
      </c>
      <c r="N24">
        <v>2</v>
      </c>
      <c r="O24" s="7">
        <f t="shared" si="3"/>
        <v>2</v>
      </c>
    </row>
    <row r="25" spans="2:15" x14ac:dyDescent="0.25">
      <c r="B25" t="s">
        <v>89</v>
      </c>
      <c r="C25" t="s">
        <v>90</v>
      </c>
      <c r="D25" s="10">
        <v>42245</v>
      </c>
      <c r="E25" s="3" t="s">
        <v>44</v>
      </c>
      <c r="F25" t="s">
        <v>47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49</v>
      </c>
      <c r="L25" t="s">
        <v>91</v>
      </c>
      <c r="O25" s="7">
        <f t="shared" si="3"/>
        <v>0</v>
      </c>
    </row>
    <row r="26" spans="2:15" x14ac:dyDescent="0.25">
      <c r="O26" s="7">
        <f t="shared" si="3"/>
        <v>0</v>
      </c>
    </row>
    <row r="27" spans="2:15" x14ac:dyDescent="0.25">
      <c r="O27" s="7">
        <f t="shared" si="3"/>
        <v>0</v>
      </c>
    </row>
    <row r="28" spans="2:15" x14ac:dyDescent="0.25">
      <c r="B28" t="s">
        <v>83</v>
      </c>
      <c r="O28" s="7">
        <f t="shared" si="3"/>
        <v>0</v>
      </c>
    </row>
    <row r="29" spans="2:15" x14ac:dyDescent="0.25">
      <c r="O29" s="7"/>
    </row>
    <row r="31" spans="2:15" x14ac:dyDescent="0.25">
      <c r="O31" s="12">
        <f>SUM(O3:O30)</f>
        <v>123.08199999999999</v>
      </c>
    </row>
  </sheetData>
  <mergeCells count="3">
    <mergeCell ref="D1:I1"/>
    <mergeCell ref="J1:L1"/>
    <mergeCell ref="M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ToDoList</vt:lpstr>
      <vt:lpstr>ToBeDecided</vt:lpstr>
      <vt:lpstr>BOM</vt:lpstr>
      <vt:lpstr>Category</vt:lpstr>
      <vt:lpstr>Category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2015-11-29T08:35:46Z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