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1625247060\Documents\GitHub\pdtic-minc\PDTIC-2018-2020\referencias\"/>
    </mc:Choice>
  </mc:AlternateContent>
  <bookViews>
    <workbookView xWindow="0" yWindow="0" windowWidth="24000" windowHeight="9435"/>
  </bookViews>
  <sheets>
    <sheet name="Projetos 2015_2017" sheetId="17" r:id="rId1"/>
    <sheet name="Resultados 2015_2017" sheetId="18" r:id="rId2"/>
    <sheet name="Capacidade" sheetId="4" r:id="rId3"/>
    <sheet name="Propostas" sheetId="5" state="hidden" r:id="rId4"/>
    <sheet name="Assistente_de_dados_Projetos_1" sheetId="6" state="hidden" r:id="rId5"/>
    <sheet name="Receitas" sheetId="7" state="hidden" r:id="rId6"/>
    <sheet name="Integração_Legislativo" sheetId="8" state="hidden" r:id="rId7"/>
    <sheet name="Relatórios_Gerenciais" sheetId="9" state="hidden" r:id="rId8"/>
    <sheet name="DEST_-_Alterações_Orçamentárias" sheetId="10" state="hidden" r:id="rId9"/>
    <sheet name="DEST_-_Captação" sheetId="11" state="hidden" r:id="rId10"/>
    <sheet name="DEST_-_Acompanhamento_da_Exec_" sheetId="12" state="hidden" r:id="rId11"/>
    <sheet name="BI" sheetId="13" state="hidden" r:id="rId12"/>
    <sheet name="PLPPA_PLOA_2012" sheetId="14" state="hidden" r:id="rId13"/>
    <sheet name="Governança_de_TI" sheetId="15" state="hidden" r:id="rId14"/>
    <sheet name="Template" sheetId="16" state="hidden" r:id="rId15"/>
  </sheets>
  <definedNames>
    <definedName name="__xlnm__FilterDatabase">#REF!</definedName>
    <definedName name="__xlnm_Print_Area">#REF!</definedName>
    <definedName name="_1_xlnm__FilterDatabase_1">#REF!</definedName>
    <definedName name="_1Excel_BuiltIn__FilterDatabase_2">BI!$B$5:$H$5</definedName>
    <definedName name="_2_xlnm__FilterDatabase_2">Propostas!$A$6:$BE$11</definedName>
    <definedName name="_3_xlnm_Print_Area_1">#REF!</definedName>
    <definedName name="_4_xlnm_Print_Area_2">Propostas!$A$1:$BC$9</definedName>
    <definedName name="_5Excel_BuiltIn__FilterDatabase_3">#REF!</definedName>
    <definedName name="Excel_BuiltIn__FilterDatabase">#REF!</definedName>
    <definedName name="Excel_BuiltIn__FilterDatabase_10">Relatórios_Gerenciais!$B$5:$H$5</definedName>
    <definedName name="Excel_BuiltIn__FilterDatabase_11">Template!$B$5:$H$5</definedName>
    <definedName name="Excel_BuiltIn__FilterDatabase_4">Governança_de_TI!$B$5:$H$5</definedName>
    <definedName name="Excel_BuiltIn__FilterDatabase_5">Integração_Legislativo!$B$5:$H$5</definedName>
    <definedName name="Excel_BuiltIn__FilterDatabase_6">PLPPA_PLOA_2012!$B$5:$H$5</definedName>
    <definedName name="Excel_BuiltIn__FilterDatabase_9">Receitas!$B$5:$H$5</definedName>
  </definedNames>
  <calcPr calcId="152511"/>
</workbook>
</file>

<file path=xl/calcChain.xml><?xml version="1.0" encoding="utf-8"?>
<calcChain xmlns="http://schemas.openxmlformats.org/spreadsheetml/2006/main">
  <c r="E217" i="17" l="1"/>
  <c r="E216" i="17"/>
  <c r="E215" i="17"/>
  <c r="E214" i="17"/>
  <c r="E213" i="17"/>
  <c r="E212" i="17"/>
  <c r="E211" i="17"/>
  <c r="D217" i="17"/>
  <c r="D216" i="17"/>
  <c r="D215" i="17"/>
  <c r="D214" i="17"/>
  <c r="D213" i="17"/>
  <c r="D212" i="17"/>
  <c r="D211" i="17"/>
  <c r="E198" i="17"/>
  <c r="E197" i="17"/>
  <c r="E196" i="17"/>
  <c r="E195" i="17"/>
  <c r="E194" i="17"/>
  <c r="E193" i="17"/>
  <c r="E192" i="17"/>
  <c r="E207" i="17"/>
  <c r="E206" i="17"/>
  <c r="E205" i="17"/>
  <c r="E204" i="17"/>
  <c r="E203" i="17"/>
  <c r="E202" i="17"/>
  <c r="E201" i="17"/>
  <c r="D207" i="17"/>
  <c r="D206" i="17"/>
  <c r="D205" i="17"/>
  <c r="D204" i="17"/>
  <c r="D203" i="17"/>
  <c r="D202" i="17"/>
  <c r="D201" i="17"/>
  <c r="E218" i="17" l="1"/>
  <c r="D218" i="17"/>
  <c r="D198" i="17"/>
  <c r="D197" i="17"/>
  <c r="D196" i="17"/>
  <c r="D195" i="17"/>
  <c r="D194" i="17"/>
  <c r="D193" i="17"/>
  <c r="D192" i="17"/>
  <c r="D208" i="17"/>
  <c r="E189" i="17"/>
  <c r="E188" i="17"/>
  <c r="E187" i="17"/>
  <c r="E186" i="17"/>
  <c r="E185" i="17"/>
  <c r="E190" i="17" s="1"/>
  <c r="E184" i="17"/>
  <c r="E183" i="17"/>
  <c r="D189" i="17"/>
  <c r="D188" i="17"/>
  <c r="D187" i="17"/>
  <c r="D186" i="17"/>
  <c r="D185" i="17"/>
  <c r="D184" i="17"/>
  <c r="D183" i="17"/>
  <c r="E181" i="17"/>
  <c r="E180" i="17"/>
  <c r="E179" i="17"/>
  <c r="E178" i="17"/>
  <c r="E177" i="17"/>
  <c r="E175" i="17"/>
  <c r="E174" i="17"/>
  <c r="E173" i="17"/>
  <c r="E172" i="17"/>
  <c r="E171" i="17"/>
  <c r="E170" i="17"/>
  <c r="E169" i="17"/>
  <c r="E168" i="17"/>
  <c r="D180" i="17"/>
  <c r="D179" i="17"/>
  <c r="D178" i="17"/>
  <c r="D177" i="17"/>
  <c r="D174" i="17"/>
  <c r="D173" i="17"/>
  <c r="D172" i="17"/>
  <c r="D171" i="17"/>
  <c r="D170" i="17"/>
  <c r="D169" i="17"/>
  <c r="D168" i="17"/>
  <c r="E199" i="17" l="1"/>
  <c r="D199" i="17"/>
  <c r="D190" i="17"/>
  <c r="D181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B12" i="5"/>
  <c r="B11" i="5"/>
  <c r="B10" i="5"/>
  <c r="B9" i="5"/>
  <c r="B8" i="5"/>
  <c r="B7" i="5"/>
  <c r="D175" i="17" l="1"/>
  <c r="E208" i="17"/>
</calcChain>
</file>

<file path=xl/comments1.xml><?xml version="1.0" encoding="utf-8"?>
<comments xmlns="http://schemas.openxmlformats.org/spreadsheetml/2006/main">
  <authors>
    <author/>
  </authors>
  <commentList>
    <comment ref="E7" authorId="0" shapeId="0">
      <text>
        <r>
          <rPr>
            <sz val="10"/>
            <color rgb="FF000000"/>
            <rFont val="Arial1"/>
          </rPr>
          <t>Escopo preliminar:1. Identificar as tecnologias envolvidas nos sistemas / serviços</t>
        </r>
        <r>
          <rPr>
            <sz val="10"/>
            <color rgb="FF000000"/>
            <rFont val="Arial1"/>
          </rPr>
          <t xml:space="preserve">
2. Classificá-las quanto à 'Não avaliada', 'Não autorizadas', 'Em descontinuidade' ou 'Autorizadas'</t>
        </r>
        <r>
          <rPr>
            <sz val="10"/>
            <color rgb="FF000000"/>
            <rFont val="Arial1"/>
          </rPr>
          <t xml:space="preserve">
3. Sugerir e obter feedbacks das secretarias</t>
        </r>
        <r>
          <rPr>
            <sz val="10"/>
            <color rgb="FF000000"/>
            <rFont val="Arial1"/>
          </rPr>
          <t xml:space="preserve">
4. Redigir normativo</t>
        </r>
        <r>
          <rPr>
            <sz val="10"/>
            <color rgb="FF000000"/>
            <rFont val="Arial1"/>
          </rPr>
          <t xml:space="preserve">
5. Aprovar na CGI</t>
        </r>
      </text>
    </comment>
    <comment ref="E8" authorId="0" shapeId="0">
      <text>
        <r>
          <rPr>
            <sz val="10"/>
            <color rgb="FF000000"/>
            <rFont val="Arial1"/>
          </rPr>
          <t>Escopo preliminar:1. Identificar os softwares</t>
        </r>
        <r>
          <rPr>
            <sz val="10"/>
            <color rgb="FF000000"/>
            <rFont val="Arial1"/>
          </rPr>
          <t xml:space="preserve">
2. classificá-los quanto à 'Homologado'. 'Não homologado', 'Não avaliado'</t>
        </r>
        <r>
          <rPr>
            <sz val="10"/>
            <color rgb="FF000000"/>
            <rFont val="Arial1"/>
          </rPr>
          <t xml:space="preserve">
3. Revisar classificações com as outras secretarias</t>
        </r>
        <r>
          <rPr>
            <sz val="10"/>
            <color rgb="FF000000"/>
            <rFont val="Arial1"/>
          </rPr>
          <t xml:space="preserve">
4. Redigir normativo</t>
        </r>
        <r>
          <rPr>
            <sz val="10"/>
            <color rgb="FF000000"/>
            <rFont val="Arial1"/>
          </rPr>
          <t xml:space="preserve">
5. Aprovar na CGI</t>
        </r>
      </text>
    </comment>
    <comment ref="E9" authorId="0" shapeId="0">
      <text>
        <r>
          <rPr>
            <sz val="10"/>
            <color rgb="FF000000"/>
            <rFont val="Arial1"/>
          </rPr>
          <t>Escopo preliminar:1. Janelas de manutenção</t>
        </r>
        <r>
          <rPr>
            <sz val="10"/>
            <color rgb="FF000000"/>
            <rFont val="Arial1"/>
          </rPr>
          <t xml:space="preserve">
2. Planos de release</t>
        </r>
        <r>
          <rPr>
            <sz val="10"/>
            <color rgb="FF000000"/>
            <rFont val="Arial1"/>
          </rPr>
          <t xml:space="preserve">
3. Comitê de gestão de mudanças.</t>
        </r>
        <r>
          <rPr>
            <sz val="10"/>
            <color rgb="FF000000"/>
            <rFont val="Arial1"/>
          </rPr>
          <t xml:space="preserve">
4. etc...</t>
        </r>
      </text>
    </comment>
    <comment ref="E10" authorId="0" shapeId="0">
      <text>
        <r>
          <rPr>
            <sz val="10"/>
            <color rgb="FF000000"/>
            <rFont val="Arial1"/>
          </rPr>
          <t>Escopo preliminar:1. Levantamento dos normativos;</t>
        </r>
        <r>
          <rPr>
            <sz val="10"/>
            <color rgb="FF000000"/>
            <rFont val="Arial1"/>
          </rPr>
          <t xml:space="preserve">
2. Levantamento dos uso da rede;</t>
        </r>
        <r>
          <rPr>
            <sz val="10"/>
            <color rgb="FF000000"/>
            <rFont val="Arial1"/>
          </rPr>
          <t xml:space="preserve">
3. Revisão da norma operacional da Rede MC, acrescentando formulário para solicitação de acesso.</t>
        </r>
        <r>
          <rPr>
            <sz val="10"/>
            <color rgb="FF000000"/>
            <rFont val="Arial1"/>
          </rPr>
          <t xml:space="preserve">
4. Aplicação do filtro de conteúdo.</t>
        </r>
        <r>
          <rPr>
            <sz val="10"/>
            <color rgb="FF000000"/>
            <rFont val="Arial1"/>
          </rPr>
          <t xml:space="preserve">
5. Aprovação da nova versão da norma na CSI/CGI.</t>
        </r>
      </text>
    </comment>
    <comment ref="E11" authorId="0" shapeId="0">
      <text>
        <r>
          <rPr>
            <sz val="10"/>
            <color rgb="FF000000"/>
            <rFont val="Arial1"/>
          </rPr>
          <t>Escopo preliminar:1. Levantamento quantitatico do inventário de softwares sem licenciamento e/ou que apresentam falhas de segurança;</t>
        </r>
        <r>
          <rPr>
            <sz val="10"/>
            <color rgb="FF000000"/>
            <rFont val="Arial1"/>
          </rPr>
          <t xml:space="preserve">
2. Levantamento dos usuários administradores</t>
        </r>
        <r>
          <rPr>
            <sz val="10"/>
            <color rgb="FF000000"/>
            <rFont val="Arial1"/>
          </rPr>
          <t xml:space="preserve">
3. Revisão da norma operacional da Rede MC, acrescentando formulário para solicitação de acesso administrador com termos de responsabilização do requisitante.</t>
        </r>
        <r>
          <rPr>
            <sz val="10"/>
            <color rgb="FF000000"/>
            <rFont val="Arial1"/>
          </rPr>
          <t xml:space="preserve">
4. Aprovação da nova versão da norma na CSI/CGI.</t>
        </r>
      </text>
    </comment>
    <comment ref="E12" authorId="0" shapeId="0">
      <text>
        <r>
          <rPr>
            <sz val="10"/>
            <color rgb="FF000000"/>
            <rFont val="Arial1"/>
          </rPr>
          <t>Escopo preliminar:Implementar manutenções corretivas e evolutivas para colocar o sistema em uso.</t>
        </r>
      </text>
    </comment>
  </commentList>
</comments>
</file>

<file path=xl/sharedStrings.xml><?xml version="1.0" encoding="utf-8"?>
<sst xmlns="http://schemas.openxmlformats.org/spreadsheetml/2006/main" count="1250" uniqueCount="503">
  <si>
    <t>Não iniciado</t>
  </si>
  <si>
    <t>Em andamento</t>
  </si>
  <si>
    <t>Finalizado</t>
  </si>
  <si>
    <t>Ação Imediata</t>
  </si>
  <si>
    <t>#</t>
  </si>
  <si>
    <t>Grupo</t>
  </si>
  <si>
    <t>Projeto</t>
  </si>
  <si>
    <t>Prioridade</t>
  </si>
  <si>
    <t>Situação</t>
  </si>
  <si>
    <t>Tipo</t>
  </si>
  <si>
    <t>Nível de Esforço Estimado</t>
  </si>
  <si>
    <t>%</t>
  </si>
  <si>
    <t>Pré-projeto</t>
  </si>
  <si>
    <t>Requisitos</t>
  </si>
  <si>
    <t>Desenvolvimento</t>
  </si>
  <si>
    <t>Homologação</t>
  </si>
  <si>
    <t>Implantação</t>
  </si>
  <si>
    <t>Operação Assistida</t>
  </si>
  <si>
    <t>1. Pré-projeto</t>
  </si>
  <si>
    <t>Desenvolvimento de Software</t>
  </si>
  <si>
    <t>Luis Felipe</t>
  </si>
  <si>
    <t>3. Em execução</t>
  </si>
  <si>
    <t>Fernanda</t>
  </si>
  <si>
    <t>COINF</t>
  </si>
  <si>
    <t>Governança de TI</t>
  </si>
  <si>
    <t>DEST - Acompanhamento da Execução das Empresas Estatais</t>
  </si>
  <si>
    <t>5. Suspenso</t>
  </si>
  <si>
    <t>Robson</t>
  </si>
  <si>
    <t>4. Concluído</t>
  </si>
  <si>
    <t>Receitas</t>
  </si>
  <si>
    <t>DEST - Alterações Orçamentárias</t>
  </si>
  <si>
    <t>NA</t>
  </si>
  <si>
    <t>BI</t>
  </si>
  <si>
    <t>Relatórios Gerenciais</t>
  </si>
  <si>
    <t>DEST - Captação</t>
  </si>
  <si>
    <t>PLPPA/PLOA 2012</t>
  </si>
  <si>
    <t>Coord.</t>
  </si>
  <si>
    <t>Projetos</t>
  </si>
  <si>
    <t>Impacto</t>
  </si>
  <si>
    <t>Urgência</t>
  </si>
  <si>
    <t>Líder de Projetos</t>
  </si>
  <si>
    <t>Área demandante</t>
  </si>
  <si>
    <t>Comitê Gestor do Projeto (CGP)</t>
  </si>
  <si>
    <t>Usuários-chave</t>
  </si>
  <si>
    <t>Produtos envolvidos</t>
  </si>
  <si>
    <t>Deadline</t>
  </si>
  <si>
    <t>Histórico de Alterações</t>
  </si>
  <si>
    <t>Tokens de Assinatura Digital</t>
  </si>
  <si>
    <t>Aquisição</t>
  </si>
  <si>
    <t>Interna</t>
  </si>
  <si>
    <t>Serviço de Digitalização de Documentos</t>
  </si>
  <si>
    <t>SiMinC - Planejamento, Orçamento e Emendas</t>
  </si>
  <si>
    <t>Hepta</t>
  </si>
  <si>
    <t>Plataforma Eleitoral do CNPC</t>
  </si>
  <si>
    <t>Salic Nova IN</t>
  </si>
  <si>
    <t>Salic Aplicativo</t>
  </si>
  <si>
    <t>Salic Front End (Hotsite)</t>
  </si>
  <si>
    <t>Salic Backlog</t>
  </si>
  <si>
    <t>SALIC BR</t>
  </si>
  <si>
    <t>UFABC</t>
  </si>
  <si>
    <t>Implantação Rede MPLS</t>
  </si>
  <si>
    <t>Infra</t>
  </si>
  <si>
    <t>Migração do Portal do Minc</t>
  </si>
  <si>
    <t>Site Emergências</t>
  </si>
  <si>
    <t>Revisão do PDTI 2015-2017 Versão 1.2</t>
  </si>
  <si>
    <t>Governança</t>
  </si>
  <si>
    <t>Processo Eletrônico Nacional - SEI</t>
  </si>
  <si>
    <t>Aquisição de licenças Microsoft</t>
  </si>
  <si>
    <t>Rede Cultura Viva</t>
  </si>
  <si>
    <t>CGTI</t>
  </si>
  <si>
    <t>Gestão do SNC</t>
  </si>
  <si>
    <t>Gestão de Recursos Governamentais (SIADS)</t>
  </si>
  <si>
    <t>Gabinete Digital - App Delibera</t>
  </si>
  <si>
    <t>UFPR</t>
  </si>
  <si>
    <t>Gabinete Digital - Orçamento Participativo FNC</t>
  </si>
  <si>
    <t>6. Cancelado</t>
  </si>
  <si>
    <t>Gabinete Digital - Análise de Redes Sociais</t>
  </si>
  <si>
    <t>Gabinete Digital - Acompanhamento de Obras</t>
  </si>
  <si>
    <t>Gabinete Digital - Carta de Serviço do MinC</t>
  </si>
  <si>
    <t>Gabinete Digital - Mailing</t>
  </si>
  <si>
    <t>Gabinete Digital - Gestão do CNPC</t>
  </si>
  <si>
    <t>Gabinete Digital - Consulta Pública</t>
  </si>
  <si>
    <t>Auditoria dos pontos de controle da CGU</t>
  </si>
  <si>
    <t>Ampliação da Capacidade de Storage</t>
  </si>
  <si>
    <t>Avaliação da GDAC</t>
  </si>
  <si>
    <t>ID da Cultura (SSO)</t>
  </si>
  <si>
    <t>Evolução da solução de monitoramento de ativos e serviços</t>
  </si>
  <si>
    <t>Distribuição dos novos Computadores</t>
  </si>
  <si>
    <t>Aquisição de Suporte para a Sala Cofre</t>
  </si>
  <si>
    <t>Aquisição de Suporte para Storage</t>
  </si>
  <si>
    <t>Aquisição de Links Seguro Redundante</t>
  </si>
  <si>
    <t>Aquisição de Central de atendimento 0800</t>
  </si>
  <si>
    <t>Rede Cultura Viva - Certificação</t>
  </si>
  <si>
    <t>Gestão de e-Praças (CEUs)</t>
  </si>
  <si>
    <t>Implementação Mapas Culturais</t>
  </si>
  <si>
    <t>Consulta Pública DDI</t>
  </si>
  <si>
    <t>Site IberCulturaViva</t>
  </si>
  <si>
    <t>BI Corporativo</t>
  </si>
  <si>
    <t>Migração do Registro Aberto da Cultura RAC</t>
  </si>
  <si>
    <t>Doação de Equipamentos desativados</t>
  </si>
  <si>
    <t>Participação e Apoio ao FISL 16</t>
  </si>
  <si>
    <t>Glossário Cultural</t>
  </si>
  <si>
    <t>Implementação do Framework de Governança</t>
  </si>
  <si>
    <t>Plano de Capacitação da Equipe de TI</t>
  </si>
  <si>
    <t>Plano de Dados Abertos</t>
  </si>
  <si>
    <t>Melhoramento da rede VOIP</t>
  </si>
  <si>
    <t>Inventário do Parque de Desktops</t>
  </si>
  <si>
    <t>Aquisição de Sistema de Mailing</t>
  </si>
  <si>
    <t>Gestão de Kits Bibliotecas</t>
  </si>
  <si>
    <t>Monitoramento GM (Redmine)</t>
  </si>
  <si>
    <t>Migração da Intranet</t>
  </si>
  <si>
    <t>Migração do Sistema da Central de Serviços - OTRS</t>
  </si>
  <si>
    <t>Instalação do WIFi das Salas de Reunião</t>
  </si>
  <si>
    <t>Aquisição de suíte Adobe</t>
  </si>
  <si>
    <t>Ampliação do parque de servidores</t>
  </si>
  <si>
    <t>4. concluído</t>
  </si>
  <si>
    <t>Aquisição de Equipamentos de Audiovisual</t>
  </si>
  <si>
    <t>Gestão de Incidentes, Mudanças e Configuração</t>
  </si>
  <si>
    <t>Revisão da Política de Segurança (POSIC)</t>
  </si>
  <si>
    <t>Catálogo de serviços</t>
  </si>
  <si>
    <t>Instalação das unidades de Videoconferência</t>
  </si>
  <si>
    <t>BOX da Cultura (OwnCloud)</t>
  </si>
  <si>
    <t>Reorganização da Infraestrutura computacional (virtualização e automação)</t>
  </si>
  <si>
    <t>Gestão da DRI</t>
  </si>
  <si>
    <t>Mapa Sistema Nacional de Bibliotecas - SNB</t>
  </si>
  <si>
    <t>Replicação de storages Off-Site</t>
  </si>
  <si>
    <t>0. Não iniciado</t>
  </si>
  <si>
    <t>Implantação de Rede Wifi Visitante</t>
  </si>
  <si>
    <t>Atualização Sistema de Colegiados</t>
  </si>
  <si>
    <t>Aquisição de Licenças Stata</t>
  </si>
  <si>
    <t>Aquisição Links MPLS com as Regionais</t>
  </si>
  <si>
    <t>Aquisição de Apoio a Gestão</t>
  </si>
  <si>
    <t>Aquisição de Ateliê de Software e Apoio a Gestão</t>
  </si>
  <si>
    <t>Aquisição de Subscrição Suse</t>
  </si>
  <si>
    <t>Aquisição de correio eletrônico</t>
  </si>
  <si>
    <t>Docs da Cultura</t>
  </si>
  <si>
    <t>Migração do AD para Samba</t>
  </si>
  <si>
    <t>Reorganização das Salas Técnicas</t>
  </si>
  <si>
    <t>Telefonia Móvel (Vivo-Telefonica)</t>
  </si>
  <si>
    <t>Telefonia Móvel (Conjunta MPDG)</t>
  </si>
  <si>
    <t>No-Break</t>
  </si>
  <si>
    <t>Outsourcing de digitalização</t>
  </si>
  <si>
    <t>Reforma da BDB (itens de TI)</t>
  </si>
  <si>
    <t>Controle de Demandas para o AECI</t>
  </si>
  <si>
    <t>Agenda do Ministro</t>
  </si>
  <si>
    <t>Sistema de Ouvidoria</t>
  </si>
  <si>
    <t>Atualização SIMEC</t>
  </si>
  <si>
    <t>Prestação de infraestrutura como serviço para prefeituras e vinculadas</t>
  </si>
  <si>
    <t>Aquisição da Sonoteca para Olimpíadas</t>
  </si>
  <si>
    <t>Customização do Zabbix para SLA do MPLS</t>
  </si>
  <si>
    <t>Migração do SEI para a nova estrutura organizacional do MinC</t>
  </si>
  <si>
    <t>Sistel - Sistema de Telefonia</t>
  </si>
  <si>
    <t>SALIC - Instrução Normativa - Nova IN II</t>
  </si>
  <si>
    <t>API do SALIC TED - UFG</t>
  </si>
  <si>
    <t>UFG</t>
  </si>
  <si>
    <t>Plataforma SaaS Mapas Culturais</t>
  </si>
  <si>
    <t>Me Leva Cultura</t>
  </si>
  <si>
    <t>Painel de Indicadores Vale Cultura</t>
  </si>
  <si>
    <t>Integração sistema de ouvidoria ao e-OUV</t>
  </si>
  <si>
    <t>Mapas Culturais - Museus</t>
  </si>
  <si>
    <t>Mapas Culturais - Bibliotecas</t>
  </si>
  <si>
    <t>Mapas Culturais - Cultura Viva</t>
  </si>
  <si>
    <t>Portal da Transparência do MinC</t>
  </si>
  <si>
    <t>0. Não Iniciado</t>
  </si>
  <si>
    <t>Atualização Portal PNC</t>
  </si>
  <si>
    <t>Sistema de Gestão de Bibliotecas (KOHA)</t>
  </si>
  <si>
    <t>Melhorias SNC – Ajustes e Consolidação de Dados</t>
  </si>
  <si>
    <t>SNC - Fundo a Fundo (SIMEC)</t>
  </si>
  <si>
    <t>Gestão dos Termos de Compromisso Cultural - TCCs</t>
  </si>
  <si>
    <t>Otimização de consultas à Receita Federal</t>
  </si>
  <si>
    <t>ID Cultura - Integração dos Serviços</t>
  </si>
  <si>
    <t>Central de serviços e manutenção da infra TI</t>
  </si>
  <si>
    <t>Atlas de Economia da Cultura - OBECs</t>
  </si>
  <si>
    <t>Contratação do serviços de Telefonia (fixo) das Regionais</t>
  </si>
  <si>
    <t>Serviço Garantia e Suporte Ativos de TI</t>
  </si>
  <si>
    <t>Aquisição de Antivírus</t>
  </si>
  <si>
    <t>Aquisição de computadores</t>
  </si>
  <si>
    <t>Aquisição equipamentos VOIP</t>
  </si>
  <si>
    <t>Adequação SEI às novas versões</t>
  </si>
  <si>
    <t>Revisão do PDTI 2015-2017 Versão 1.3</t>
  </si>
  <si>
    <t>Criação norma de serviços de TI</t>
  </si>
  <si>
    <t>Automação da infraestrutura computacional</t>
  </si>
  <si>
    <t>Implantação do Plano de Disseminação do Uso IPv6</t>
  </si>
  <si>
    <t>Modernização do sistema de central de serviços e Gestão de inventário</t>
  </si>
  <si>
    <t>Migrar sites wordpress para multisites</t>
  </si>
  <si>
    <t>Aquisição de Fitas de Backup</t>
  </si>
  <si>
    <t>Plano de Integração à Plataforma de Cidadania Digital</t>
  </si>
  <si>
    <t>Repactuação do Plano de Trabalho dos ATIs (Inclui Vinculadas)</t>
  </si>
  <si>
    <t>Mapeamento de Processos de TI</t>
  </si>
  <si>
    <t>Elaborar PDTIC 2018-2020</t>
  </si>
  <si>
    <t>Estruturar Comitê de TI do Sistema MinC</t>
  </si>
  <si>
    <t>Sistema de Gestão de Competências</t>
  </si>
  <si>
    <t>Nova API do Vale Cultura</t>
  </si>
  <si>
    <t>Automação das Trilhas de Auditoria no SALIC</t>
  </si>
  <si>
    <t>Estruturar Ecossistema de Soluções de Software</t>
  </si>
  <si>
    <t>Solução de Mapeamento de Processos</t>
  </si>
  <si>
    <t>Quero ver Cultura (Canal da Cultura)</t>
  </si>
  <si>
    <t>Processo de modernização de inscrição do Oscar 2018</t>
  </si>
  <si>
    <t>Política de Governança de TIC do MinC</t>
  </si>
  <si>
    <t>Gestão Centralizada de Logs</t>
  </si>
  <si>
    <t>Estudo de viabilidade da computação em nuvem com openstack</t>
  </si>
  <si>
    <t>Aquisição de Centrais PABX</t>
  </si>
  <si>
    <t>Estudo de viabilidade de orquestração de containers com kubernetes</t>
  </si>
  <si>
    <t>Portal Gestao Estratégica</t>
  </si>
  <si>
    <t>Edital de Pareceristas da Lei Rouanet</t>
  </si>
  <si>
    <t>Softwares de Prateleira</t>
  </si>
  <si>
    <t>Portal do Conselho Nacional de Cinema</t>
  </si>
  <si>
    <t>Portal Ceus</t>
  </si>
  <si>
    <t>Portal Cultura Viva</t>
  </si>
  <si>
    <t>Vale Cultura - Consulta Popular</t>
  </si>
  <si>
    <t>Portal do SNIIC (SIM Cultura)</t>
  </si>
  <si>
    <t>Portal do NPD</t>
  </si>
  <si>
    <t>Módulo de Editais Mapas</t>
  </si>
  <si>
    <t>Mapas Culturais – Teatros</t>
  </si>
  <si>
    <t>Aquisição de Licenças de Virtualização</t>
  </si>
  <si>
    <t>Plataforma de Editais do Sistema MinC</t>
  </si>
  <si>
    <t>Melhoria de Usabilidade do Jaiminho</t>
  </si>
  <si>
    <t>Estabelecer a gestão da Wiki da CGTEC</t>
  </si>
  <si>
    <t>SUAP</t>
  </si>
  <si>
    <t>Atualização do Zimbra</t>
  </si>
  <si>
    <t>Orquestração de Containers com Openshift</t>
  </si>
  <si>
    <t>Atualização do SEI -  Duplicidade? ID 120</t>
  </si>
  <si>
    <t>Substituição das estações de trabalho</t>
  </si>
  <si>
    <t>Descrição</t>
  </si>
  <si>
    <t>TIPO</t>
  </si>
  <si>
    <t>Execução</t>
  </si>
  <si>
    <t>Capac.</t>
  </si>
  <si>
    <t>Exec</t>
  </si>
  <si>
    <t>Concluídos</t>
  </si>
  <si>
    <t>Vagas</t>
  </si>
  <si>
    <t>Governança (4)</t>
  </si>
  <si>
    <t>Aquisições (3)</t>
  </si>
  <si>
    <t>Desenvolvimento (10)</t>
  </si>
  <si>
    <t>Infraestrutura (5)</t>
  </si>
  <si>
    <t>Portfólio de Projetos</t>
  </si>
  <si>
    <t>1- Alta</t>
  </si>
  <si>
    <t>Fases do Ciclo de Vida</t>
  </si>
  <si>
    <t>2 - Média</t>
  </si>
  <si>
    <t>3 - Baixa</t>
  </si>
  <si>
    <t>Ok</t>
  </si>
  <si>
    <t>Atenção</t>
  </si>
  <si>
    <t>Datainfo - Equipe Sustentação</t>
  </si>
  <si>
    <t>Datainfo - Fábrica Blumenal</t>
  </si>
  <si>
    <t>Proposta</t>
  </si>
  <si>
    <t>Início</t>
  </si>
  <si>
    <t>Início de Disponibilização</t>
  </si>
  <si>
    <t>Conclusão</t>
  </si>
  <si>
    <t>Planejamento</t>
  </si>
  <si>
    <t>Desenvolvimento da Solução</t>
  </si>
  <si>
    <t>Validação</t>
  </si>
  <si>
    <t>Disponibilização</t>
  </si>
  <si>
    <t>GP</t>
  </si>
  <si>
    <t>Requisito</t>
  </si>
  <si>
    <t>Análise</t>
  </si>
  <si>
    <t>Dados</t>
  </si>
  <si>
    <t>Desenvolvedores</t>
  </si>
  <si>
    <t>Designer</t>
  </si>
  <si>
    <t>Testes</t>
  </si>
  <si>
    <t>Tetes</t>
  </si>
  <si>
    <t>Confidere</t>
  </si>
  <si>
    <t>Cast</t>
  </si>
  <si>
    <t>Fornecedor 4</t>
  </si>
  <si>
    <t>Estabelecer a Arquitetura de TI do MC</t>
  </si>
  <si>
    <t>Infraestrutura</t>
  </si>
  <si>
    <t>Elmar</t>
  </si>
  <si>
    <t>-</t>
  </si>
  <si>
    <t>Estabelecer a Lista de Softwares Homologados</t>
  </si>
  <si>
    <t>Implantação de processo de Ger. De Configuração e Mudança</t>
  </si>
  <si>
    <t>Implantação de processos</t>
  </si>
  <si>
    <t>Gustavo ou Confidere ??</t>
  </si>
  <si>
    <t>DIRED</t>
  </si>
  <si>
    <t>Redução de risco operacional</t>
  </si>
  <si>
    <t>Revisão do processo de acesso a rede Wireless VISITANTE</t>
  </si>
  <si>
    <t>Marcos Lima</t>
  </si>
  <si>
    <t>CSI</t>
  </si>
  <si>
    <t>Revisão do processo de concessão de perfil de Administrador</t>
  </si>
  <si>
    <t>DISIS</t>
  </si>
  <si>
    <t>Sistema de Informação</t>
  </si>
  <si>
    <t>Implantação do GESIMCO na DIACO</t>
  </si>
  <si>
    <t>CGRL</t>
  </si>
  <si>
    <t>GESIMCO</t>
  </si>
  <si>
    <t>Filtro</t>
  </si>
  <si>
    <t>- todas -</t>
  </si>
  <si>
    <t>(vazio)</t>
  </si>
  <si>
    <t>Status</t>
  </si>
  <si>
    <t>A iniciar</t>
  </si>
  <si>
    <t>Escopo do Projeto:Receita é um módulo do Sistema SIOP para avaliação, acompanhamento e projeção da arrecadação da União e Unidades Orçamentárias.</t>
  </si>
  <si>
    <t>Usuário-Chave:Cládio Xavier</t>
  </si>
  <si>
    <t>EP:Fernanda</t>
  </si>
  <si>
    <t>GP:Fernanda</t>
  </si>
  <si>
    <t>Líder Técnico:Marcos</t>
  </si>
  <si>
    <t>Concluído</t>
  </si>
  <si>
    <t>Data da Ocorrência</t>
  </si>
  <si>
    <t>Impactos</t>
  </si>
  <si>
    <t>Ação</t>
  </si>
  <si>
    <t>Responsável</t>
  </si>
  <si>
    <t>Data Alvo</t>
  </si>
  <si>
    <t>Histórico / Observações</t>
  </si>
  <si>
    <t>Solicitação de mudança para inclusão de 2 relatórios.</t>
  </si>
  <si>
    <t>Acréscimo de 5 dias no cronograma.</t>
  </si>
  <si>
    <t>Solicitar aprovação da análise de impacto para o George e Eliomar</t>
  </si>
  <si>
    <t>26/07 - E-mail enviado.
03/08 - Cadu irá cobrar o Eliomar e George para responderem a aprovação da mudança.</t>
  </si>
  <si>
    <t>Edmundo (UnB) apresentou as funcionalidades por ele desenvolvidas e ficou claro que o desenvolvimento está bem atrasado</t>
  </si>
  <si>
    <t>Atraso nas entregas do Edmundo</t>
  </si>
  <si>
    <t>Redistribuição das tarefas do cronograma para mitigar o atraso</t>
  </si>
  <si>
    <t>No dia 21 haverá outra reunião em que o Edmundo irá apresentar as funcionalidades que ficaram pendentes na última reunião.
21/07 - Edmundo solicitou a alteração da data da reunião para o dia 26/07.
26/07 - Edmundo solicitou novamente no dia 26/07 o cancelamento da reunião, por motivos de saúde na família.
28/07- Edmundo apresentou as funcionalidades em desenvolvimento. O desempenho não recuperou todo o desvio de prazo, mas foi satisfatório.</t>
  </si>
  <si>
    <t>Enviado para o Cadu / Robson as consierações com relação ao layout</t>
  </si>
  <si>
    <t>A falta de definição do layout pode atrasar o cronograma, ou o módulo entrar com um layout que não será o definitivo, gerando retrabalho futuro</t>
  </si>
  <si>
    <t>Cadu e Robson devem decidir sobre os assuntos pendentes</t>
  </si>
  <si>
    <t>Cadu / Robson</t>
  </si>
  <si>
    <t>Reunião com Eliomar e George onde foi apresentado o andamento do projeto com as novas funcionalidades</t>
  </si>
  <si>
    <t>Houve um alinhamento da estratégia de desenvolvimento e o George ficou satisfeito com o resultado apresentado</t>
  </si>
  <si>
    <t>Nova alteração - Criar opção separada para configuração de Agregador de Detalhes da RCF</t>
  </si>
  <si>
    <t>5 dias no cronograma</t>
  </si>
  <si>
    <t>Atualização do prazo de entrega e comunicação com o usuário final do novo prazo</t>
  </si>
  <si>
    <t>Impacto no cronograma aprovado.</t>
  </si>
  <si>
    <t>Solicitação de unificação das funcionalidades RCF e Natureza</t>
  </si>
  <si>
    <t>Evandro comunicou a saída da SOF em 13/07</t>
  </si>
  <si>
    <t>Como o sistema tem apenas 3 desenvolvedores dedicados, a saída de 1 dos programadores impacta na data final de entrega do produto</t>
  </si>
  <si>
    <t>Iremos treinar outro recurso (provavelmente o Julio APO) para ajudar na programação do módulo</t>
  </si>
  <si>
    <t>Fernanda /  Marcos</t>
  </si>
  <si>
    <t>Iremos treinar outro recurso (inicialmente o Julio, mas temos que definir isso com o Robson, que está de férias) para substituir o Evandro</t>
  </si>
  <si>
    <t>Cronograma</t>
  </si>
  <si>
    <t>Fase</t>
  </si>
  <si>
    <t>Previsto</t>
  </si>
  <si>
    <t>Realizado</t>
  </si>
  <si>
    <t>Observações</t>
  </si>
  <si>
    <t>Prazo não engloba o desenvolvimento de relatórios.</t>
  </si>
  <si>
    <t>Integração com o Legislativo</t>
  </si>
  <si>
    <t>Escopo do Projeto:Realizar a integtração com o Legislativo (Webservice para o PPA e arquivo para o PLOA)</t>
  </si>
  <si>
    <t>Usuário-Chave:Senado e Câmara</t>
  </si>
  <si>
    <t>EP:Fernanda Ramires</t>
  </si>
  <si>
    <t>GP:Fernanda Ramires</t>
  </si>
  <si>
    <t>Líder Técnico:
Alysson</t>
  </si>
  <si>
    <t>Falta de definição de um recurso para o desenvolvimento da integração, visto que o Alysson irá entrar de férias, só retornando dia 8/8</t>
  </si>
  <si>
    <t>Atraso no desenvolvimento da integração</t>
  </si>
  <si>
    <t>Indicação de uma pessoa para adiantar esse desenvolvimento (o Alysson indica o Bruno).</t>
  </si>
  <si>
    <t>Hoje temos a integração com o MEC que é prioritário. Apesar do desenvolvimento com o Legislativo estar atrasado, o seu desenvolvimento ainda está gerenciável. A gerência está ciente dos impactos e definiu priorizar outras demandas. A previsão para retomanda deste projeto é em AGOSTO.</t>
  </si>
  <si>
    <t>LDO foi definida, mas continou com pendências com relação as requisitos</t>
  </si>
  <si>
    <t>Atraso na definição dos requisitos e no desenvolvimento</t>
  </si>
  <si>
    <t>O tema será abordado novamente na reunião gerencial de 18/07</t>
  </si>
  <si>
    <t>Não ficou resolvido as informações da integração pendente do fechamento da LDO</t>
  </si>
  <si>
    <t>Aguardando definição gerencial. Nova reunião agendada para 18/07</t>
  </si>
  <si>
    <t>Escopo do Projeto:Abrir para os órgãos setoriais o acesso ao sistema SIOP Relatórios.</t>
  </si>
  <si>
    <t>Usuário-Chave:Fernando Marques</t>
  </si>
  <si>
    <t>EP:Karlei</t>
  </si>
  <si>
    <t>GP:Karlei</t>
  </si>
  <si>
    <t>Líder Técnico:Pedro Aguiar</t>
  </si>
  <si>
    <t>Procedimento de migração.</t>
  </si>
  <si>
    <t>Finalização do projeto.</t>
  </si>
  <si>
    <t>Proceder com o dump de banco, scripts de atualização, cópia da aplicação e subida do novo ambiente.</t>
  </si>
  <si>
    <t>COINF, Loiane</t>
  </si>
  <si>
    <t>2/7/201116/07/2011</t>
  </si>
  <si>
    <t>A migração da aplicação para a produção foi marcada para os dias 1 e 2 de julho (sexta e sábado).</t>
  </si>
  <si>
    <t>Retirada do SIOP do ar.</t>
  </si>
  <si>
    <t>Validar com usuários.</t>
  </si>
  <si>
    <t>Cadu</t>
  </si>
  <si>
    <t>A necessidade de tirar o SIOP do ar impediu sua subida por dois finais de semana, conforme detalhado no item anterior.</t>
  </si>
  <si>
    <t>11/07: O lançamento do SIOP Relatórios foi adiado duas vezes por causa da necessidade de parar o SIOP. Nova previsão: 16/07.</t>
  </si>
  <si>
    <t>Divulgação do sistema para os órgãos setoriais: pressão pela utilização com riscos de problemas iniciais.</t>
  </si>
  <si>
    <t>O sistema será liberado aos poucos, à medida em que os órgãos forem orientados.</t>
  </si>
  <si>
    <t>COINF, CI</t>
  </si>
  <si>
    <t>29/06: O lançamento do SIOP Relatórios será realizado juntamente com a divulgação dos limites orçamentários pela Ministra (sem previsão).
16/08: Provavelmente o lançamento oficial do SIOP Relatórios só ocorrerá após a entrega do PLOA.
01/10: SIOP Relatórios divulgado oficialmente pela Secretária.</t>
  </si>
  <si>
    <t>Ainda deve ser feito o teste de acesso ao extrator.</t>
  </si>
  <si>
    <t>Risco dos usuários SOF perderem o acesso na entrada em produção.</t>
  </si>
  <si>
    <t>Realizar testes.</t>
  </si>
  <si>
    <t>Pedro Aguiar</t>
  </si>
  <si>
    <t>Ponto de atenção: é necessário garantir que script que corrompia dados da base será corrigido.</t>
  </si>
  <si>
    <t>Risco de acesso dos usuários a dados inconsistentes.</t>
  </si>
  <si>
    <t>Rever script para verificar a base que está sendo acessada.</t>
  </si>
  <si>
    <t>Paulo (UnB)</t>
  </si>
  <si>
    <t>Foi aberto o redmine 3152 para solicitar a correção do problema. Fechado em 05/07.</t>
  </si>
  <si>
    <t>Problemas críticos identificados na homologação foram sanados.</t>
  </si>
  <si>
    <t>Possibilidade de migrar para a fase de produção.</t>
  </si>
  <si>
    <t>OK</t>
  </si>
  <si>
    <t>Vários</t>
  </si>
  <si>
    <t>Escopo do Projeto:Implantar o módulo de alterações orçamentárias para os usuários do DEST.</t>
  </si>
  <si>
    <t>Usuário-Chave:Wilson fiel dos Santos</t>
  </si>
  <si>
    <t>EP:Luis Felipe</t>
  </si>
  <si>
    <t>GP:Luis Felipe</t>
  </si>
  <si>
    <t>Líder Técnico:Fernando Castro de Mesquita</t>
  </si>
  <si>
    <t>Estabelecido plano de transição de sistemas do SIDOR para SIOP</t>
  </si>
  <si>
    <t>Reunião entre diretores do DEST e SEAGE para definir a utilização do sistema em produçao.</t>
  </si>
  <si>
    <t>09/09 - Reunião com Machado resultou em um plano de transição SIDOR SIOP até Dez/11, conforme apresentação do MH na pasta do projeto.</t>
  </si>
  <si>
    <t>DEST está resistente em usar o sistema antes de Out/11</t>
  </si>
  <si>
    <t>Necessidade de nova migração de créditos do SIDOR.</t>
  </si>
  <si>
    <t>24/08 - DEST iniciou o uso do SIOP para lagumas UOs. Erros estão sendo encontrados e prontamente corrigidos. SIDOR ainda não foi fechado.
18/08 - Reunião marcada entre Murilo e Eliomar. Apresentação de MEP feita para suportar a reunião. Reunião não realizada.</t>
  </si>
  <si>
    <t>Implantação planejada para 19/07</t>
  </si>
  <si>
    <t>COINF e CODIN devem realizar as atividades previstas para a implantação</t>
  </si>
  <si>
    <t>Loiane, Fernando (CODIN)
Augusto (COINF)</t>
  </si>
  <si>
    <t>26/07 - Implantação realizada no dia 20/07, defeito no Anexo de publicação corrigido em 27/07.
Falta o DEST fechar o acesso ao SIDOR.
03/08 - Gustavo Antunes (DEST) decidiu que irá fechar o SIDOR.</t>
  </si>
  <si>
    <t>Anexo de Publicação c/ Quadro Síntese Homologado pelo DEST.
Aguardamos o DEST sinalizar a data para produção.</t>
  </si>
  <si>
    <t>Implantação do módulo em produção.</t>
  </si>
  <si>
    <t>Definição da data de Implantação.</t>
  </si>
  <si>
    <t>Gustavo Antunes (DEST)</t>
  </si>
  <si>
    <t>Novo requisito pára exibição da suplementação de fontes de receita no Quadro Síntese.</t>
  </si>
  <si>
    <t>Adiamento da implantação do módulo de Alt. Orçamentárias para o DEST</t>
  </si>
  <si>
    <t>Realizar prova de conceito da geração do Anexo de publicação contendo o Quadro Síntese.</t>
  </si>
  <si>
    <t>Fernando Mesquita</t>
  </si>
  <si>
    <t>08/07 - Anexo de publicação com quadro síntese homologado pelo DEST.
04/07 - Equipe de desenvolvimento finalizou a prova de conceito validando a versão 2.2.3 do docmosis que, mesmo na licença free, atende ao requisito de geração de relatórios em templates múltiplos. A versão será publicada no ambiente de homologação para Validação do DEST.
27/09 - O Carlos Eduardo apresentou uma sugestão do DEST enviar dois arquivos .RTF distintos para a IN. Um com o quadro síntese e outro com o detalhamento do crédito. Ambos os arquivos já são gerados pelo SIOP em separado. O Wilson irá verificar a possibilidade de proceder desta forma com a IN. Caso positivo, será planejada a implantação do módulo no próximo release.
20/06 - DEST decidiu cancelar a implantação em produção. Esta deve ser realizada apenas quando o Quadro Síntese Completo foi incluído dentro do Anexo de Publicação</t>
  </si>
  <si>
    <t>Projeto iniciado antes da definição da metodologia.</t>
  </si>
  <si>
    <t>Linha de base não foi estabelecida.</t>
  </si>
  <si>
    <t>Alteração no cronograma em função do novo requisito apresentado durante a fase de homologação.
Datas serão definidas após a prova de conceito.</t>
  </si>
  <si>
    <t>Alteração no cronograma em função do novo requisito apresentado durante a fase de homologação.</t>
  </si>
  <si>
    <t>Escopo do Projeto:Implantar alterações nos módulos Qualitativo e Quantitativo necessárias para a Captação das propostas pelo DEST.</t>
  </si>
  <si>
    <t>Líder Técnico:Aleksander Veloso Pascoal</t>
  </si>
  <si>
    <t>Projeto migrado para o PLOA 2012</t>
  </si>
  <si>
    <t>Escopo do projeto foi migrado para o projeto PLOA 2012 que trata do processo completo de captação</t>
  </si>
  <si>
    <t>Requisitos do DEST não implementados na captação plurianual</t>
  </si>
  <si>
    <t>Falta de informações de até 2010 e 2011 no quadro da captaçaõ.</t>
  </si>
  <si>
    <t>Comunicar ao DEST</t>
  </si>
  <si>
    <t>Atraso na entrega para homologação em função de erros no módulo Quantitativo e instabilidade do ambiente de Homologação.</t>
  </si>
  <si>
    <t>DEST não iniciar a captação do Quantitativo.</t>
  </si>
  <si>
    <t>Correção dos erros do módulo Quantitativo.
Preparação do ambiente de homologação.</t>
  </si>
  <si>
    <t>Alysson Marques</t>
  </si>
  <si>
    <t>04/07 - Defeitos identificados nos ambientes de homologação e testes foram registrados no Redmine para correção.
30/06 - Cadu foi informado da necessidade de novo replanejamento da homologação. Em função da ordem de fechar o Qualitativo, o DEST foi informado que a homologação seria replanejada para a semana seguinte.
27/06 - O Wilson do DEST veio à SOF para realizar a homologação, porém o sistema apresentava diversos erros impossibilitando o usuário de prosseguir com a atividade.
20/06 - A homologação foi replanejada para a semana seguinte em função de erros da aplicação, montagem do ambiente e do feriado no meio da semana (22/06).</t>
  </si>
  <si>
    <t>Falta definir o requisito e implementar a Captação Plurianual do DEST</t>
  </si>
  <si>
    <t>DEST não realizar a captação Plurianual.</t>
  </si>
  <si>
    <t>Desenvolver a tela para o DEST conforme requisito identificado (#2674)</t>
  </si>
  <si>
    <t>Karlei/Alysson</t>
  </si>
  <si>
    <t>29/06 - Wilson registrou no Redmine as regras para a captação plurianual do DEST.
24/06 - Wilson registrou no Redmine a proposta de tela para a captação plurianual do DEST.</t>
  </si>
  <si>
    <t>Finalidado o desenvolvimento da captação plurianual.</t>
  </si>
  <si>
    <t>Homologação não foi realizada devido ao atraso no desenvolvimento e implantação da solução.</t>
  </si>
  <si>
    <t>Implantada completmente a captaçao plurianual.</t>
  </si>
  <si>
    <t>Escopo do Projeto:Implantar o módulo de acompanhamento da execução das empresas estatais para os usuários do DEST.</t>
  </si>
  <si>
    <t>Líder Técnico:</t>
  </si>
  <si>
    <t>Fase de requisitos em andamento</t>
  </si>
  <si>
    <t>na</t>
  </si>
  <si>
    <t>09/09 - MR aprovado em reunião com o Comitê.</t>
  </si>
  <si>
    <t>Primeira reunião do pré-projeto realizada</t>
  </si>
  <si>
    <t>Avaliar o escopo e propor a solução.</t>
  </si>
  <si>
    <t>05/08 - Pré-projeto aprovado em reunião com o Comitê.
03/08 - Material do Pré-projeto apresentado ao DEST.</t>
  </si>
  <si>
    <t>Pré-projeto atrasado pois o DEST não preparou as informações para seu início.</t>
  </si>
  <si>
    <t>Atraso da avaliação prévia do projeto</t>
  </si>
  <si>
    <t>Preparar as informações.</t>
  </si>
  <si>
    <t>Gustavo Antunes/Wilson (DEST)</t>
  </si>
  <si>
    <t>Escopo do Projeto:Colocar em produção o sistema de Business Inteligence (BI) Pentaho.</t>
  </si>
  <si>
    <t>EP:Karlei Rodrigues</t>
  </si>
  <si>
    <t>GP:Karlei Rodrigues</t>
  </si>
  <si>
    <t>Líder Técnico:Marcelo Cirelo</t>
  </si>
  <si>
    <t>Secretária solicitou a disponibilização do BI para os órgãos setoriais até o final de novembro.</t>
  </si>
  <si>
    <t>Necessidade de antecipar fases do projeto (disponibilização para setorias estava prevista para meados de 2012, após validação dos usuários SOF).</t>
  </si>
  <si>
    <t>Refazer o planejamento para tentar atender a expectativa de prazo.</t>
  </si>
  <si>
    <t>Karlei, CI, COINF, COSIS</t>
  </si>
  <si>
    <t>Realizada reunião com usuários do BI PEG para apresentar o produto e propôr estratégia de homologação.</t>
  </si>
  <si>
    <t>Positivo: encaminhamento para entrega definitiva do produto.</t>
  </si>
  <si>
    <t>Verificar atividades necessárias e definir responsabilidades.</t>
  </si>
  <si>
    <t>Karlei, Marcelo, CGOFI</t>
  </si>
  <si>
    <t>A definir</t>
  </si>
  <si>
    <t>Realizada primeira reunião para verificação das atividades necessárias para criação dos ambientes definitivos de homologação e produção para o BI.</t>
  </si>
  <si>
    <t>Verificar atividades necessárias e negociar prioridades para montar cronograma.</t>
  </si>
  <si>
    <t>Karlei, Marcelo, COINF</t>
  </si>
  <si>
    <t>17/10: ambiente de desenvolvimento ok, ambiente de homologação em fase de testes e ambiente de produção dependendo da finalização da homologação.</t>
  </si>
  <si>
    <t>Há uma preocupação com a falta de um processo formal de homologação da aplicação.</t>
  </si>
  <si>
    <t>Risco do sistema apresentar dados inconsistentes.</t>
  </si>
  <si>
    <t>Agendar homologação com usuários.</t>
  </si>
  <si>
    <t>Cadu, Karlei, Marcelo, Fernando</t>
  </si>
  <si>
    <t>17/10: com a necessidade de rever o planejamento do BI para atender a expectativa da Secretária em disponibilizar o BI para os órgãos setoriais rapidamente, foi incluída a tarefa de homologação da ferramenta pelos usuários.</t>
  </si>
  <si>
    <t>Escopo do Projeto:Adequar o sistema SIOP para a captação das informações qualitativa e quantitativa para elaboração do PPA 2012-2015 e LOA 2012</t>
  </si>
  <si>
    <t>Usuário-Chave:Gerentes Operacionais</t>
  </si>
  <si>
    <t>Líder Técnico:Robson Rung</t>
  </si>
  <si>
    <t>Necessidade de realizar homologação de segurança e desempenho.</t>
  </si>
  <si>
    <t>Caso seja realizado, atraso na disponibilização da aplicação em produção. Caso contrário, risco de problemas na utilização da aplicação.</t>
  </si>
  <si>
    <t>Aprovar a realização da homologação.</t>
  </si>
  <si>
    <t>25/07: Esta atividade não foi priorizada no backlog de tarefas da COINF e não pôde ser realizada em tempo hábil.</t>
  </si>
  <si>
    <t>Captação do quantitativo plurianual inicia testes.</t>
  </si>
  <si>
    <t>Prazo curto para testes. Pressão para colocar em produção mesmo com erros.</t>
  </si>
  <si>
    <t>Força-tarefa para testar o módulo, envolvendo SOF e SPI.</t>
  </si>
  <si>
    <t>Equipe SOF: Luis Felipe, Lúcio e Fernando Barbosa.
Equipe SPI: Pedro Netto, Marcos Pinto e Maria Inês.
25/07: Testes realizados com ótimos resultados. Sistema entrou em produção com razoável estabilidade.</t>
  </si>
  <si>
    <t>Integração com Min. Saúde para tratar da captação do quantitativo no SIMEC pendente.</t>
  </si>
  <si>
    <t>Risco de não haver tempo para executar a integração.</t>
  </si>
  <si>
    <t>Marcar reunião com área técnica do Min. da Saúde.</t>
  </si>
  <si>
    <t>Cadu / Amarildo</t>
  </si>
  <si>
    <t>A reunião deve ser realizada em moldes muito semelhantes à do MEC.
22/07: Min. Da Saúde optou por fazer toda a captação (PLOA e plurianual) via SIOP.</t>
  </si>
  <si>
    <t>Integração com SIMEC para tratar da captação do quantitativo plurianual pendente.</t>
  </si>
  <si>
    <t>Risco de não ser possível realizar os ajustes no SIMEC a tempo.</t>
  </si>
  <si>
    <t>Marcar reunião com SIMEC/MEC e SPI.</t>
  </si>
  <si>
    <t>Já foi realizada reunião para tratar na integração com o quantitativo do PLOA.
22/07: MEC optou por utilizar o SIOP para a captação plurianual.</t>
  </si>
  <si>
    <t>Captação do quantitativo para o PLOA no ar.</t>
  </si>
  <si>
    <t>Início de fase crítica do processo orçamentário.</t>
  </si>
  <si>
    <t>N/A</t>
  </si>
  <si>
    <t>A aplicação estava disponível desde 09/07, mas não pôde ser utilizada porque requeria o cadastro das janelas de trabalho, cuja responsabilidade não estava bem definida.</t>
  </si>
  <si>
    <t>Escopo do Projeto:Implantar processos e infra-estrutura de governança de TI na CGTEC</t>
  </si>
  <si>
    <t>Usuário-Chave:Cadu</t>
  </si>
  <si>
    <t>Líder Técnico:
Maurício Bittencourt</t>
  </si>
  <si>
    <t>Cadu demandou o projeto com prioridade urgente</t>
  </si>
  <si>
    <t>Perda de autonomia na gestão do ambiente de TI da SOF.</t>
  </si>
  <si>
    <t>Definir uma nota técnica para a alta gestão do MP argumentando os motivos da SOF ter aotunomia do seu ambiente de TI.</t>
  </si>
  <si>
    <t>Luis Felipe, Maurício</t>
  </si>
  <si>
    <t>&lt;Nome do Projeto&gt;</t>
  </si>
  <si>
    <t>Escopo do Projeto:</t>
  </si>
  <si>
    <t>Usuário-Chave:</t>
  </si>
  <si>
    <t>EP:</t>
  </si>
  <si>
    <t>GP:</t>
  </si>
  <si>
    <t>Total Projetos</t>
  </si>
  <si>
    <t xml:space="preserve">2. </t>
  </si>
  <si>
    <t>Resultados</t>
  </si>
  <si>
    <t>Por Situação</t>
  </si>
  <si>
    <t>Por Tipo</t>
  </si>
  <si>
    <t>Situação dos Projetos de Infra</t>
  </si>
  <si>
    <t>Situação dos Projetos de Desenvolvimento</t>
  </si>
  <si>
    <t>Situação dos Projetos de Governança</t>
  </si>
  <si>
    <t>Situação dos Projetos de Aquisição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</si>
</sst>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\-yy"/>
    <numFmt numFmtId="165" formatCode="d/m/yyyy"/>
    <numFmt numFmtId="166" formatCode="d/m"/>
    <numFmt numFmtId="167" formatCode="&quot; R$ &quot;#,##0.00&quot; &quot;;&quot; R$ (&quot;#,##0.00&quot;)&quot;;&quot; R$ -&quot;#&quot; &quot;;@&quot; &quot;"/>
    <numFmt numFmtId="168" formatCode="[$R$-416]&quot; &quot;#,##0.00;[Red]&quot;-&quot;[$R$-416]&quot; &quot;#,##0.00"/>
  </numFmts>
  <fonts count="39">
    <font>
      <sz val="11"/>
      <color rgb="FF000000"/>
      <name val="Arial1"/>
    </font>
    <font>
      <sz val="11"/>
      <color rgb="FF000000"/>
      <name val="Arial1"/>
    </font>
    <font>
      <sz val="10"/>
      <color rgb="FF000000"/>
      <name val="Arial1"/>
    </font>
    <font>
      <sz val="12"/>
      <color rgb="FF006100"/>
      <name val="Calibri"/>
      <family val="2"/>
    </font>
    <font>
      <u/>
      <sz val="10"/>
      <color rgb="FF333333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0"/>
      <color rgb="FF000000"/>
      <name val="Arial1"/>
    </font>
    <font>
      <b/>
      <sz val="14"/>
      <color rgb="FFFFFFFF"/>
      <name val="Arial1"/>
    </font>
    <font>
      <b/>
      <sz val="10"/>
      <color rgb="FFCCFFFF"/>
      <name val="Arial1"/>
    </font>
    <font>
      <b/>
      <sz val="10"/>
      <color rgb="FFFFFFFF"/>
      <name val="Arial1"/>
    </font>
    <font>
      <sz val="10"/>
      <color rgb="FFFFFFFF"/>
      <name val="Arial1"/>
    </font>
    <font>
      <sz val="10"/>
      <color rgb="FF1F497D"/>
      <name val="Arial1"/>
    </font>
    <font>
      <b/>
      <sz val="10"/>
      <color rgb="FF1F497D"/>
      <name val="Arial1"/>
    </font>
    <font>
      <sz val="10"/>
      <color rgb="FFCCFFFF"/>
      <name val="Arial1"/>
    </font>
    <font>
      <sz val="8"/>
      <color rgb="FF000000"/>
      <name val="Arial1"/>
    </font>
    <font>
      <b/>
      <sz val="8"/>
      <color rgb="FFCCFFFF"/>
      <name val="Arial1"/>
    </font>
    <font>
      <b/>
      <sz val="8"/>
      <color rgb="FF000000"/>
      <name val="Arial1"/>
    </font>
    <font>
      <b/>
      <sz val="8"/>
      <color rgb="FFFFFFFF"/>
      <name val="Arial1"/>
    </font>
    <font>
      <sz val="8"/>
      <color rgb="FFFFFFFF"/>
      <name val="Arial1"/>
    </font>
    <font>
      <b/>
      <sz val="8"/>
      <color rgb="FF1F497D"/>
      <name val="Arial1"/>
    </font>
    <font>
      <sz val="8"/>
      <color rgb="FFFF0000"/>
      <name val="Arial1"/>
    </font>
    <font>
      <sz val="10"/>
      <color rgb="FF006100"/>
      <name val="Arial1"/>
    </font>
    <font>
      <b/>
      <sz val="14"/>
      <color rgb="FF000000"/>
      <name val="Arial1"/>
    </font>
    <font>
      <b/>
      <sz val="11"/>
      <color rgb="FFFFFFFF"/>
      <name val="Arial1"/>
    </font>
    <font>
      <b/>
      <sz val="11"/>
      <color rgb="FF000000"/>
      <name val="Arial1"/>
    </font>
    <font>
      <i/>
      <sz val="11"/>
      <color rgb="FF000000"/>
      <name val="Arial1"/>
    </font>
    <font>
      <sz val="11"/>
      <color rgb="FFFF0000"/>
      <name val="Arial1"/>
    </font>
    <font>
      <b/>
      <i/>
      <sz val="11"/>
      <color rgb="FF000000"/>
      <name val="Arial1"/>
    </font>
    <font>
      <sz val="11"/>
      <color theme="0"/>
      <name val="Arial1"/>
    </font>
    <font>
      <b/>
      <sz val="11"/>
      <color theme="0"/>
      <name val="Arial1"/>
    </font>
    <font>
      <b/>
      <sz val="11"/>
      <color theme="9" tint="-0.499984740745262"/>
      <name val="Arial1"/>
    </font>
    <font>
      <b/>
      <i/>
      <sz val="11"/>
      <color theme="9" tint="-0.499984740745262"/>
      <name val="Arial1"/>
    </font>
    <font>
      <b/>
      <sz val="11"/>
      <color theme="5" tint="-0.499984740745262"/>
      <name val="Arial1"/>
    </font>
    <font>
      <b/>
      <i/>
      <sz val="11"/>
      <color theme="5" tint="-0.499984740745262"/>
      <name val="Arial1"/>
    </font>
    <font>
      <b/>
      <sz val="11"/>
      <color theme="4" tint="-0.499984740745262"/>
      <name val="Arial1"/>
    </font>
    <font>
      <b/>
      <sz val="11"/>
      <color theme="7" tint="-0.499984740745262"/>
      <name val="Arial1"/>
    </font>
    <font>
      <b/>
      <i/>
      <sz val="11"/>
      <color theme="4" tint="-0.499984740745262"/>
      <name val="Arial1"/>
    </font>
    <font>
      <b/>
      <i/>
      <sz val="11"/>
      <color theme="7" tint="-0.499984740745262"/>
      <name val="Arial1"/>
    </font>
  </fonts>
  <fills count="2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E699"/>
        <bgColor rgb="FFFFE699"/>
      </patternFill>
    </fill>
    <fill>
      <patternFill patternType="solid">
        <fgColor rgb="FFB4C7E7"/>
        <bgColor rgb="FFB4C7E7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008080"/>
        <bgColor rgb="FF008080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1F497D"/>
        <bgColor rgb="FF1F497D"/>
      </patternFill>
    </fill>
    <fill>
      <patternFill patternType="solid">
        <fgColor rgb="FF808080"/>
        <bgColor rgb="FF808080"/>
      </patternFill>
    </fill>
    <fill>
      <patternFill patternType="solid">
        <fgColor rgb="FFFF9900"/>
        <bgColor rgb="FFFF9900"/>
      </patternFill>
    </fill>
    <fill>
      <patternFill patternType="solid">
        <fgColor rgb="FFFF6600"/>
        <bgColor rgb="FFFF66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0">
    <xf numFmtId="0" fontId="0" fillId="0" borderId="0"/>
    <xf numFmtId="0" fontId="1" fillId="2" borderId="0"/>
    <xf numFmtId="0" fontId="1" fillId="3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6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7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4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3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6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7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2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4" borderId="0"/>
    <xf numFmtId="0" fontId="1" fillId="7" borderId="0"/>
    <xf numFmtId="0" fontId="1" fillId="8" borderId="0"/>
    <xf numFmtId="0" fontId="1" fillId="2" borderId="0"/>
    <xf numFmtId="0" fontId="1" fillId="4" borderId="0"/>
    <xf numFmtId="0" fontId="1" fillId="3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2" borderId="0"/>
    <xf numFmtId="0" fontId="1" fillId="8" borderId="0"/>
    <xf numFmtId="167" fontId="2" fillId="0" borderId="0"/>
    <xf numFmtId="0" fontId="3" fillId="9" borderId="0"/>
    <xf numFmtId="0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8" fontId="6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/>
    </xf>
    <xf numFmtId="0" fontId="2" fillId="11" borderId="0" xfId="0" applyFont="1" applyFill="1"/>
    <xf numFmtId="0" fontId="7" fillId="11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0" xfId="0" applyFont="1"/>
    <xf numFmtId="0" fontId="12" fillId="20" borderId="1" xfId="0" applyFont="1" applyFill="1" applyBorder="1" applyAlignment="1">
      <alignment horizontal="center"/>
    </xf>
    <xf numFmtId="0" fontId="2" fillId="20" borderId="8" xfId="0" applyFont="1" applyFill="1" applyBorder="1" applyAlignment="1">
      <alignment horizontal="center" wrapText="1"/>
    </xf>
    <xf numFmtId="0" fontId="2" fillId="20" borderId="8" xfId="0" applyFont="1" applyFill="1" applyBorder="1" applyAlignment="1">
      <alignment horizontal="center"/>
    </xf>
    <xf numFmtId="164" fontId="2" fillId="20" borderId="8" xfId="0" applyNumberFormat="1" applyFont="1" applyFill="1" applyBorder="1" applyAlignment="1">
      <alignment horizontal="center"/>
    </xf>
    <xf numFmtId="165" fontId="2" fillId="20" borderId="8" xfId="0" applyNumberFormat="1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3" fillId="20" borderId="3" xfId="0" applyFont="1" applyFill="1" applyBorder="1" applyAlignment="1">
      <alignment horizontal="center" vertical="center"/>
    </xf>
    <xf numFmtId="0" fontId="10" fillId="20" borderId="0" xfId="0" applyFont="1" applyFill="1" applyAlignment="1">
      <alignment vertical="center"/>
    </xf>
    <xf numFmtId="164" fontId="10" fillId="20" borderId="0" xfId="0" applyNumberFormat="1" applyFont="1" applyFill="1" applyAlignment="1">
      <alignment vertical="center"/>
    </xf>
    <xf numFmtId="165" fontId="10" fillId="20" borderId="0" xfId="0" applyNumberFormat="1" applyFont="1" applyFill="1" applyAlignment="1">
      <alignment vertical="center"/>
    </xf>
    <xf numFmtId="0" fontId="11" fillId="20" borderId="10" xfId="0" applyFont="1" applyFill="1" applyBorder="1" applyAlignment="1">
      <alignment vertic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3" fillId="20" borderId="2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vertical="center"/>
    </xf>
    <xf numFmtId="164" fontId="10" fillId="20" borderId="6" xfId="0" applyNumberFormat="1" applyFont="1" applyFill="1" applyBorder="1" applyAlignment="1">
      <alignment vertical="center"/>
    </xf>
    <xf numFmtId="165" fontId="10" fillId="20" borderId="6" xfId="0" applyNumberFormat="1" applyFont="1" applyFill="1" applyBorder="1" applyAlignment="1">
      <alignment vertical="center"/>
    </xf>
    <xf numFmtId="0" fontId="11" fillId="20" borderId="11" xfId="0" applyFont="1" applyFill="1" applyBorder="1" applyAlignment="1">
      <alignment vertical="center"/>
    </xf>
    <xf numFmtId="0" fontId="7" fillId="13" borderId="5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0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left" vertical="center"/>
    </xf>
    <xf numFmtId="0" fontId="10" fillId="11" borderId="0" xfId="0" applyFont="1" applyFill="1" applyAlignment="1">
      <alignment horizontal="right" vertical="center" wrapText="1"/>
    </xf>
    <xf numFmtId="164" fontId="10" fillId="11" borderId="0" xfId="0" applyNumberFormat="1" applyFont="1" applyFill="1" applyAlignment="1">
      <alignment horizontal="right" vertical="center" wrapText="1"/>
    </xf>
    <xf numFmtId="0" fontId="10" fillId="11" borderId="0" xfId="0" applyFont="1" applyFill="1" applyAlignment="1">
      <alignment horizontal="center" vertical="center" wrapText="1"/>
    </xf>
    <xf numFmtId="165" fontId="10" fillId="11" borderId="0" xfId="0" applyNumberFormat="1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2" fillId="11" borderId="0" xfId="0" applyFont="1" applyFill="1" applyAlignment="1"/>
    <xf numFmtId="0" fontId="2" fillId="11" borderId="0" xfId="0" applyFont="1" applyFill="1" applyAlignment="1">
      <alignment horizontal="left"/>
    </xf>
    <xf numFmtId="0" fontId="2" fillId="11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7" fillId="0" borderId="7" xfId="0" applyFont="1" applyBorder="1" applyAlignment="1">
      <alignment textRotation="90" wrapText="1"/>
    </xf>
    <xf numFmtId="0" fontId="7" fillId="0" borderId="7" xfId="0" applyFont="1" applyBorder="1" applyAlignment="1">
      <alignment textRotation="90"/>
    </xf>
    <xf numFmtId="0" fontId="15" fillId="0" borderId="0" xfId="0" applyFont="1"/>
    <xf numFmtId="0" fontId="16" fillId="15" borderId="4" xfId="0" applyFont="1" applyFill="1" applyBorder="1" applyAlignment="1">
      <alignment horizontal="center" vertical="center" textRotation="90" wrapText="1"/>
    </xf>
    <xf numFmtId="0" fontId="16" fillId="15" borderId="4" xfId="0" applyFont="1" applyFill="1" applyBorder="1" applyAlignment="1">
      <alignment horizontal="center" vertical="center" wrapText="1"/>
    </xf>
    <xf numFmtId="0" fontId="17" fillId="16" borderId="4" xfId="0" applyFont="1" applyFill="1" applyBorder="1" applyAlignment="1">
      <alignment horizontal="center" vertical="center" wrapText="1"/>
    </xf>
    <xf numFmtId="164" fontId="17" fillId="16" borderId="4" xfId="0" applyNumberFormat="1" applyFont="1" applyFill="1" applyBorder="1" applyAlignment="1">
      <alignment horizontal="center" vertical="center" wrapText="1"/>
    </xf>
    <xf numFmtId="165" fontId="16" fillId="15" borderId="4" xfId="0" applyNumberFormat="1" applyFont="1" applyFill="1" applyBorder="1" applyAlignment="1">
      <alignment horizontal="center" vertical="center" wrapText="1"/>
    </xf>
    <xf numFmtId="165" fontId="18" fillId="8" borderId="4" xfId="0" applyNumberFormat="1" applyFont="1" applyFill="1" applyBorder="1" applyAlignment="1">
      <alignment horizontal="center" vertical="center" wrapText="1"/>
    </xf>
    <xf numFmtId="0" fontId="17" fillId="18" borderId="4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0" fontId="17" fillId="11" borderId="4" xfId="0" applyFont="1" applyFill="1" applyBorder="1" applyAlignment="1">
      <alignment horizontal="center" vertical="center" textRotation="90" wrapText="1"/>
    </xf>
    <xf numFmtId="0" fontId="17" fillId="11" borderId="12" xfId="0" applyFont="1" applyFill="1" applyBorder="1" applyAlignment="1">
      <alignment horizontal="center" vertical="center" textRotation="90" wrapText="1"/>
    </xf>
    <xf numFmtId="0" fontId="17" fillId="0" borderId="4" xfId="0" applyFont="1" applyBorder="1" applyAlignment="1">
      <alignment horizontal="center" vertical="center" textRotation="90" wrapText="1"/>
    </xf>
    <xf numFmtId="0" fontId="17" fillId="0" borderId="12" xfId="0" applyFont="1" applyBorder="1" applyAlignment="1">
      <alignment horizontal="center" vertical="center" textRotation="90" wrapText="1"/>
    </xf>
    <xf numFmtId="0" fontId="17" fillId="0" borderId="7" xfId="0" applyFont="1" applyBorder="1" applyAlignment="1">
      <alignment textRotation="90"/>
    </xf>
    <xf numFmtId="0" fontId="19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left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 wrapText="1"/>
    </xf>
    <xf numFmtId="14" fontId="21" fillId="0" borderId="4" xfId="0" applyNumberFormat="1" applyFont="1" applyBorder="1" applyAlignment="1">
      <alignment horizontal="center" vertical="center" wrapText="1"/>
    </xf>
    <xf numFmtId="165" fontId="15" fillId="0" borderId="4" xfId="0" applyNumberFormat="1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21" borderId="4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21" borderId="5" xfId="0" applyFont="1" applyFill="1" applyBorder="1"/>
    <xf numFmtId="0" fontId="21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/>
    </xf>
    <xf numFmtId="0" fontId="22" fillId="0" borderId="0" xfId="143" applyFont="1" applyFill="1" applyAlignment="1" applyProtection="1"/>
    <xf numFmtId="0" fontId="22" fillId="0" borderId="12" xfId="143" applyFont="1" applyFill="1" applyBorder="1" applyAlignment="1" applyProtection="1"/>
    <xf numFmtId="0" fontId="22" fillId="0" borderId="5" xfId="143" applyFont="1" applyFill="1" applyBorder="1" applyAlignment="1" applyProtection="1"/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4" fillId="10" borderId="4" xfId="0" applyFont="1" applyFill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66" fontId="0" fillId="0" borderId="1" xfId="0" applyNumberFormat="1" applyBorder="1" applyAlignment="1">
      <alignment horizontal="center" vertical="top" wrapText="1"/>
    </xf>
    <xf numFmtId="165" fontId="0" fillId="19" borderId="7" xfId="0" applyNumberFormat="1" applyFill="1" applyBorder="1" applyAlignment="1">
      <alignment horizontal="center" vertical="top" wrapText="1"/>
    </xf>
    <xf numFmtId="0" fontId="0" fillId="19" borderId="7" xfId="0" applyFill="1" applyBorder="1" applyAlignment="1">
      <alignment vertical="top" wrapText="1"/>
    </xf>
    <xf numFmtId="0" fontId="0" fillId="19" borderId="4" xfId="0" applyFill="1" applyBorder="1" applyAlignment="1">
      <alignment vertical="top" wrapText="1"/>
    </xf>
    <xf numFmtId="166" fontId="0" fillId="19" borderId="1" xfId="0" applyNumberFormat="1" applyFill="1" applyBorder="1" applyAlignment="1">
      <alignment horizontal="center" vertical="top" wrapText="1"/>
    </xf>
    <xf numFmtId="0" fontId="0" fillId="19" borderId="4" xfId="0" applyFill="1" applyBorder="1" applyAlignment="1">
      <alignment horizontal="left" vertical="top" wrapText="1"/>
    </xf>
    <xf numFmtId="0" fontId="0" fillId="19" borderId="7" xfId="0" applyFill="1" applyBorder="1" applyAlignment="1">
      <alignment horizontal="center" vertical="top" wrapText="1"/>
    </xf>
    <xf numFmtId="165" fontId="0" fillId="19" borderId="4" xfId="0" applyNumberFormat="1" applyFill="1" applyBorder="1" applyAlignment="1">
      <alignment horizontal="center" vertical="top" wrapText="1"/>
    </xf>
    <xf numFmtId="0" fontId="0" fillId="19" borderId="4" xfId="0" applyFill="1" applyBorder="1" applyAlignment="1">
      <alignment horizontal="center" vertical="top" wrapText="1"/>
    </xf>
    <xf numFmtId="166" fontId="0" fillId="19" borderId="12" xfId="0" applyNumberFormat="1" applyFill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0" fontId="26" fillId="0" borderId="5" xfId="0" applyFont="1" applyBorder="1" applyAlignment="1">
      <alignment horizontal="left" vertical="top" wrapText="1"/>
    </xf>
    <xf numFmtId="0" fontId="0" fillId="16" borderId="7" xfId="0" applyFill="1" applyBorder="1" applyAlignment="1">
      <alignment vertical="top" wrapText="1"/>
    </xf>
    <xf numFmtId="0" fontId="0" fillId="22" borderId="7" xfId="0" applyFill="1" applyBorder="1" applyAlignment="1">
      <alignment vertical="top" wrapText="1"/>
    </xf>
    <xf numFmtId="0" fontId="0" fillId="0" borderId="1" xfId="0" applyBorder="1"/>
    <xf numFmtId="0" fontId="0" fillId="0" borderId="9" xfId="0" applyBorder="1"/>
    <xf numFmtId="0" fontId="2" fillId="0" borderId="0" xfId="0" applyFont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165" fontId="0" fillId="19" borderId="1" xfId="0" applyNumberFormat="1" applyFill="1" applyBorder="1" applyAlignment="1">
      <alignment horizontal="center" vertical="top" wrapText="1"/>
    </xf>
    <xf numFmtId="0" fontId="0" fillId="19" borderId="12" xfId="0" applyFill="1" applyBorder="1" applyAlignment="1">
      <alignment horizontal="center" vertical="top" wrapText="1"/>
    </xf>
    <xf numFmtId="165" fontId="2" fillId="0" borderId="4" xfId="0" applyNumberFormat="1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top" wrapText="1"/>
    </xf>
    <xf numFmtId="166" fontId="0" fillId="0" borderId="7" xfId="0" applyNumberFormat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166" fontId="0" fillId="19" borderId="7" xfId="0" applyNumberFormat="1" applyFill="1" applyBorder="1" applyAlignment="1">
      <alignment horizontal="center" vertical="top" wrapText="1"/>
    </xf>
    <xf numFmtId="0" fontId="0" fillId="19" borderId="7" xfId="0" applyFill="1" applyBorder="1" applyAlignment="1">
      <alignment horizontal="left" vertical="top" wrapText="1"/>
    </xf>
    <xf numFmtId="166" fontId="0" fillId="19" borderId="4" xfId="0" applyNumberFormat="1" applyFill="1" applyBorder="1" applyAlignment="1">
      <alignment horizontal="center" vertical="top" wrapText="1"/>
    </xf>
    <xf numFmtId="165" fontId="27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165" fontId="0" fillId="0" borderId="1" xfId="0" applyNumberFormat="1" applyBorder="1" applyAlignment="1">
      <alignment horizontal="center" vertical="top" wrapText="1"/>
    </xf>
    <xf numFmtId="0" fontId="0" fillId="19" borderId="1" xfId="0" applyFill="1" applyBorder="1" applyAlignment="1">
      <alignment vertical="top" wrapText="1"/>
    </xf>
    <xf numFmtId="0" fontId="0" fillId="23" borderId="4" xfId="0" applyFill="1" applyBorder="1" applyAlignment="1">
      <alignment vertical="top" wrapText="1"/>
    </xf>
    <xf numFmtId="166" fontId="0" fillId="0" borderId="12" xfId="0" applyNumberFormat="1" applyBorder="1" applyAlignment="1">
      <alignment horizontal="center" vertical="top" wrapText="1"/>
    </xf>
    <xf numFmtId="0" fontId="26" fillId="0" borderId="4" xfId="0" applyFont="1" applyBorder="1" applyAlignment="1">
      <alignment horizontal="left" vertical="top" wrapText="1"/>
    </xf>
    <xf numFmtId="0" fontId="25" fillId="0" borderId="0" xfId="0" applyFont="1"/>
    <xf numFmtId="0" fontId="28" fillId="0" borderId="0" xfId="0" applyFont="1" applyAlignment="1">
      <alignment horizontal="center" vertical="center"/>
    </xf>
    <xf numFmtId="0" fontId="28" fillId="24" borderId="0" xfId="0" applyFont="1" applyFill="1" applyAlignment="1">
      <alignment vertical="center"/>
    </xf>
    <xf numFmtId="0" fontId="25" fillId="0" borderId="14" xfId="0" applyFont="1" applyBorder="1" applyAlignment="1">
      <alignment horizontal="center"/>
    </xf>
    <xf numFmtId="0" fontId="25" fillId="0" borderId="14" xfId="0" applyFont="1" applyBorder="1" applyAlignment="1">
      <alignment horizontal="center" vertical="center"/>
    </xf>
    <xf numFmtId="9" fontId="25" fillId="0" borderId="14" xfId="149" applyFont="1" applyBorder="1" applyAlignment="1">
      <alignment horizontal="center"/>
    </xf>
    <xf numFmtId="0" fontId="31" fillId="0" borderId="14" xfId="0" applyFont="1" applyBorder="1" applyAlignment="1">
      <alignment horizontal="center" vertical="center"/>
    </xf>
    <xf numFmtId="9" fontId="31" fillId="0" borderId="14" xfId="149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9" fontId="33" fillId="0" borderId="14" xfId="149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8" fillId="20" borderId="4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left" indent="13"/>
    </xf>
    <xf numFmtId="0" fontId="10" fillId="20" borderId="4" xfId="0" applyFont="1" applyFill="1" applyBorder="1" applyAlignment="1">
      <alignment horizontal="center"/>
    </xf>
    <xf numFmtId="0" fontId="10" fillId="20" borderId="4" xfId="0" applyFont="1" applyFill="1" applyBorder="1" applyAlignment="1">
      <alignment horizontal="left" vertical="center" indent="13"/>
    </xf>
    <xf numFmtId="0" fontId="9" fillId="15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/>
    <xf numFmtId="0" fontId="23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top" wrapText="1"/>
    </xf>
    <xf numFmtId="0" fontId="24" fillId="12" borderId="4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/>
    </xf>
    <xf numFmtId="0" fontId="10" fillId="12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left" vertical="top" wrapText="1"/>
    </xf>
    <xf numFmtId="0" fontId="35" fillId="0" borderId="14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 wrapText="1"/>
    </xf>
    <xf numFmtId="9" fontId="35" fillId="0" borderId="14" xfId="149" applyFont="1" applyBorder="1" applyAlignment="1">
      <alignment horizontal="center" vertical="center"/>
    </xf>
    <xf numFmtId="9" fontId="36" fillId="0" borderId="14" xfId="149" applyFont="1" applyBorder="1" applyAlignment="1">
      <alignment horizontal="center"/>
    </xf>
    <xf numFmtId="9" fontId="35" fillId="0" borderId="14" xfId="149" applyFont="1" applyBorder="1" applyAlignment="1">
      <alignment horizontal="center"/>
    </xf>
    <xf numFmtId="9" fontId="33" fillId="0" borderId="14" xfId="149" applyFont="1" applyBorder="1" applyAlignment="1">
      <alignment horizontal="center"/>
    </xf>
    <xf numFmtId="9" fontId="31" fillId="0" borderId="14" xfId="149" applyFont="1" applyBorder="1" applyAlignment="1">
      <alignment horizontal="center"/>
    </xf>
    <xf numFmtId="0" fontId="38" fillId="0" borderId="14" xfId="0" applyFont="1" applyBorder="1" applyAlignment="1">
      <alignment horizontal="center" vertical="center" wrapText="1"/>
    </xf>
    <xf numFmtId="9" fontId="36" fillId="0" borderId="14" xfId="149" applyFont="1" applyBorder="1" applyAlignment="1">
      <alignment horizontal="center" vertical="center"/>
    </xf>
    <xf numFmtId="0" fontId="29" fillId="25" borderId="0" xfId="0" applyFont="1" applyFill="1"/>
    <xf numFmtId="0" fontId="30" fillId="25" borderId="0" xfId="0" applyFont="1" applyFill="1" applyBorder="1"/>
    <xf numFmtId="0" fontId="30" fillId="25" borderId="0" xfId="0" applyFont="1" applyFill="1" applyBorder="1" applyAlignment="1">
      <alignment horizontal="right"/>
    </xf>
    <xf numFmtId="0" fontId="0" fillId="25" borderId="0" xfId="0" applyFill="1"/>
    <xf numFmtId="0" fontId="28" fillId="25" borderId="0" xfId="0" applyFont="1" applyFill="1" applyBorder="1" applyAlignment="1">
      <alignment horizontal="center" vertical="center"/>
    </xf>
    <xf numFmtId="0" fontId="0" fillId="24" borderId="0" xfId="0" applyFill="1"/>
    <xf numFmtId="0" fontId="28" fillId="24" borderId="17" xfId="0" applyFont="1" applyFill="1" applyBorder="1" applyAlignment="1">
      <alignment horizontal="center" vertical="center"/>
    </xf>
  </cellXfs>
  <cellStyles count="150">
    <cellStyle name="cf1" xfId="1"/>
    <cellStyle name="cf10" xfId="2"/>
    <cellStyle name="cf100" xfId="3"/>
    <cellStyle name="cf101" xfId="4"/>
    <cellStyle name="cf102" xfId="5"/>
    <cellStyle name="cf103" xfId="6"/>
    <cellStyle name="cf104" xfId="7"/>
    <cellStyle name="cf105" xfId="8"/>
    <cellStyle name="cf106" xfId="9"/>
    <cellStyle name="cf107" xfId="10"/>
    <cellStyle name="cf108" xfId="11"/>
    <cellStyle name="cf109" xfId="12"/>
    <cellStyle name="cf11" xfId="13"/>
    <cellStyle name="cf110" xfId="14"/>
    <cellStyle name="cf111" xfId="15"/>
    <cellStyle name="cf112" xfId="16"/>
    <cellStyle name="cf113" xfId="17"/>
    <cellStyle name="cf114" xfId="18"/>
    <cellStyle name="cf115" xfId="19"/>
    <cellStyle name="cf116" xfId="20"/>
    <cellStyle name="cf117" xfId="21"/>
    <cellStyle name="cf118" xfId="22"/>
    <cellStyle name="cf119" xfId="23"/>
    <cellStyle name="cf12" xfId="24"/>
    <cellStyle name="cf120" xfId="25"/>
    <cellStyle name="cf121" xfId="26"/>
    <cellStyle name="cf122" xfId="27"/>
    <cellStyle name="cf123" xfId="28"/>
    <cellStyle name="cf124" xfId="29"/>
    <cellStyle name="cf125" xfId="30"/>
    <cellStyle name="cf126" xfId="31"/>
    <cellStyle name="cf127" xfId="32"/>
    <cellStyle name="cf128" xfId="33"/>
    <cellStyle name="cf129" xfId="34"/>
    <cellStyle name="cf13" xfId="35"/>
    <cellStyle name="cf130" xfId="36"/>
    <cellStyle name="cf131" xfId="37"/>
    <cellStyle name="cf132" xfId="38"/>
    <cellStyle name="cf133" xfId="39"/>
    <cellStyle name="cf134" xfId="40"/>
    <cellStyle name="cf135" xfId="41"/>
    <cellStyle name="cf136" xfId="42"/>
    <cellStyle name="cf137" xfId="43"/>
    <cellStyle name="cf138" xfId="44"/>
    <cellStyle name="cf139" xfId="45"/>
    <cellStyle name="cf14" xfId="46"/>
    <cellStyle name="cf140" xfId="47"/>
    <cellStyle name="cf15" xfId="48"/>
    <cellStyle name="cf16" xfId="49"/>
    <cellStyle name="cf17" xfId="50"/>
    <cellStyle name="cf18" xfId="51"/>
    <cellStyle name="cf19" xfId="52"/>
    <cellStyle name="cf2" xfId="53"/>
    <cellStyle name="cf20" xfId="54"/>
    <cellStyle name="cf21" xfId="55"/>
    <cellStyle name="cf22" xfId="56"/>
    <cellStyle name="cf23" xfId="57"/>
    <cellStyle name="cf24" xfId="58"/>
    <cellStyle name="cf25" xfId="59"/>
    <cellStyle name="cf26" xfId="60"/>
    <cellStyle name="cf27" xfId="61"/>
    <cellStyle name="cf28" xfId="62"/>
    <cellStyle name="cf29" xfId="63"/>
    <cellStyle name="cf3" xfId="64"/>
    <cellStyle name="cf30" xfId="65"/>
    <cellStyle name="cf31" xfId="66"/>
    <cellStyle name="cf32" xfId="67"/>
    <cellStyle name="cf33" xfId="68"/>
    <cellStyle name="cf34" xfId="69"/>
    <cellStyle name="cf35" xfId="70"/>
    <cellStyle name="cf36" xfId="71"/>
    <cellStyle name="cf37" xfId="72"/>
    <cellStyle name="cf38" xfId="73"/>
    <cellStyle name="cf39" xfId="74"/>
    <cellStyle name="cf4" xfId="75"/>
    <cellStyle name="cf40" xfId="76"/>
    <cellStyle name="cf41" xfId="77"/>
    <cellStyle name="cf42" xfId="78"/>
    <cellStyle name="cf43" xfId="79"/>
    <cellStyle name="cf44" xfId="80"/>
    <cellStyle name="cf45" xfId="81"/>
    <cellStyle name="cf46" xfId="82"/>
    <cellStyle name="cf47" xfId="83"/>
    <cellStyle name="cf48" xfId="84"/>
    <cellStyle name="cf49" xfId="85"/>
    <cellStyle name="cf5" xfId="86"/>
    <cellStyle name="cf50" xfId="87"/>
    <cellStyle name="cf51" xfId="88"/>
    <cellStyle name="cf52" xfId="89"/>
    <cellStyle name="cf53" xfId="90"/>
    <cellStyle name="cf54" xfId="91"/>
    <cellStyle name="cf55" xfId="92"/>
    <cellStyle name="cf56" xfId="93"/>
    <cellStyle name="cf57" xfId="94"/>
    <cellStyle name="cf58" xfId="95"/>
    <cellStyle name="cf59" xfId="96"/>
    <cellStyle name="cf6" xfId="97"/>
    <cellStyle name="cf60" xfId="98"/>
    <cellStyle name="cf61" xfId="99"/>
    <cellStyle name="cf62" xfId="100"/>
    <cellStyle name="cf63" xfId="101"/>
    <cellStyle name="cf64" xfId="102"/>
    <cellStyle name="cf65" xfId="103"/>
    <cellStyle name="cf66" xfId="104"/>
    <cellStyle name="cf67" xfId="105"/>
    <cellStyle name="cf68" xfId="106"/>
    <cellStyle name="cf69" xfId="107"/>
    <cellStyle name="cf7" xfId="108"/>
    <cellStyle name="cf70" xfId="109"/>
    <cellStyle name="cf71" xfId="110"/>
    <cellStyle name="cf72" xfId="111"/>
    <cellStyle name="cf73" xfId="112"/>
    <cellStyle name="cf74" xfId="113"/>
    <cellStyle name="cf75" xfId="114"/>
    <cellStyle name="cf76" xfId="115"/>
    <cellStyle name="cf77" xfId="116"/>
    <cellStyle name="cf78" xfId="117"/>
    <cellStyle name="cf79" xfId="118"/>
    <cellStyle name="cf8" xfId="119"/>
    <cellStyle name="cf80" xfId="120"/>
    <cellStyle name="cf81" xfId="121"/>
    <cellStyle name="cf82" xfId="122"/>
    <cellStyle name="cf83" xfId="123"/>
    <cellStyle name="cf84" xfId="124"/>
    <cellStyle name="cf85" xfId="125"/>
    <cellStyle name="cf86" xfId="126"/>
    <cellStyle name="cf87" xfId="127"/>
    <cellStyle name="cf88" xfId="128"/>
    <cellStyle name="cf89" xfId="129"/>
    <cellStyle name="cf9" xfId="130"/>
    <cellStyle name="cf90" xfId="131"/>
    <cellStyle name="cf91" xfId="132"/>
    <cellStyle name="cf92" xfId="133"/>
    <cellStyle name="cf93" xfId="134"/>
    <cellStyle name="cf94" xfId="135"/>
    <cellStyle name="cf95" xfId="136"/>
    <cellStyle name="cf96" xfId="137"/>
    <cellStyle name="cf97" xfId="138"/>
    <cellStyle name="cf98" xfId="139"/>
    <cellStyle name="cf99" xfId="140"/>
    <cellStyle name="ConditionalStyle_16" xfId="141"/>
    <cellStyle name="Excel Built-in Currency" xfId="142"/>
    <cellStyle name="Excel Built-in Explanatory Text" xfId="143"/>
    <cellStyle name="Excel Built-in Hyperlink" xfId="144"/>
    <cellStyle name="Heading" xfId="145"/>
    <cellStyle name="Heading1" xfId="146"/>
    <cellStyle name="Normal" xfId="0" builtinId="0" customBuiltin="1"/>
    <cellStyle name="Porcentagem" xfId="149" builtinId="5"/>
    <cellStyle name="Result" xfId="147"/>
    <cellStyle name="Result2" xfId="1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8"/>
  <sheetViews>
    <sheetView tabSelected="1" topLeftCell="A130" zoomScaleNormal="100" workbookViewId="0">
      <selection activeCell="C224" sqref="C224"/>
    </sheetView>
  </sheetViews>
  <sheetFormatPr defaultRowHeight="14.25"/>
  <cols>
    <col min="2" max="2" width="59.5" customWidth="1"/>
    <col min="3" max="3" width="17.375" customWidth="1"/>
    <col min="4" max="4" width="16.125" customWidth="1"/>
  </cols>
  <sheetData>
    <row r="1" spans="1:4" ht="15">
      <c r="A1" s="137" t="s">
        <v>4</v>
      </c>
      <c r="B1" s="137" t="s">
        <v>37</v>
      </c>
      <c r="C1" s="137" t="s">
        <v>8</v>
      </c>
      <c r="D1" s="137" t="s">
        <v>9</v>
      </c>
    </row>
    <row r="2" spans="1:4">
      <c r="A2">
        <v>1</v>
      </c>
      <c r="B2" t="s">
        <v>47</v>
      </c>
      <c r="C2" t="s">
        <v>28</v>
      </c>
      <c r="D2" t="s">
        <v>48</v>
      </c>
    </row>
    <row r="3" spans="1:4">
      <c r="A3">
        <f>A2+1</f>
        <v>2</v>
      </c>
      <c r="B3" t="s">
        <v>50</v>
      </c>
      <c r="C3" t="s">
        <v>26</v>
      </c>
      <c r="D3" t="s">
        <v>48</v>
      </c>
    </row>
    <row r="4" spans="1:4">
      <c r="A4">
        <f t="shared" ref="A4:A67" si="0">A3+1</f>
        <v>3</v>
      </c>
      <c r="B4" t="s">
        <v>51</v>
      </c>
      <c r="C4" t="s">
        <v>28</v>
      </c>
      <c r="D4" t="s">
        <v>14</v>
      </c>
    </row>
    <row r="5" spans="1:4">
      <c r="A5">
        <f t="shared" si="0"/>
        <v>4</v>
      </c>
      <c r="B5" t="s">
        <v>53</v>
      </c>
      <c r="C5" t="s">
        <v>28</v>
      </c>
      <c r="D5" t="s">
        <v>14</v>
      </c>
    </row>
    <row r="6" spans="1:4">
      <c r="A6">
        <f t="shared" si="0"/>
        <v>5</v>
      </c>
      <c r="B6" t="s">
        <v>54</v>
      </c>
      <c r="C6" t="s">
        <v>28</v>
      </c>
      <c r="D6" t="s">
        <v>14</v>
      </c>
    </row>
    <row r="7" spans="1:4">
      <c r="A7">
        <f t="shared" si="0"/>
        <v>6</v>
      </c>
      <c r="B7" t="s">
        <v>55</v>
      </c>
      <c r="C7" t="s">
        <v>28</v>
      </c>
      <c r="D7" t="s">
        <v>14</v>
      </c>
    </row>
    <row r="8" spans="1:4">
      <c r="A8">
        <f t="shared" si="0"/>
        <v>7</v>
      </c>
      <c r="B8" t="s">
        <v>56</v>
      </c>
      <c r="C8" t="s">
        <v>28</v>
      </c>
      <c r="D8" t="s">
        <v>14</v>
      </c>
    </row>
    <row r="9" spans="1:4">
      <c r="A9">
        <f t="shared" si="0"/>
        <v>8</v>
      </c>
      <c r="B9" t="s">
        <v>57</v>
      </c>
      <c r="C9" t="s">
        <v>28</v>
      </c>
      <c r="D9" t="s">
        <v>14</v>
      </c>
    </row>
    <row r="10" spans="1:4">
      <c r="A10">
        <f t="shared" si="0"/>
        <v>9</v>
      </c>
      <c r="B10" t="s">
        <v>58</v>
      </c>
      <c r="C10" t="s">
        <v>21</v>
      </c>
      <c r="D10" t="s">
        <v>14</v>
      </c>
    </row>
    <row r="11" spans="1:4">
      <c r="A11">
        <f t="shared" si="0"/>
        <v>10</v>
      </c>
      <c r="B11" t="s">
        <v>60</v>
      </c>
      <c r="C11" t="s">
        <v>28</v>
      </c>
      <c r="D11" t="s">
        <v>61</v>
      </c>
    </row>
    <row r="12" spans="1:4">
      <c r="A12">
        <f t="shared" si="0"/>
        <v>11</v>
      </c>
      <c r="B12" t="s">
        <v>62</v>
      </c>
      <c r="C12" t="s">
        <v>26</v>
      </c>
      <c r="D12" t="s">
        <v>14</v>
      </c>
    </row>
    <row r="13" spans="1:4">
      <c r="A13">
        <f t="shared" si="0"/>
        <v>12</v>
      </c>
      <c r="B13" t="s">
        <v>63</v>
      </c>
      <c r="C13" t="s">
        <v>28</v>
      </c>
      <c r="D13" t="s">
        <v>14</v>
      </c>
    </row>
    <row r="14" spans="1:4">
      <c r="A14">
        <f t="shared" si="0"/>
        <v>13</v>
      </c>
      <c r="B14" t="s">
        <v>64</v>
      </c>
      <c r="C14" t="s">
        <v>28</v>
      </c>
      <c r="D14" t="s">
        <v>65</v>
      </c>
    </row>
    <row r="15" spans="1:4">
      <c r="A15">
        <f t="shared" si="0"/>
        <v>14</v>
      </c>
      <c r="B15" t="s">
        <v>66</v>
      </c>
      <c r="C15" t="s">
        <v>28</v>
      </c>
      <c r="D15" t="s">
        <v>65</v>
      </c>
    </row>
    <row r="16" spans="1:4">
      <c r="A16">
        <f t="shared" si="0"/>
        <v>15</v>
      </c>
      <c r="B16" t="s">
        <v>67</v>
      </c>
      <c r="C16" t="s">
        <v>18</v>
      </c>
      <c r="D16" t="s">
        <v>48</v>
      </c>
    </row>
    <row r="17" spans="1:4">
      <c r="A17">
        <f t="shared" si="0"/>
        <v>16</v>
      </c>
      <c r="B17" t="s">
        <v>68</v>
      </c>
      <c r="C17" t="s">
        <v>28</v>
      </c>
      <c r="D17" t="s">
        <v>14</v>
      </c>
    </row>
    <row r="18" spans="1:4">
      <c r="A18">
        <f t="shared" si="0"/>
        <v>17</v>
      </c>
      <c r="B18" t="s">
        <v>70</v>
      </c>
      <c r="C18" t="s">
        <v>28</v>
      </c>
      <c r="D18" t="s">
        <v>14</v>
      </c>
    </row>
    <row r="19" spans="1:4">
      <c r="A19">
        <f t="shared" si="0"/>
        <v>18</v>
      </c>
      <c r="B19" t="s">
        <v>71</v>
      </c>
      <c r="C19" t="s">
        <v>28</v>
      </c>
      <c r="D19" t="s">
        <v>65</v>
      </c>
    </row>
    <row r="20" spans="1:4">
      <c r="A20">
        <f t="shared" si="0"/>
        <v>19</v>
      </c>
      <c r="B20" t="s">
        <v>72</v>
      </c>
      <c r="C20" t="s">
        <v>28</v>
      </c>
      <c r="D20" t="s">
        <v>14</v>
      </c>
    </row>
    <row r="21" spans="1:4">
      <c r="A21">
        <f t="shared" si="0"/>
        <v>20</v>
      </c>
      <c r="B21" t="s">
        <v>74</v>
      </c>
      <c r="C21" t="s">
        <v>75</v>
      </c>
      <c r="D21" t="s">
        <v>48</v>
      </c>
    </row>
    <row r="22" spans="1:4">
      <c r="A22">
        <f t="shared" si="0"/>
        <v>21</v>
      </c>
      <c r="B22" t="s">
        <v>76</v>
      </c>
      <c r="C22" t="s">
        <v>75</v>
      </c>
      <c r="D22" t="s">
        <v>14</v>
      </c>
    </row>
    <row r="23" spans="1:4">
      <c r="A23">
        <f t="shared" si="0"/>
        <v>22</v>
      </c>
      <c r="B23" t="s">
        <v>77</v>
      </c>
      <c r="C23" t="s">
        <v>75</v>
      </c>
      <c r="D23" t="s">
        <v>14</v>
      </c>
    </row>
    <row r="24" spans="1:4">
      <c r="A24">
        <f t="shared" si="0"/>
        <v>23</v>
      </c>
      <c r="B24" t="s">
        <v>78</v>
      </c>
      <c r="C24" t="s">
        <v>75</v>
      </c>
      <c r="D24" t="s">
        <v>14</v>
      </c>
    </row>
    <row r="25" spans="1:4">
      <c r="A25">
        <f t="shared" si="0"/>
        <v>24</v>
      </c>
      <c r="B25" t="s">
        <v>79</v>
      </c>
      <c r="C25" t="s">
        <v>28</v>
      </c>
      <c r="D25" t="s">
        <v>14</v>
      </c>
    </row>
    <row r="26" spans="1:4">
      <c r="A26">
        <f t="shared" si="0"/>
        <v>25</v>
      </c>
      <c r="B26" t="s">
        <v>80</v>
      </c>
      <c r="C26" t="s">
        <v>28</v>
      </c>
      <c r="D26" t="s">
        <v>14</v>
      </c>
    </row>
    <row r="27" spans="1:4">
      <c r="A27">
        <f t="shared" si="0"/>
        <v>26</v>
      </c>
      <c r="B27" t="s">
        <v>81</v>
      </c>
      <c r="C27" t="s">
        <v>28</v>
      </c>
      <c r="D27" t="s">
        <v>14</v>
      </c>
    </row>
    <row r="28" spans="1:4">
      <c r="A28">
        <f t="shared" si="0"/>
        <v>27</v>
      </c>
      <c r="B28" t="s">
        <v>82</v>
      </c>
      <c r="C28" t="s">
        <v>28</v>
      </c>
      <c r="D28" t="s">
        <v>65</v>
      </c>
    </row>
    <row r="29" spans="1:4">
      <c r="A29">
        <f t="shared" si="0"/>
        <v>28</v>
      </c>
      <c r="B29" t="s">
        <v>83</v>
      </c>
      <c r="C29" t="s">
        <v>26</v>
      </c>
      <c r="D29" t="s">
        <v>48</v>
      </c>
    </row>
    <row r="30" spans="1:4">
      <c r="A30">
        <f t="shared" si="0"/>
        <v>29</v>
      </c>
      <c r="B30" t="s">
        <v>84</v>
      </c>
      <c r="C30" t="s">
        <v>28</v>
      </c>
      <c r="D30" t="s">
        <v>14</v>
      </c>
    </row>
    <row r="31" spans="1:4">
      <c r="A31">
        <f t="shared" si="0"/>
        <v>30</v>
      </c>
      <c r="B31" t="s">
        <v>85</v>
      </c>
      <c r="C31" t="s">
        <v>28</v>
      </c>
      <c r="D31" t="s">
        <v>14</v>
      </c>
    </row>
    <row r="32" spans="1:4">
      <c r="A32">
        <f t="shared" si="0"/>
        <v>31</v>
      </c>
      <c r="B32" t="s">
        <v>86</v>
      </c>
      <c r="C32" t="s">
        <v>21</v>
      </c>
      <c r="D32" t="s">
        <v>61</v>
      </c>
    </row>
    <row r="33" spans="1:4">
      <c r="A33">
        <f t="shared" si="0"/>
        <v>32</v>
      </c>
      <c r="B33" t="s">
        <v>87</v>
      </c>
      <c r="C33" t="s">
        <v>28</v>
      </c>
      <c r="D33" t="s">
        <v>61</v>
      </c>
    </row>
    <row r="34" spans="1:4">
      <c r="A34">
        <f t="shared" si="0"/>
        <v>33</v>
      </c>
      <c r="B34" t="s">
        <v>88</v>
      </c>
      <c r="C34" t="s">
        <v>21</v>
      </c>
      <c r="D34" t="s">
        <v>48</v>
      </c>
    </row>
    <row r="35" spans="1:4">
      <c r="A35">
        <f t="shared" si="0"/>
        <v>34</v>
      </c>
      <c r="B35" t="s">
        <v>89</v>
      </c>
      <c r="C35" t="s">
        <v>75</v>
      </c>
      <c r="D35" t="s">
        <v>48</v>
      </c>
    </row>
    <row r="36" spans="1:4">
      <c r="A36">
        <f t="shared" si="0"/>
        <v>35</v>
      </c>
      <c r="B36" t="s">
        <v>90</v>
      </c>
      <c r="C36" t="s">
        <v>28</v>
      </c>
      <c r="D36" t="s">
        <v>48</v>
      </c>
    </row>
    <row r="37" spans="1:4">
      <c r="A37">
        <f t="shared" si="0"/>
        <v>36</v>
      </c>
      <c r="B37" t="s">
        <v>91</v>
      </c>
      <c r="C37" t="s">
        <v>75</v>
      </c>
      <c r="D37" t="s">
        <v>48</v>
      </c>
    </row>
    <row r="38" spans="1:4">
      <c r="A38">
        <f t="shared" si="0"/>
        <v>37</v>
      </c>
      <c r="B38" t="s">
        <v>92</v>
      </c>
      <c r="C38" t="s">
        <v>28</v>
      </c>
      <c r="D38" t="s">
        <v>14</v>
      </c>
    </row>
    <row r="39" spans="1:4">
      <c r="A39">
        <f t="shared" si="0"/>
        <v>38</v>
      </c>
      <c r="B39" t="s">
        <v>93</v>
      </c>
      <c r="C39" t="s">
        <v>21</v>
      </c>
      <c r="D39" t="s">
        <v>14</v>
      </c>
    </row>
    <row r="40" spans="1:4">
      <c r="A40">
        <f t="shared" si="0"/>
        <v>39</v>
      </c>
      <c r="B40" t="s">
        <v>94</v>
      </c>
      <c r="C40" t="s">
        <v>28</v>
      </c>
      <c r="D40" t="s">
        <v>14</v>
      </c>
    </row>
    <row r="41" spans="1:4">
      <c r="A41">
        <f t="shared" si="0"/>
        <v>40</v>
      </c>
      <c r="B41" t="s">
        <v>95</v>
      </c>
      <c r="C41" t="s">
        <v>28</v>
      </c>
      <c r="D41" t="s">
        <v>14</v>
      </c>
    </row>
    <row r="42" spans="1:4">
      <c r="A42">
        <f t="shared" si="0"/>
        <v>41</v>
      </c>
      <c r="B42" t="s">
        <v>96</v>
      </c>
      <c r="C42" t="s">
        <v>28</v>
      </c>
      <c r="D42" t="s">
        <v>14</v>
      </c>
    </row>
    <row r="43" spans="1:4">
      <c r="A43">
        <f t="shared" si="0"/>
        <v>42</v>
      </c>
      <c r="B43" t="s">
        <v>97</v>
      </c>
      <c r="C43" t="s">
        <v>26</v>
      </c>
      <c r="D43" t="s">
        <v>14</v>
      </c>
    </row>
    <row r="44" spans="1:4">
      <c r="A44">
        <f t="shared" si="0"/>
        <v>43</v>
      </c>
      <c r="B44" t="s">
        <v>98</v>
      </c>
      <c r="C44" t="s">
        <v>28</v>
      </c>
      <c r="D44" t="s">
        <v>14</v>
      </c>
    </row>
    <row r="45" spans="1:4">
      <c r="A45">
        <f t="shared" si="0"/>
        <v>44</v>
      </c>
      <c r="B45" t="s">
        <v>99</v>
      </c>
      <c r="C45" t="s">
        <v>28</v>
      </c>
      <c r="D45" t="s">
        <v>61</v>
      </c>
    </row>
    <row r="46" spans="1:4">
      <c r="A46">
        <f t="shared" si="0"/>
        <v>45</v>
      </c>
      <c r="B46" t="s">
        <v>100</v>
      </c>
      <c r="C46" t="s">
        <v>28</v>
      </c>
      <c r="D46" t="s">
        <v>48</v>
      </c>
    </row>
    <row r="47" spans="1:4">
      <c r="A47">
        <f t="shared" si="0"/>
        <v>46</v>
      </c>
      <c r="B47" t="s">
        <v>101</v>
      </c>
      <c r="C47" t="s">
        <v>28</v>
      </c>
      <c r="D47" t="s">
        <v>14</v>
      </c>
    </row>
    <row r="48" spans="1:4">
      <c r="A48">
        <f t="shared" si="0"/>
        <v>47</v>
      </c>
      <c r="B48" t="s">
        <v>102</v>
      </c>
      <c r="C48" t="s">
        <v>75</v>
      </c>
      <c r="D48" t="s">
        <v>65</v>
      </c>
    </row>
    <row r="49" spans="1:4">
      <c r="A49">
        <f t="shared" si="0"/>
        <v>48</v>
      </c>
      <c r="B49" t="s">
        <v>103</v>
      </c>
      <c r="C49" t="s">
        <v>75</v>
      </c>
      <c r="D49" t="s">
        <v>65</v>
      </c>
    </row>
    <row r="50" spans="1:4">
      <c r="A50">
        <f t="shared" si="0"/>
        <v>49</v>
      </c>
      <c r="B50" t="s">
        <v>104</v>
      </c>
      <c r="C50" t="s">
        <v>28</v>
      </c>
      <c r="D50" t="s">
        <v>65</v>
      </c>
    </row>
    <row r="51" spans="1:4">
      <c r="A51">
        <f t="shared" si="0"/>
        <v>50</v>
      </c>
      <c r="B51" t="s">
        <v>105</v>
      </c>
      <c r="C51" t="s">
        <v>75</v>
      </c>
      <c r="D51" t="s">
        <v>48</v>
      </c>
    </row>
    <row r="52" spans="1:4">
      <c r="A52">
        <f t="shared" si="0"/>
        <v>51</v>
      </c>
      <c r="B52" t="s">
        <v>106</v>
      </c>
      <c r="C52" t="s">
        <v>75</v>
      </c>
      <c r="D52" t="s">
        <v>61</v>
      </c>
    </row>
    <row r="53" spans="1:4">
      <c r="A53">
        <f t="shared" si="0"/>
        <v>52</v>
      </c>
      <c r="B53" t="s">
        <v>107</v>
      </c>
      <c r="C53" t="s">
        <v>75</v>
      </c>
      <c r="D53" t="s">
        <v>48</v>
      </c>
    </row>
    <row r="54" spans="1:4">
      <c r="A54">
        <f t="shared" si="0"/>
        <v>53</v>
      </c>
      <c r="B54" t="s">
        <v>108</v>
      </c>
      <c r="C54" t="s">
        <v>26</v>
      </c>
      <c r="D54" t="s">
        <v>14</v>
      </c>
    </row>
    <row r="55" spans="1:4">
      <c r="A55">
        <f t="shared" si="0"/>
        <v>54</v>
      </c>
      <c r="B55" t="s">
        <v>109</v>
      </c>
      <c r="C55" t="s">
        <v>28</v>
      </c>
      <c r="D55" t="s">
        <v>14</v>
      </c>
    </row>
    <row r="56" spans="1:4">
      <c r="A56">
        <f t="shared" si="0"/>
        <v>55</v>
      </c>
      <c r="B56" t="s">
        <v>110</v>
      </c>
      <c r="C56" t="s">
        <v>28</v>
      </c>
      <c r="D56" t="s">
        <v>14</v>
      </c>
    </row>
    <row r="57" spans="1:4">
      <c r="A57">
        <f t="shared" si="0"/>
        <v>56</v>
      </c>
      <c r="B57" t="s">
        <v>111</v>
      </c>
      <c r="C57" t="s">
        <v>28</v>
      </c>
      <c r="D57" t="s">
        <v>61</v>
      </c>
    </row>
    <row r="58" spans="1:4">
      <c r="A58">
        <f t="shared" si="0"/>
        <v>57</v>
      </c>
      <c r="B58" t="s">
        <v>112</v>
      </c>
      <c r="C58" t="s">
        <v>28</v>
      </c>
      <c r="D58" t="s">
        <v>61</v>
      </c>
    </row>
    <row r="59" spans="1:4">
      <c r="A59">
        <f t="shared" si="0"/>
        <v>58</v>
      </c>
      <c r="B59" t="s">
        <v>113</v>
      </c>
      <c r="C59" t="s">
        <v>75</v>
      </c>
      <c r="D59" t="s">
        <v>48</v>
      </c>
    </row>
    <row r="60" spans="1:4">
      <c r="A60">
        <f t="shared" si="0"/>
        <v>59</v>
      </c>
      <c r="B60" t="s">
        <v>114</v>
      </c>
      <c r="C60" t="s">
        <v>28</v>
      </c>
      <c r="D60" t="s">
        <v>48</v>
      </c>
    </row>
    <row r="61" spans="1:4">
      <c r="A61">
        <f t="shared" si="0"/>
        <v>60</v>
      </c>
      <c r="B61" t="s">
        <v>116</v>
      </c>
      <c r="C61" t="s">
        <v>75</v>
      </c>
      <c r="D61" t="s">
        <v>48</v>
      </c>
    </row>
    <row r="62" spans="1:4">
      <c r="A62">
        <f t="shared" si="0"/>
        <v>61</v>
      </c>
      <c r="B62" t="s">
        <v>117</v>
      </c>
      <c r="C62" t="s">
        <v>28</v>
      </c>
      <c r="D62" t="s">
        <v>65</v>
      </c>
    </row>
    <row r="63" spans="1:4">
      <c r="A63">
        <f t="shared" si="0"/>
        <v>62</v>
      </c>
      <c r="B63" t="s">
        <v>118</v>
      </c>
      <c r="C63" t="s">
        <v>26</v>
      </c>
      <c r="D63" t="s">
        <v>65</v>
      </c>
    </row>
    <row r="64" spans="1:4">
      <c r="A64">
        <f t="shared" si="0"/>
        <v>63</v>
      </c>
      <c r="B64" t="s">
        <v>119</v>
      </c>
      <c r="C64" t="s">
        <v>28</v>
      </c>
      <c r="D64" t="s">
        <v>65</v>
      </c>
    </row>
    <row r="65" spans="1:4">
      <c r="A65">
        <f t="shared" si="0"/>
        <v>64</v>
      </c>
      <c r="B65" t="s">
        <v>120</v>
      </c>
      <c r="C65" t="s">
        <v>28</v>
      </c>
      <c r="D65" t="s">
        <v>61</v>
      </c>
    </row>
    <row r="66" spans="1:4">
      <c r="A66">
        <f t="shared" si="0"/>
        <v>65</v>
      </c>
      <c r="B66" t="s">
        <v>121</v>
      </c>
      <c r="C66" t="s">
        <v>115</v>
      </c>
      <c r="D66" t="s">
        <v>61</v>
      </c>
    </row>
    <row r="67" spans="1:4">
      <c r="A67">
        <f t="shared" si="0"/>
        <v>66</v>
      </c>
      <c r="B67" t="s">
        <v>122</v>
      </c>
      <c r="C67" t="s">
        <v>28</v>
      </c>
      <c r="D67" t="s">
        <v>61</v>
      </c>
    </row>
    <row r="68" spans="1:4">
      <c r="A68">
        <f t="shared" ref="A68:A131" si="1">A67+1</f>
        <v>67</v>
      </c>
      <c r="B68" t="s">
        <v>123</v>
      </c>
      <c r="C68" t="s">
        <v>28</v>
      </c>
      <c r="D68" t="s">
        <v>14</v>
      </c>
    </row>
    <row r="69" spans="1:4">
      <c r="A69">
        <f t="shared" si="1"/>
        <v>68</v>
      </c>
      <c r="B69" t="s">
        <v>124</v>
      </c>
      <c r="C69" t="s">
        <v>28</v>
      </c>
      <c r="D69" t="s">
        <v>14</v>
      </c>
    </row>
    <row r="70" spans="1:4">
      <c r="A70">
        <f t="shared" si="1"/>
        <v>69</v>
      </c>
      <c r="B70" t="s">
        <v>125</v>
      </c>
      <c r="C70" t="s">
        <v>126</v>
      </c>
      <c r="D70" t="s">
        <v>61</v>
      </c>
    </row>
    <row r="71" spans="1:4">
      <c r="A71">
        <f t="shared" si="1"/>
        <v>70</v>
      </c>
      <c r="B71" t="s">
        <v>127</v>
      </c>
      <c r="C71" t="s">
        <v>26</v>
      </c>
      <c r="D71" t="s">
        <v>61</v>
      </c>
    </row>
    <row r="72" spans="1:4">
      <c r="A72">
        <f t="shared" si="1"/>
        <v>71</v>
      </c>
      <c r="B72" t="s">
        <v>128</v>
      </c>
      <c r="C72" t="s">
        <v>21</v>
      </c>
      <c r="D72" t="s">
        <v>14</v>
      </c>
    </row>
    <row r="73" spans="1:4">
      <c r="A73">
        <f t="shared" si="1"/>
        <v>72</v>
      </c>
      <c r="B73" t="s">
        <v>129</v>
      </c>
      <c r="C73" t="s">
        <v>75</v>
      </c>
      <c r="D73" t="s">
        <v>48</v>
      </c>
    </row>
    <row r="74" spans="1:4">
      <c r="A74">
        <f t="shared" si="1"/>
        <v>73</v>
      </c>
      <c r="B74" t="s">
        <v>130</v>
      </c>
      <c r="C74" t="s">
        <v>28</v>
      </c>
      <c r="D74" t="s">
        <v>48</v>
      </c>
    </row>
    <row r="75" spans="1:4">
      <c r="A75">
        <f t="shared" si="1"/>
        <v>74</v>
      </c>
      <c r="B75" t="s">
        <v>131</v>
      </c>
      <c r="C75" t="s">
        <v>75</v>
      </c>
      <c r="D75" t="s">
        <v>48</v>
      </c>
    </row>
    <row r="76" spans="1:4">
      <c r="A76">
        <f t="shared" si="1"/>
        <v>75</v>
      </c>
      <c r="B76" t="s">
        <v>132</v>
      </c>
      <c r="C76" t="s">
        <v>26</v>
      </c>
      <c r="D76" t="s">
        <v>48</v>
      </c>
    </row>
    <row r="77" spans="1:4">
      <c r="A77">
        <f t="shared" si="1"/>
        <v>76</v>
      </c>
      <c r="B77" t="s">
        <v>133</v>
      </c>
      <c r="C77" t="s">
        <v>18</v>
      </c>
      <c r="D77" t="s">
        <v>48</v>
      </c>
    </row>
    <row r="78" spans="1:4">
      <c r="A78">
        <f t="shared" si="1"/>
        <v>77</v>
      </c>
      <c r="B78" t="s">
        <v>134</v>
      </c>
      <c r="C78" t="s">
        <v>28</v>
      </c>
      <c r="D78" t="s">
        <v>48</v>
      </c>
    </row>
    <row r="79" spans="1:4">
      <c r="A79">
        <f t="shared" si="1"/>
        <v>78</v>
      </c>
      <c r="B79" t="s">
        <v>135</v>
      </c>
      <c r="C79" t="s">
        <v>75</v>
      </c>
      <c r="D79" t="s">
        <v>61</v>
      </c>
    </row>
    <row r="80" spans="1:4">
      <c r="A80">
        <f t="shared" si="1"/>
        <v>79</v>
      </c>
      <c r="B80" t="s">
        <v>136</v>
      </c>
      <c r="C80" t="s">
        <v>26</v>
      </c>
      <c r="D80" t="s">
        <v>61</v>
      </c>
    </row>
    <row r="81" spans="1:4">
      <c r="A81">
        <f t="shared" si="1"/>
        <v>80</v>
      </c>
      <c r="B81" t="s">
        <v>137</v>
      </c>
      <c r="C81" t="s">
        <v>21</v>
      </c>
      <c r="D81" t="s">
        <v>61</v>
      </c>
    </row>
    <row r="82" spans="1:4">
      <c r="A82">
        <f t="shared" si="1"/>
        <v>81</v>
      </c>
      <c r="B82" t="s">
        <v>138</v>
      </c>
      <c r="C82" t="s">
        <v>75</v>
      </c>
      <c r="D82" t="s">
        <v>48</v>
      </c>
    </row>
    <row r="83" spans="1:4">
      <c r="A83">
        <f t="shared" si="1"/>
        <v>82</v>
      </c>
      <c r="B83" t="s">
        <v>139</v>
      </c>
      <c r="C83" t="s">
        <v>18</v>
      </c>
      <c r="D83" t="s">
        <v>48</v>
      </c>
    </row>
    <row r="84" spans="1:4">
      <c r="A84">
        <f t="shared" si="1"/>
        <v>83</v>
      </c>
      <c r="B84" t="s">
        <v>140</v>
      </c>
      <c r="C84" t="s">
        <v>126</v>
      </c>
      <c r="D84" t="s">
        <v>48</v>
      </c>
    </row>
    <row r="85" spans="1:4">
      <c r="A85">
        <f t="shared" si="1"/>
        <v>84</v>
      </c>
      <c r="B85" t="s">
        <v>141</v>
      </c>
      <c r="C85" t="s">
        <v>75</v>
      </c>
      <c r="D85" t="s">
        <v>48</v>
      </c>
    </row>
    <row r="86" spans="1:4">
      <c r="A86">
        <f t="shared" si="1"/>
        <v>85</v>
      </c>
      <c r="B86" t="s">
        <v>142</v>
      </c>
      <c r="C86" t="s">
        <v>26</v>
      </c>
      <c r="D86" t="s">
        <v>61</v>
      </c>
    </row>
    <row r="87" spans="1:4">
      <c r="A87">
        <f t="shared" si="1"/>
        <v>86</v>
      </c>
      <c r="B87" t="s">
        <v>143</v>
      </c>
      <c r="C87" t="s">
        <v>26</v>
      </c>
      <c r="D87" t="s">
        <v>14</v>
      </c>
    </row>
    <row r="88" spans="1:4">
      <c r="A88">
        <f t="shared" si="1"/>
        <v>87</v>
      </c>
      <c r="B88" t="s">
        <v>144</v>
      </c>
      <c r="C88" t="s">
        <v>26</v>
      </c>
      <c r="D88" t="s">
        <v>14</v>
      </c>
    </row>
    <row r="89" spans="1:4">
      <c r="A89">
        <f t="shared" si="1"/>
        <v>88</v>
      </c>
      <c r="B89" t="s">
        <v>145</v>
      </c>
      <c r="C89" t="s">
        <v>28</v>
      </c>
      <c r="D89" t="s">
        <v>14</v>
      </c>
    </row>
    <row r="90" spans="1:4">
      <c r="A90">
        <f t="shared" si="1"/>
        <v>89</v>
      </c>
      <c r="B90" t="s">
        <v>146</v>
      </c>
      <c r="C90" t="s">
        <v>21</v>
      </c>
      <c r="D90" t="s">
        <v>14</v>
      </c>
    </row>
    <row r="91" spans="1:4">
      <c r="A91">
        <f t="shared" si="1"/>
        <v>90</v>
      </c>
      <c r="B91" t="s">
        <v>147</v>
      </c>
      <c r="C91" t="s">
        <v>28</v>
      </c>
      <c r="D91" t="s">
        <v>61</v>
      </c>
    </row>
    <row r="92" spans="1:4">
      <c r="A92">
        <f t="shared" si="1"/>
        <v>91</v>
      </c>
      <c r="B92" t="s">
        <v>148</v>
      </c>
      <c r="C92" t="s">
        <v>75</v>
      </c>
      <c r="D92" t="s">
        <v>48</v>
      </c>
    </row>
    <row r="93" spans="1:4">
      <c r="A93">
        <f t="shared" si="1"/>
        <v>92</v>
      </c>
      <c r="B93" t="s">
        <v>149</v>
      </c>
      <c r="C93" t="s">
        <v>28</v>
      </c>
      <c r="D93" t="s">
        <v>61</v>
      </c>
    </row>
    <row r="94" spans="1:4">
      <c r="A94">
        <f t="shared" si="1"/>
        <v>93</v>
      </c>
      <c r="B94" t="s">
        <v>150</v>
      </c>
      <c r="C94" t="s">
        <v>28</v>
      </c>
      <c r="D94" t="s">
        <v>14</v>
      </c>
    </row>
    <row r="95" spans="1:4">
      <c r="A95">
        <f t="shared" si="1"/>
        <v>94</v>
      </c>
      <c r="B95" t="s">
        <v>151</v>
      </c>
      <c r="C95" t="s">
        <v>26</v>
      </c>
      <c r="D95" t="s">
        <v>14</v>
      </c>
    </row>
    <row r="96" spans="1:4">
      <c r="A96">
        <f t="shared" si="1"/>
        <v>95</v>
      </c>
      <c r="B96" t="s">
        <v>152</v>
      </c>
      <c r="C96" t="s">
        <v>28</v>
      </c>
      <c r="D96" t="s">
        <v>14</v>
      </c>
    </row>
    <row r="97" spans="1:4">
      <c r="A97">
        <f t="shared" si="1"/>
        <v>96</v>
      </c>
      <c r="B97" t="s">
        <v>153</v>
      </c>
      <c r="C97" t="s">
        <v>28</v>
      </c>
      <c r="D97" t="s">
        <v>14</v>
      </c>
    </row>
    <row r="98" spans="1:4">
      <c r="A98">
        <f t="shared" si="1"/>
        <v>97</v>
      </c>
      <c r="B98" t="s">
        <v>155</v>
      </c>
      <c r="C98" t="s">
        <v>28</v>
      </c>
      <c r="D98" t="s">
        <v>14</v>
      </c>
    </row>
    <row r="99" spans="1:4">
      <c r="A99">
        <f t="shared" si="1"/>
        <v>98</v>
      </c>
      <c r="B99" t="s">
        <v>156</v>
      </c>
      <c r="C99" t="s">
        <v>26</v>
      </c>
      <c r="D99" t="s">
        <v>14</v>
      </c>
    </row>
    <row r="100" spans="1:4">
      <c r="A100">
        <f t="shared" si="1"/>
        <v>99</v>
      </c>
      <c r="B100" t="s">
        <v>157</v>
      </c>
      <c r="C100" t="s">
        <v>26</v>
      </c>
      <c r="D100" t="s">
        <v>14</v>
      </c>
    </row>
    <row r="101" spans="1:4">
      <c r="A101">
        <f t="shared" si="1"/>
        <v>100</v>
      </c>
      <c r="B101" t="s">
        <v>158</v>
      </c>
      <c r="C101" t="s">
        <v>26</v>
      </c>
      <c r="D101" t="s">
        <v>14</v>
      </c>
    </row>
    <row r="102" spans="1:4">
      <c r="A102">
        <f t="shared" si="1"/>
        <v>101</v>
      </c>
      <c r="B102" t="s">
        <v>159</v>
      </c>
      <c r="C102" t="s">
        <v>28</v>
      </c>
      <c r="D102" t="s">
        <v>14</v>
      </c>
    </row>
    <row r="103" spans="1:4">
      <c r="A103">
        <f t="shared" si="1"/>
        <v>102</v>
      </c>
      <c r="B103" t="s">
        <v>160</v>
      </c>
      <c r="C103" t="s">
        <v>28</v>
      </c>
      <c r="D103" t="s">
        <v>14</v>
      </c>
    </row>
    <row r="104" spans="1:4">
      <c r="A104">
        <f t="shared" si="1"/>
        <v>103</v>
      </c>
      <c r="B104" t="s">
        <v>161</v>
      </c>
      <c r="C104" t="s">
        <v>28</v>
      </c>
      <c r="D104" t="s">
        <v>14</v>
      </c>
    </row>
    <row r="105" spans="1:4">
      <c r="A105">
        <f t="shared" si="1"/>
        <v>104</v>
      </c>
      <c r="B105" t="s">
        <v>162</v>
      </c>
      <c r="C105" t="s">
        <v>163</v>
      </c>
      <c r="D105" t="s">
        <v>14</v>
      </c>
    </row>
    <row r="106" spans="1:4">
      <c r="A106">
        <f t="shared" si="1"/>
        <v>105</v>
      </c>
      <c r="B106" t="s">
        <v>164</v>
      </c>
      <c r="C106" t="s">
        <v>28</v>
      </c>
      <c r="D106" t="s">
        <v>14</v>
      </c>
    </row>
    <row r="107" spans="1:4">
      <c r="A107">
        <f t="shared" si="1"/>
        <v>106</v>
      </c>
      <c r="B107" t="s">
        <v>165</v>
      </c>
      <c r="C107" t="s">
        <v>21</v>
      </c>
      <c r="D107" t="s">
        <v>65</v>
      </c>
    </row>
    <row r="108" spans="1:4">
      <c r="A108">
        <f t="shared" si="1"/>
        <v>107</v>
      </c>
      <c r="B108" t="s">
        <v>166</v>
      </c>
      <c r="C108" t="s">
        <v>21</v>
      </c>
      <c r="D108" t="s">
        <v>14</v>
      </c>
    </row>
    <row r="109" spans="1:4">
      <c r="A109">
        <f t="shared" si="1"/>
        <v>108</v>
      </c>
      <c r="B109" t="s">
        <v>167</v>
      </c>
      <c r="C109" t="s">
        <v>163</v>
      </c>
      <c r="D109" t="s">
        <v>14</v>
      </c>
    </row>
    <row r="110" spans="1:4">
      <c r="A110">
        <f t="shared" si="1"/>
        <v>109</v>
      </c>
      <c r="B110" t="s">
        <v>168</v>
      </c>
      <c r="C110" t="s">
        <v>163</v>
      </c>
      <c r="D110" t="s">
        <v>14</v>
      </c>
    </row>
    <row r="111" spans="1:4">
      <c r="A111">
        <f t="shared" si="1"/>
        <v>110</v>
      </c>
      <c r="B111" t="s">
        <v>169</v>
      </c>
      <c r="C111" t="s">
        <v>163</v>
      </c>
      <c r="D111" t="s">
        <v>14</v>
      </c>
    </row>
    <row r="112" spans="1:4">
      <c r="A112">
        <f t="shared" si="1"/>
        <v>111</v>
      </c>
      <c r="B112" t="s">
        <v>170</v>
      </c>
      <c r="C112" t="s">
        <v>26</v>
      </c>
      <c r="D112" t="s">
        <v>14</v>
      </c>
    </row>
    <row r="113" spans="1:4">
      <c r="A113">
        <f t="shared" si="1"/>
        <v>112</v>
      </c>
      <c r="B113" t="s">
        <v>171</v>
      </c>
      <c r="C113" t="s">
        <v>28</v>
      </c>
      <c r="D113" t="s">
        <v>48</v>
      </c>
    </row>
    <row r="114" spans="1:4">
      <c r="A114">
        <f t="shared" si="1"/>
        <v>113</v>
      </c>
      <c r="B114" t="s">
        <v>172</v>
      </c>
      <c r="C114" t="s">
        <v>26</v>
      </c>
      <c r="D114" t="s">
        <v>14</v>
      </c>
    </row>
    <row r="115" spans="1:4">
      <c r="A115">
        <f t="shared" si="1"/>
        <v>114</v>
      </c>
      <c r="B115" t="s">
        <v>173</v>
      </c>
      <c r="C115" t="s">
        <v>28</v>
      </c>
      <c r="D115" t="s">
        <v>48</v>
      </c>
    </row>
    <row r="116" spans="1:4">
      <c r="A116">
        <f t="shared" si="1"/>
        <v>115</v>
      </c>
      <c r="B116" t="s">
        <v>174</v>
      </c>
      <c r="C116" t="s">
        <v>126</v>
      </c>
      <c r="D116" t="s">
        <v>48</v>
      </c>
    </row>
    <row r="117" spans="1:4">
      <c r="A117">
        <f t="shared" si="1"/>
        <v>116</v>
      </c>
      <c r="B117" t="s">
        <v>175</v>
      </c>
      <c r="C117" t="s">
        <v>126</v>
      </c>
      <c r="D117" t="s">
        <v>48</v>
      </c>
    </row>
    <row r="118" spans="1:4">
      <c r="A118">
        <f t="shared" si="1"/>
        <v>117</v>
      </c>
      <c r="B118" t="s">
        <v>176</v>
      </c>
      <c r="C118" t="s">
        <v>28</v>
      </c>
      <c r="D118" t="s">
        <v>48</v>
      </c>
    </row>
    <row r="119" spans="1:4">
      <c r="A119">
        <f t="shared" si="1"/>
        <v>118</v>
      </c>
      <c r="B119" t="s">
        <v>177</v>
      </c>
      <c r="C119" t="s">
        <v>18</v>
      </c>
      <c r="D119" t="s">
        <v>48</v>
      </c>
    </row>
    <row r="120" spans="1:4">
      <c r="A120">
        <f t="shared" si="1"/>
        <v>119</v>
      </c>
      <c r="B120" t="s">
        <v>178</v>
      </c>
      <c r="C120" t="s">
        <v>21</v>
      </c>
      <c r="D120" t="s">
        <v>65</v>
      </c>
    </row>
    <row r="121" spans="1:4">
      <c r="A121">
        <f t="shared" si="1"/>
        <v>120</v>
      </c>
      <c r="B121" t="s">
        <v>179</v>
      </c>
      <c r="C121" t="s">
        <v>75</v>
      </c>
      <c r="D121" t="s">
        <v>65</v>
      </c>
    </row>
    <row r="122" spans="1:4">
      <c r="A122">
        <f t="shared" si="1"/>
        <v>121</v>
      </c>
      <c r="B122" t="s">
        <v>180</v>
      </c>
      <c r="C122" t="s">
        <v>26</v>
      </c>
      <c r="D122" t="s">
        <v>65</v>
      </c>
    </row>
    <row r="123" spans="1:4">
      <c r="A123">
        <f t="shared" si="1"/>
        <v>122</v>
      </c>
      <c r="B123" t="s">
        <v>181</v>
      </c>
      <c r="C123" t="s">
        <v>21</v>
      </c>
      <c r="D123" t="s">
        <v>61</v>
      </c>
    </row>
    <row r="124" spans="1:4">
      <c r="A124">
        <f t="shared" si="1"/>
        <v>123</v>
      </c>
      <c r="B124" t="s">
        <v>182</v>
      </c>
      <c r="C124" t="s">
        <v>26</v>
      </c>
      <c r="D124" t="s">
        <v>61</v>
      </c>
    </row>
    <row r="125" spans="1:4">
      <c r="A125">
        <f t="shared" si="1"/>
        <v>124</v>
      </c>
      <c r="B125" t="s">
        <v>183</v>
      </c>
      <c r="C125" t="s">
        <v>28</v>
      </c>
      <c r="D125" t="s">
        <v>61</v>
      </c>
    </row>
    <row r="126" spans="1:4">
      <c r="A126">
        <f t="shared" si="1"/>
        <v>125</v>
      </c>
      <c r="B126" t="s">
        <v>184</v>
      </c>
      <c r="C126" t="s">
        <v>18</v>
      </c>
      <c r="D126" t="s">
        <v>61</v>
      </c>
    </row>
    <row r="127" spans="1:4">
      <c r="A127">
        <f t="shared" si="1"/>
        <v>126</v>
      </c>
      <c r="B127" t="s">
        <v>185</v>
      </c>
      <c r="C127" t="s">
        <v>28</v>
      </c>
      <c r="D127" t="s">
        <v>48</v>
      </c>
    </row>
    <row r="128" spans="1:4">
      <c r="A128">
        <f t="shared" si="1"/>
        <v>127</v>
      </c>
      <c r="B128" t="s">
        <v>186</v>
      </c>
      <c r="C128" t="s">
        <v>28</v>
      </c>
      <c r="D128" t="s">
        <v>65</v>
      </c>
    </row>
    <row r="129" spans="1:4">
      <c r="A129">
        <f t="shared" si="1"/>
        <v>128</v>
      </c>
      <c r="B129" t="s">
        <v>187</v>
      </c>
      <c r="C129" t="s">
        <v>28</v>
      </c>
      <c r="D129" t="s">
        <v>65</v>
      </c>
    </row>
    <row r="130" spans="1:4">
      <c r="A130">
        <f t="shared" si="1"/>
        <v>129</v>
      </c>
      <c r="B130" t="s">
        <v>188</v>
      </c>
      <c r="C130" t="s">
        <v>163</v>
      </c>
      <c r="D130" t="s">
        <v>65</v>
      </c>
    </row>
    <row r="131" spans="1:4">
      <c r="A131">
        <f t="shared" si="1"/>
        <v>130</v>
      </c>
      <c r="B131" t="s">
        <v>189</v>
      </c>
      <c r="C131" t="s">
        <v>21</v>
      </c>
      <c r="D131" t="s">
        <v>65</v>
      </c>
    </row>
    <row r="132" spans="1:4">
      <c r="A132">
        <f t="shared" ref="A132:A164" si="2">A131+1</f>
        <v>131</v>
      </c>
      <c r="B132" t="s">
        <v>190</v>
      </c>
      <c r="C132" t="s">
        <v>28</v>
      </c>
      <c r="D132" t="s">
        <v>65</v>
      </c>
    </row>
    <row r="133" spans="1:4">
      <c r="A133">
        <f t="shared" si="2"/>
        <v>132</v>
      </c>
      <c r="B133" t="s">
        <v>191</v>
      </c>
      <c r="C133" t="s">
        <v>126</v>
      </c>
      <c r="D133" t="s">
        <v>48</v>
      </c>
    </row>
    <row r="134" spans="1:4">
      <c r="A134">
        <f t="shared" si="2"/>
        <v>133</v>
      </c>
      <c r="B134" t="s">
        <v>192</v>
      </c>
      <c r="C134" t="s">
        <v>163</v>
      </c>
      <c r="D134" t="s">
        <v>14</v>
      </c>
    </row>
    <row r="135" spans="1:4">
      <c r="A135">
        <f t="shared" si="2"/>
        <v>134</v>
      </c>
      <c r="B135" t="s">
        <v>193</v>
      </c>
      <c r="C135" t="s">
        <v>163</v>
      </c>
      <c r="D135" t="s">
        <v>14</v>
      </c>
    </row>
    <row r="136" spans="1:4">
      <c r="A136">
        <f t="shared" si="2"/>
        <v>135</v>
      </c>
      <c r="B136" t="s">
        <v>194</v>
      </c>
      <c r="C136" t="s">
        <v>163</v>
      </c>
      <c r="D136" t="s">
        <v>14</v>
      </c>
    </row>
    <row r="137" spans="1:4">
      <c r="A137">
        <f t="shared" si="2"/>
        <v>136</v>
      </c>
      <c r="B137" t="s">
        <v>195</v>
      </c>
      <c r="C137" t="s">
        <v>163</v>
      </c>
      <c r="D137" t="s">
        <v>48</v>
      </c>
    </row>
    <row r="138" spans="1:4">
      <c r="A138">
        <f t="shared" si="2"/>
        <v>137</v>
      </c>
      <c r="B138" t="s">
        <v>196</v>
      </c>
      <c r="C138" t="s">
        <v>28</v>
      </c>
      <c r="D138" t="s">
        <v>14</v>
      </c>
    </row>
    <row r="139" spans="1:4">
      <c r="A139">
        <f t="shared" si="2"/>
        <v>138</v>
      </c>
      <c r="B139" t="s">
        <v>197</v>
      </c>
      <c r="C139" t="s">
        <v>28</v>
      </c>
      <c r="D139" t="s">
        <v>14</v>
      </c>
    </row>
    <row r="140" spans="1:4">
      <c r="A140">
        <f t="shared" si="2"/>
        <v>139</v>
      </c>
      <c r="B140" t="s">
        <v>198</v>
      </c>
      <c r="C140" t="s">
        <v>28</v>
      </c>
      <c r="D140" t="s">
        <v>65</v>
      </c>
    </row>
    <row r="141" spans="1:4">
      <c r="A141">
        <f t="shared" si="2"/>
        <v>140</v>
      </c>
      <c r="B141" t="s">
        <v>199</v>
      </c>
      <c r="C141" t="s">
        <v>28</v>
      </c>
      <c r="D141" t="s">
        <v>61</v>
      </c>
    </row>
    <row r="142" spans="1:4">
      <c r="A142">
        <f t="shared" si="2"/>
        <v>141</v>
      </c>
      <c r="B142" t="s">
        <v>200</v>
      </c>
      <c r="C142" t="s">
        <v>21</v>
      </c>
      <c r="D142" t="s">
        <v>61</v>
      </c>
    </row>
    <row r="143" spans="1:4">
      <c r="A143">
        <f t="shared" si="2"/>
        <v>142</v>
      </c>
      <c r="B143" t="s">
        <v>201</v>
      </c>
      <c r="C143" t="s">
        <v>75</v>
      </c>
      <c r="D143" t="s">
        <v>48</v>
      </c>
    </row>
    <row r="144" spans="1:4">
      <c r="A144">
        <f t="shared" si="2"/>
        <v>143</v>
      </c>
      <c r="B144" t="s">
        <v>202</v>
      </c>
      <c r="C144" t="s">
        <v>28</v>
      </c>
      <c r="D144" t="s">
        <v>61</v>
      </c>
    </row>
    <row r="145" spans="1:4">
      <c r="A145">
        <f t="shared" si="2"/>
        <v>144</v>
      </c>
      <c r="B145" t="s">
        <v>203</v>
      </c>
      <c r="C145" t="s">
        <v>21</v>
      </c>
      <c r="D145" t="s">
        <v>14</v>
      </c>
    </row>
    <row r="146" spans="1:4">
      <c r="A146">
        <f t="shared" si="2"/>
        <v>145</v>
      </c>
      <c r="B146" t="s">
        <v>204</v>
      </c>
      <c r="C146" t="s">
        <v>21</v>
      </c>
      <c r="D146" t="s">
        <v>14</v>
      </c>
    </row>
    <row r="147" spans="1:4">
      <c r="A147">
        <f t="shared" si="2"/>
        <v>146</v>
      </c>
      <c r="B147" t="s">
        <v>205</v>
      </c>
      <c r="C147" t="s">
        <v>21</v>
      </c>
      <c r="D147" t="s">
        <v>48</v>
      </c>
    </row>
    <row r="148" spans="1:4">
      <c r="A148">
        <f t="shared" si="2"/>
        <v>147</v>
      </c>
      <c r="B148" t="s">
        <v>206</v>
      </c>
      <c r="C148" t="s">
        <v>21</v>
      </c>
      <c r="D148" t="s">
        <v>14</v>
      </c>
    </row>
    <row r="149" spans="1:4">
      <c r="A149">
        <f t="shared" si="2"/>
        <v>148</v>
      </c>
      <c r="B149" t="s">
        <v>207</v>
      </c>
      <c r="C149" t="s">
        <v>28</v>
      </c>
      <c r="D149" t="s">
        <v>14</v>
      </c>
    </row>
    <row r="150" spans="1:4">
      <c r="A150">
        <f t="shared" si="2"/>
        <v>149</v>
      </c>
      <c r="B150" t="s">
        <v>208</v>
      </c>
      <c r="C150" t="s">
        <v>28</v>
      </c>
      <c r="D150" t="s">
        <v>14</v>
      </c>
    </row>
    <row r="151" spans="1:4">
      <c r="A151">
        <f t="shared" si="2"/>
        <v>150</v>
      </c>
      <c r="B151" t="s">
        <v>209</v>
      </c>
      <c r="C151" t="s">
        <v>163</v>
      </c>
      <c r="D151" t="s">
        <v>14</v>
      </c>
    </row>
    <row r="152" spans="1:4">
      <c r="A152">
        <f t="shared" si="2"/>
        <v>151</v>
      </c>
      <c r="B152" t="s">
        <v>210</v>
      </c>
      <c r="C152" t="s">
        <v>21</v>
      </c>
      <c r="D152" t="s">
        <v>14</v>
      </c>
    </row>
    <row r="153" spans="1:4">
      <c r="A153">
        <f t="shared" si="2"/>
        <v>152</v>
      </c>
      <c r="B153" t="s">
        <v>211</v>
      </c>
      <c r="C153" t="s">
        <v>21</v>
      </c>
      <c r="D153" t="s">
        <v>14</v>
      </c>
    </row>
    <row r="154" spans="1:4">
      <c r="A154">
        <f t="shared" si="2"/>
        <v>153</v>
      </c>
      <c r="B154" t="s">
        <v>212</v>
      </c>
      <c r="C154" t="s">
        <v>21</v>
      </c>
      <c r="D154" t="s">
        <v>14</v>
      </c>
    </row>
    <row r="155" spans="1:4">
      <c r="A155">
        <f t="shared" si="2"/>
        <v>154</v>
      </c>
      <c r="B155" t="s">
        <v>213</v>
      </c>
      <c r="C155" t="s">
        <v>163</v>
      </c>
      <c r="D155" t="s">
        <v>14</v>
      </c>
    </row>
    <row r="156" spans="1:4">
      <c r="A156">
        <f t="shared" si="2"/>
        <v>155</v>
      </c>
      <c r="B156" t="s">
        <v>214</v>
      </c>
      <c r="C156" t="s">
        <v>163</v>
      </c>
      <c r="D156" t="s">
        <v>48</v>
      </c>
    </row>
    <row r="157" spans="1:4">
      <c r="A157">
        <f t="shared" si="2"/>
        <v>156</v>
      </c>
      <c r="B157" t="s">
        <v>215</v>
      </c>
      <c r="C157" t="s">
        <v>21</v>
      </c>
      <c r="D157" t="s">
        <v>14</v>
      </c>
    </row>
    <row r="158" spans="1:4">
      <c r="A158">
        <f t="shared" si="2"/>
        <v>157</v>
      </c>
      <c r="B158" t="s">
        <v>216</v>
      </c>
      <c r="C158" t="s">
        <v>163</v>
      </c>
      <c r="D158" t="s">
        <v>14</v>
      </c>
    </row>
    <row r="159" spans="1:4">
      <c r="A159">
        <f t="shared" si="2"/>
        <v>158</v>
      </c>
      <c r="B159" t="s">
        <v>217</v>
      </c>
      <c r="C159" t="s">
        <v>163</v>
      </c>
      <c r="D159" t="s">
        <v>65</v>
      </c>
    </row>
    <row r="160" spans="1:4">
      <c r="A160">
        <f t="shared" si="2"/>
        <v>159</v>
      </c>
      <c r="B160" t="s">
        <v>218</v>
      </c>
      <c r="C160" t="s">
        <v>163</v>
      </c>
      <c r="D160" t="s">
        <v>65</v>
      </c>
    </row>
    <row r="161" spans="1:6">
      <c r="A161">
        <f t="shared" si="2"/>
        <v>160</v>
      </c>
      <c r="B161" t="s">
        <v>219</v>
      </c>
      <c r="C161" t="s">
        <v>163</v>
      </c>
      <c r="D161" t="s">
        <v>61</v>
      </c>
    </row>
    <row r="162" spans="1:6">
      <c r="A162">
        <f t="shared" si="2"/>
        <v>161</v>
      </c>
      <c r="B162" t="s">
        <v>220</v>
      </c>
      <c r="C162" t="s">
        <v>163</v>
      </c>
      <c r="D162" t="s">
        <v>61</v>
      </c>
    </row>
    <row r="163" spans="1:6">
      <c r="A163">
        <f t="shared" si="2"/>
        <v>162</v>
      </c>
      <c r="B163" t="s">
        <v>221</v>
      </c>
      <c r="C163" t="s">
        <v>163</v>
      </c>
      <c r="D163" t="s">
        <v>61</v>
      </c>
    </row>
    <row r="164" spans="1:6">
      <c r="A164">
        <f t="shared" si="2"/>
        <v>163</v>
      </c>
      <c r="B164" t="s">
        <v>222</v>
      </c>
      <c r="C164" t="s">
        <v>163</v>
      </c>
      <c r="D164" t="s">
        <v>61</v>
      </c>
    </row>
    <row r="166" spans="1:6" ht="30" customHeight="1">
      <c r="A166" s="139"/>
      <c r="B166" s="139"/>
      <c r="C166" s="186" t="s">
        <v>496</v>
      </c>
      <c r="D166" s="186"/>
      <c r="E166" s="186"/>
      <c r="F166" s="185"/>
    </row>
    <row r="167" spans="1:6" ht="30" customHeight="1">
      <c r="A167" s="138"/>
      <c r="B167" s="183"/>
      <c r="C167" s="148" t="s">
        <v>497</v>
      </c>
      <c r="D167" s="148"/>
      <c r="E167" s="141" t="s">
        <v>11</v>
      </c>
      <c r="F167" s="183"/>
    </row>
    <row r="168" spans="1:6" ht="15">
      <c r="B168" s="183"/>
      <c r="C168" s="140" t="s">
        <v>163</v>
      </c>
      <c r="D168" s="140">
        <f t="shared" ref="D168:D174" si="3">COUNTIF($C$2:$C$164,C168)</f>
        <v>24</v>
      </c>
      <c r="E168" s="142">
        <f>D168/$D$175</f>
        <v>0.14723926380368099</v>
      </c>
      <c r="F168" s="183"/>
    </row>
    <row r="169" spans="1:6" ht="15">
      <c r="B169" s="183"/>
      <c r="C169" s="140" t="s">
        <v>18</v>
      </c>
      <c r="D169" s="140">
        <f t="shared" si="3"/>
        <v>5</v>
      </c>
      <c r="E169" s="142">
        <f t="shared" ref="E169:E174" si="4">D169/$D$175</f>
        <v>3.0674846625766871E-2</v>
      </c>
      <c r="F169" s="183"/>
    </row>
    <row r="170" spans="1:6" ht="15">
      <c r="B170" s="183"/>
      <c r="C170" s="140" t="s">
        <v>495</v>
      </c>
      <c r="D170" s="140">
        <f t="shared" si="3"/>
        <v>0</v>
      </c>
      <c r="E170" s="142">
        <f t="shared" si="4"/>
        <v>0</v>
      </c>
      <c r="F170" s="183"/>
    </row>
    <row r="171" spans="1:6" ht="15">
      <c r="B171" s="183"/>
      <c r="C171" s="140" t="s">
        <v>21</v>
      </c>
      <c r="D171" s="140">
        <f t="shared" si="3"/>
        <v>21</v>
      </c>
      <c r="E171" s="142">
        <f t="shared" si="4"/>
        <v>0.12883435582822086</v>
      </c>
      <c r="F171" s="183"/>
    </row>
    <row r="172" spans="1:6" ht="15">
      <c r="B172" s="183"/>
      <c r="C172" s="140" t="s">
        <v>28</v>
      </c>
      <c r="D172" s="140">
        <f t="shared" si="3"/>
        <v>72</v>
      </c>
      <c r="E172" s="142">
        <f t="shared" si="4"/>
        <v>0.44171779141104295</v>
      </c>
      <c r="F172" s="183"/>
    </row>
    <row r="173" spans="1:6" ht="15">
      <c r="B173" s="183"/>
      <c r="C173" s="140" t="s">
        <v>26</v>
      </c>
      <c r="D173" s="140">
        <f t="shared" si="3"/>
        <v>20</v>
      </c>
      <c r="E173" s="142">
        <f t="shared" si="4"/>
        <v>0.12269938650306748</v>
      </c>
      <c r="F173" s="183"/>
    </row>
    <row r="174" spans="1:6" ht="15">
      <c r="B174" s="183"/>
      <c r="C174" s="140" t="s">
        <v>75</v>
      </c>
      <c r="D174" s="140">
        <f t="shared" si="3"/>
        <v>21</v>
      </c>
      <c r="E174" s="142">
        <f t="shared" si="4"/>
        <v>0.12883435582822086</v>
      </c>
      <c r="F174" s="183"/>
    </row>
    <row r="175" spans="1:6" s="180" customFormat="1" ht="15">
      <c r="B175" s="182"/>
      <c r="D175" s="181">
        <f>SUM(D168:D174)</f>
        <v>163</v>
      </c>
      <c r="E175" s="181">
        <f>SUM(E168:E174)</f>
        <v>1</v>
      </c>
    </row>
    <row r="176" spans="1:6" ht="30" customHeight="1">
      <c r="A176" s="138"/>
      <c r="B176" s="184"/>
      <c r="C176" s="149" t="s">
        <v>498</v>
      </c>
      <c r="D176" s="150"/>
      <c r="E176" s="141" t="s">
        <v>11</v>
      </c>
      <c r="F176" s="183"/>
    </row>
    <row r="177" spans="2:6" ht="15">
      <c r="B177" s="183"/>
      <c r="C177" s="143" t="s">
        <v>61</v>
      </c>
      <c r="D177" s="143">
        <f>COUNTIF($D$2:$D$164,C177)</f>
        <v>29</v>
      </c>
      <c r="E177" s="177">
        <f>D177/$D$181</f>
        <v>0.17791411042944785</v>
      </c>
      <c r="F177" s="183"/>
    </row>
    <row r="178" spans="2:6" ht="15">
      <c r="B178" s="183"/>
      <c r="C178" s="145" t="s">
        <v>14</v>
      </c>
      <c r="D178" s="145">
        <f>COUNTIF($D$2:$D$164,C178)</f>
        <v>74</v>
      </c>
      <c r="E178" s="176">
        <f t="shared" ref="E178:E180" si="5">D178/$D$181</f>
        <v>0.45398773006134968</v>
      </c>
      <c r="F178" s="183"/>
    </row>
    <row r="179" spans="2:6" ht="15">
      <c r="B179" s="183"/>
      <c r="C179" s="170" t="s">
        <v>65</v>
      </c>
      <c r="D179" s="170">
        <f>COUNTIF($D$2:$D$164,C179)</f>
        <v>22</v>
      </c>
      <c r="E179" s="175">
        <f t="shared" si="5"/>
        <v>0.13496932515337423</v>
      </c>
      <c r="F179" s="183"/>
    </row>
    <row r="180" spans="2:6" ht="15">
      <c r="B180" s="183"/>
      <c r="C180" s="171" t="s">
        <v>48</v>
      </c>
      <c r="D180" s="171">
        <f>COUNTIF($D$2:$D$164,C180)</f>
        <v>38</v>
      </c>
      <c r="E180" s="174">
        <f t="shared" si="5"/>
        <v>0.23312883435582821</v>
      </c>
      <c r="F180" s="183"/>
    </row>
    <row r="181" spans="2:6" s="180" customFormat="1" ht="15">
      <c r="D181" s="181">
        <f>SUM(D177:D180)</f>
        <v>163</v>
      </c>
      <c r="E181" s="181">
        <f>SUM(E177:E180)</f>
        <v>1</v>
      </c>
    </row>
    <row r="182" spans="2:6" ht="30" customHeight="1">
      <c r="B182" s="183"/>
      <c r="C182" s="151" t="s">
        <v>499</v>
      </c>
      <c r="D182" s="151"/>
      <c r="E182" s="143" t="s">
        <v>11</v>
      </c>
      <c r="F182" s="183"/>
    </row>
    <row r="183" spans="2:6" ht="15">
      <c r="B183" s="183"/>
      <c r="C183" s="143" t="s">
        <v>163</v>
      </c>
      <c r="D183" s="143">
        <f>COUNTIFS($C$2:$C$164,C183,$D$2:$D$164,$C$177)</f>
        <v>5</v>
      </c>
      <c r="E183" s="144">
        <f>D183/$D$190</f>
        <v>0.17241379310344829</v>
      </c>
      <c r="F183" s="183"/>
    </row>
    <row r="184" spans="2:6" ht="15">
      <c r="B184" s="183"/>
      <c r="C184" s="143" t="s">
        <v>18</v>
      </c>
      <c r="D184" s="143">
        <f t="shared" ref="D184:D189" si="6">COUNTIFS($C$2:$C$164,C184,$D$2:$D$164,$C$177)</f>
        <v>1</v>
      </c>
      <c r="E184" s="144">
        <f t="shared" ref="E184:E189" si="7">D184/$D$190</f>
        <v>3.4482758620689655E-2</v>
      </c>
      <c r="F184" s="183"/>
    </row>
    <row r="185" spans="2:6" ht="15">
      <c r="B185" s="183"/>
      <c r="C185" s="143" t="s">
        <v>495</v>
      </c>
      <c r="D185" s="143">
        <f t="shared" si="6"/>
        <v>0</v>
      </c>
      <c r="E185" s="144">
        <f t="shared" si="7"/>
        <v>0</v>
      </c>
      <c r="F185" s="183"/>
    </row>
    <row r="186" spans="2:6" ht="15">
      <c r="B186" s="183"/>
      <c r="C186" s="143" t="s">
        <v>21</v>
      </c>
      <c r="D186" s="143">
        <f t="shared" si="6"/>
        <v>4</v>
      </c>
      <c r="E186" s="144">
        <f t="shared" si="7"/>
        <v>0.13793103448275862</v>
      </c>
      <c r="F186" s="183"/>
    </row>
    <row r="187" spans="2:6" ht="15">
      <c r="B187" s="183"/>
      <c r="C187" s="143" t="s">
        <v>28</v>
      </c>
      <c r="D187" s="143">
        <f t="shared" si="6"/>
        <v>13</v>
      </c>
      <c r="E187" s="144">
        <f t="shared" si="7"/>
        <v>0.44827586206896552</v>
      </c>
      <c r="F187" s="183"/>
    </row>
    <row r="188" spans="2:6" ht="15">
      <c r="B188" s="183"/>
      <c r="C188" s="143" t="s">
        <v>26</v>
      </c>
      <c r="D188" s="143">
        <f t="shared" si="6"/>
        <v>4</v>
      </c>
      <c r="E188" s="144">
        <f t="shared" si="7"/>
        <v>0.13793103448275862</v>
      </c>
      <c r="F188" s="183"/>
    </row>
    <row r="189" spans="2:6" ht="15">
      <c r="B189" s="183"/>
      <c r="C189" s="143" t="s">
        <v>75</v>
      </c>
      <c r="D189" s="143">
        <f t="shared" si="6"/>
        <v>2</v>
      </c>
      <c r="E189" s="144">
        <f t="shared" si="7"/>
        <v>6.8965517241379309E-2</v>
      </c>
      <c r="F189" s="183"/>
    </row>
    <row r="190" spans="2:6" s="180" customFormat="1" ht="15">
      <c r="D190" s="181">
        <f>SUM(D183:D189)</f>
        <v>29</v>
      </c>
      <c r="E190" s="181">
        <f>SUM(E183:E189)</f>
        <v>1</v>
      </c>
    </row>
    <row r="191" spans="2:6" ht="30" customHeight="1">
      <c r="B191" s="183"/>
      <c r="C191" s="147" t="s">
        <v>500</v>
      </c>
      <c r="D191" s="147"/>
      <c r="E191" s="145" t="s">
        <v>11</v>
      </c>
      <c r="F191" s="183"/>
    </row>
    <row r="192" spans="2:6" ht="15">
      <c r="B192" s="183"/>
      <c r="C192" s="145" t="s">
        <v>163</v>
      </c>
      <c r="D192" s="145">
        <f>COUNTIFS($C$2:$C$164,C192,$D$2:$D$164,$C$178)</f>
        <v>10</v>
      </c>
      <c r="E192" s="146">
        <f>D192/$D$199</f>
        <v>0.13513513513513514</v>
      </c>
      <c r="F192" s="183"/>
    </row>
    <row r="193" spans="2:6" ht="15">
      <c r="B193" s="183"/>
      <c r="C193" s="145" t="s">
        <v>18</v>
      </c>
      <c r="D193" s="145">
        <f t="shared" ref="D193:D198" si="8">COUNTIFS($C$2:$C$164,C193,$D$2:$D$164,$C$178)</f>
        <v>0</v>
      </c>
      <c r="E193" s="146">
        <f t="shared" ref="E193:E198" si="9">D193/$D$199</f>
        <v>0</v>
      </c>
      <c r="F193" s="183"/>
    </row>
    <row r="194" spans="2:6" ht="15">
      <c r="B194" s="183"/>
      <c r="C194" s="145" t="s">
        <v>495</v>
      </c>
      <c r="D194" s="145">
        <f t="shared" si="8"/>
        <v>0</v>
      </c>
      <c r="E194" s="146">
        <f t="shared" si="9"/>
        <v>0</v>
      </c>
      <c r="F194" s="183"/>
    </row>
    <row r="195" spans="2:6" ht="15">
      <c r="B195" s="183"/>
      <c r="C195" s="145" t="s">
        <v>21</v>
      </c>
      <c r="D195" s="145">
        <f t="shared" si="8"/>
        <v>12</v>
      </c>
      <c r="E195" s="146">
        <f t="shared" si="9"/>
        <v>0.16216216216216217</v>
      </c>
      <c r="F195" s="183"/>
    </row>
    <row r="196" spans="2:6" ht="15">
      <c r="B196" s="183"/>
      <c r="C196" s="145" t="s">
        <v>28</v>
      </c>
      <c r="D196" s="145">
        <f t="shared" si="8"/>
        <v>38</v>
      </c>
      <c r="E196" s="146">
        <f t="shared" si="9"/>
        <v>0.51351351351351349</v>
      </c>
      <c r="F196" s="183"/>
    </row>
    <row r="197" spans="2:6" ht="15">
      <c r="B197" s="183"/>
      <c r="C197" s="145" t="s">
        <v>26</v>
      </c>
      <c r="D197" s="145">
        <f t="shared" si="8"/>
        <v>11</v>
      </c>
      <c r="E197" s="146">
        <f t="shared" si="9"/>
        <v>0.14864864864864866</v>
      </c>
      <c r="F197" s="183"/>
    </row>
    <row r="198" spans="2:6" ht="15">
      <c r="B198" s="183"/>
      <c r="C198" s="145" t="s">
        <v>75</v>
      </c>
      <c r="D198" s="145">
        <f t="shared" si="8"/>
        <v>3</v>
      </c>
      <c r="E198" s="146">
        <f t="shared" si="9"/>
        <v>4.0540540540540543E-2</v>
      </c>
      <c r="F198" s="183"/>
    </row>
    <row r="199" spans="2:6" s="180" customFormat="1" ht="15">
      <c r="D199" s="181">
        <f>SUM(D192:D198)</f>
        <v>74</v>
      </c>
      <c r="E199" s="181">
        <f>SUM(E192:E198)</f>
        <v>1</v>
      </c>
    </row>
    <row r="200" spans="2:6" ht="30" customHeight="1">
      <c r="B200" s="183"/>
      <c r="C200" s="172" t="s">
        <v>501</v>
      </c>
      <c r="D200" s="172"/>
      <c r="E200" s="170" t="s">
        <v>11</v>
      </c>
      <c r="F200" s="183"/>
    </row>
    <row r="201" spans="2:6" ht="15">
      <c r="B201" s="183"/>
      <c r="C201" s="170" t="s">
        <v>163</v>
      </c>
      <c r="D201" s="170">
        <f>COUNTIFS($C$2:$C$164,C201,$D$2:$D$164,$C$179)</f>
        <v>3</v>
      </c>
      <c r="E201" s="173">
        <f>D201/$D$208</f>
        <v>0.13636363636363635</v>
      </c>
      <c r="F201" s="183"/>
    </row>
    <row r="202" spans="2:6" ht="15">
      <c r="B202" s="183"/>
      <c r="C202" s="170" t="s">
        <v>18</v>
      </c>
      <c r="D202" s="170">
        <f t="shared" ref="D202:D207" si="10">COUNTIFS($C$2:$C$164,C202,$D$2:$D$164,$C$179)</f>
        <v>0</v>
      </c>
      <c r="E202" s="173">
        <f t="shared" ref="E202:E207" si="11">D202/$D$208</f>
        <v>0</v>
      </c>
      <c r="F202" s="183"/>
    </row>
    <row r="203" spans="2:6" ht="15">
      <c r="B203" s="183"/>
      <c r="C203" s="170" t="s">
        <v>495</v>
      </c>
      <c r="D203" s="170">
        <f t="shared" si="10"/>
        <v>0</v>
      </c>
      <c r="E203" s="173">
        <f t="shared" si="11"/>
        <v>0</v>
      </c>
      <c r="F203" s="183"/>
    </row>
    <row r="204" spans="2:6" ht="15">
      <c r="B204" s="183"/>
      <c r="C204" s="170" t="s">
        <v>21</v>
      </c>
      <c r="D204" s="170">
        <f t="shared" si="10"/>
        <v>3</v>
      </c>
      <c r="E204" s="173">
        <f t="shared" si="11"/>
        <v>0.13636363636363635</v>
      </c>
      <c r="F204" s="183"/>
    </row>
    <row r="205" spans="2:6" ht="15">
      <c r="B205" s="183"/>
      <c r="C205" s="170" t="s">
        <v>28</v>
      </c>
      <c r="D205" s="170">
        <f t="shared" si="10"/>
        <v>11</v>
      </c>
      <c r="E205" s="173">
        <f t="shared" si="11"/>
        <v>0.5</v>
      </c>
      <c r="F205" s="183"/>
    </row>
    <row r="206" spans="2:6" ht="15">
      <c r="B206" s="183"/>
      <c r="C206" s="170" t="s">
        <v>26</v>
      </c>
      <c r="D206" s="170">
        <f t="shared" si="10"/>
        <v>2</v>
      </c>
      <c r="E206" s="173">
        <f t="shared" si="11"/>
        <v>9.0909090909090912E-2</v>
      </c>
      <c r="F206" s="183"/>
    </row>
    <row r="207" spans="2:6" ht="15">
      <c r="B207" s="183"/>
      <c r="C207" s="170" t="s">
        <v>75</v>
      </c>
      <c r="D207" s="170">
        <f t="shared" si="10"/>
        <v>3</v>
      </c>
      <c r="E207" s="173">
        <f t="shared" si="11"/>
        <v>0.13636363636363635</v>
      </c>
      <c r="F207" s="183"/>
    </row>
    <row r="208" spans="2:6" s="180" customFormat="1" ht="15">
      <c r="D208" s="181">
        <f>SUM(D201:D207)</f>
        <v>22</v>
      </c>
      <c r="E208" s="181">
        <f>SUM(E201:E207)</f>
        <v>1</v>
      </c>
    </row>
    <row r="209" spans="2:6">
      <c r="B209" s="183"/>
      <c r="F209" s="183"/>
    </row>
    <row r="210" spans="2:6" ht="30" customHeight="1">
      <c r="B210" s="183"/>
      <c r="C210" s="178" t="s">
        <v>502</v>
      </c>
      <c r="D210" s="178"/>
      <c r="E210" s="171" t="s">
        <v>11</v>
      </c>
      <c r="F210" s="183"/>
    </row>
    <row r="211" spans="2:6" ht="15">
      <c r="B211" s="183"/>
      <c r="C211" s="171" t="s">
        <v>163</v>
      </c>
      <c r="D211" s="171">
        <f>COUNTIFS($C$2:$C$164,C211,$D$2:$D$164,$C$180)</f>
        <v>6</v>
      </c>
      <c r="E211" s="179">
        <f>D211/$D$218</f>
        <v>0.15789473684210525</v>
      </c>
      <c r="F211" s="183"/>
    </row>
    <row r="212" spans="2:6" ht="15">
      <c r="B212" s="183"/>
      <c r="C212" s="171" t="s">
        <v>18</v>
      </c>
      <c r="D212" s="171">
        <f t="shared" ref="D212:D217" si="12">COUNTIFS($C$2:$C$164,C212,$D$2:$D$164,$C$180)</f>
        <v>4</v>
      </c>
      <c r="E212" s="179">
        <f t="shared" ref="E212:E217" si="13">D212/$D$218</f>
        <v>0.10526315789473684</v>
      </c>
      <c r="F212" s="183"/>
    </row>
    <row r="213" spans="2:6" ht="15">
      <c r="B213" s="183"/>
      <c r="C213" s="171" t="s">
        <v>495</v>
      </c>
      <c r="D213" s="171">
        <f t="shared" si="12"/>
        <v>0</v>
      </c>
      <c r="E213" s="179">
        <f t="shared" si="13"/>
        <v>0</v>
      </c>
      <c r="F213" s="183"/>
    </row>
    <row r="214" spans="2:6" ht="15">
      <c r="B214" s="183"/>
      <c r="C214" s="171" t="s">
        <v>21</v>
      </c>
      <c r="D214" s="171">
        <f t="shared" si="12"/>
        <v>2</v>
      </c>
      <c r="E214" s="179">
        <f t="shared" si="13"/>
        <v>5.2631578947368418E-2</v>
      </c>
      <c r="F214" s="183"/>
    </row>
    <row r="215" spans="2:6" ht="15">
      <c r="B215" s="183"/>
      <c r="C215" s="171" t="s">
        <v>28</v>
      </c>
      <c r="D215" s="171">
        <f t="shared" si="12"/>
        <v>10</v>
      </c>
      <c r="E215" s="179">
        <f t="shared" si="13"/>
        <v>0.26315789473684209</v>
      </c>
      <c r="F215" s="183"/>
    </row>
    <row r="216" spans="2:6" ht="15">
      <c r="B216" s="183"/>
      <c r="C216" s="171" t="s">
        <v>26</v>
      </c>
      <c r="D216" s="171">
        <f t="shared" si="12"/>
        <v>3</v>
      </c>
      <c r="E216" s="179">
        <f t="shared" si="13"/>
        <v>7.8947368421052627E-2</v>
      </c>
      <c r="F216" s="183"/>
    </row>
    <row r="217" spans="2:6" ht="15">
      <c r="B217" s="183"/>
      <c r="C217" s="171" t="s">
        <v>75</v>
      </c>
      <c r="D217" s="171">
        <f t="shared" si="12"/>
        <v>13</v>
      </c>
      <c r="E217" s="179">
        <f t="shared" si="13"/>
        <v>0.34210526315789475</v>
      </c>
      <c r="F217" s="183"/>
    </row>
    <row r="218" spans="2:6" s="180" customFormat="1" ht="15">
      <c r="D218" s="181">
        <f>SUM(D211:D217)</f>
        <v>38</v>
      </c>
      <c r="E218" s="181">
        <f>SUM(E211:E217)</f>
        <v>1</v>
      </c>
    </row>
  </sheetData>
  <mergeCells count="7">
    <mergeCell ref="C210:D210"/>
    <mergeCell ref="C166:E166"/>
    <mergeCell ref="C191:D191"/>
    <mergeCell ref="C200:D200"/>
    <mergeCell ref="C167:D167"/>
    <mergeCell ref="C176:D176"/>
    <mergeCell ref="C182:D18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/>
  </sheetViews>
  <sheetFormatPr defaultRowHeight="14.25"/>
  <cols>
    <col min="1" max="1" width="3.125" customWidth="1"/>
    <col min="2" max="2" width="12.625" style="1" customWidth="1"/>
    <col min="3" max="3" width="19.375" customWidth="1"/>
    <col min="4" max="5" width="18.75" customWidth="1"/>
    <col min="6" max="7" width="15.625" customWidth="1"/>
    <col min="8" max="8" width="15.25" customWidth="1"/>
    <col min="9" max="9" width="55.5" style="2" customWidth="1"/>
    <col min="10" max="10" width="17" customWidth="1"/>
    <col min="11" max="11" width="10" customWidth="1"/>
    <col min="12" max="12" width="15.125" customWidth="1"/>
    <col min="13" max="13" width="12.375" customWidth="1"/>
    <col min="14" max="14" width="7.75" customWidth="1"/>
    <col min="15" max="15" width="13.75" customWidth="1"/>
    <col min="16" max="1023" width="7.75" customWidth="1"/>
    <col min="1024" max="1024" width="11" customWidth="1"/>
  </cols>
  <sheetData>
    <row r="1" spans="1:14" ht="12.75" customHeight="1">
      <c r="M1" t="s">
        <v>284</v>
      </c>
      <c r="N1" t="s">
        <v>285</v>
      </c>
    </row>
    <row r="2" spans="1:14" ht="20.25" customHeight="1">
      <c r="B2" s="161" t="s">
        <v>34</v>
      </c>
      <c r="C2" s="161"/>
      <c r="D2" s="161"/>
      <c r="E2" s="161"/>
      <c r="F2" s="161"/>
      <c r="G2" s="161"/>
      <c r="H2" s="161"/>
      <c r="I2" s="161"/>
      <c r="N2" t="s">
        <v>1</v>
      </c>
    </row>
    <row r="3" spans="1:14" ht="48.75" customHeight="1">
      <c r="B3" s="162" t="s">
        <v>404</v>
      </c>
      <c r="C3" s="162"/>
      <c r="D3" s="162"/>
      <c r="E3" s="162"/>
      <c r="F3" s="92" t="s">
        <v>377</v>
      </c>
      <c r="G3" s="92" t="s">
        <v>378</v>
      </c>
      <c r="H3" s="92" t="s">
        <v>379</v>
      </c>
      <c r="I3" s="93" t="s">
        <v>405</v>
      </c>
      <c r="N3" t="s">
        <v>291</v>
      </c>
    </row>
    <row r="4" spans="1:14" ht="12.75" customHeight="1">
      <c r="M4" s="116"/>
    </row>
    <row r="5" spans="1:14" ht="30" customHeight="1">
      <c r="A5" s="1"/>
      <c r="B5" s="117" t="s">
        <v>292</v>
      </c>
      <c r="C5" s="118" t="s">
        <v>223</v>
      </c>
      <c r="D5" s="118" t="s">
        <v>293</v>
      </c>
      <c r="E5" s="118" t="s">
        <v>294</v>
      </c>
      <c r="F5" s="118" t="s">
        <v>284</v>
      </c>
      <c r="G5" s="118" t="s">
        <v>295</v>
      </c>
      <c r="H5" s="118" t="s">
        <v>296</v>
      </c>
      <c r="I5" s="117" t="s">
        <v>297</v>
      </c>
      <c r="M5" s="116"/>
    </row>
    <row r="6" spans="1:14" ht="28.5" customHeight="1">
      <c r="B6" s="106">
        <v>40733</v>
      </c>
      <c r="C6" s="102" t="s">
        <v>406</v>
      </c>
      <c r="D6" s="102" t="s">
        <v>31</v>
      </c>
      <c r="E6" s="102" t="s">
        <v>31</v>
      </c>
      <c r="F6" s="102" t="s">
        <v>291</v>
      </c>
      <c r="G6" s="102" t="s">
        <v>20</v>
      </c>
      <c r="H6" s="129"/>
      <c r="I6" s="104" t="s">
        <v>407</v>
      </c>
    </row>
    <row r="7" spans="1:14" ht="57" customHeight="1">
      <c r="B7" s="106">
        <v>40739</v>
      </c>
      <c r="C7" s="102" t="s">
        <v>408</v>
      </c>
      <c r="D7" s="102" t="s">
        <v>409</v>
      </c>
      <c r="E7" s="102" t="s">
        <v>410</v>
      </c>
      <c r="F7" s="102" t="s">
        <v>291</v>
      </c>
      <c r="G7" s="102" t="s">
        <v>20</v>
      </c>
      <c r="H7" s="129">
        <v>40743</v>
      </c>
      <c r="I7" s="104"/>
    </row>
    <row r="8" spans="1:14" ht="203.25" customHeight="1">
      <c r="B8" s="106">
        <v>40721</v>
      </c>
      <c r="C8" s="104" t="s">
        <v>411</v>
      </c>
      <c r="D8" s="104" t="s">
        <v>412</v>
      </c>
      <c r="E8" s="102" t="s">
        <v>413</v>
      </c>
      <c r="F8" s="102" t="s">
        <v>291</v>
      </c>
      <c r="G8" s="102" t="s">
        <v>414</v>
      </c>
      <c r="H8" s="129">
        <v>40730</v>
      </c>
      <c r="I8" s="104" t="s">
        <v>415</v>
      </c>
    </row>
    <row r="9" spans="1:14" ht="203.25" customHeight="1">
      <c r="B9" s="106">
        <v>40721</v>
      </c>
      <c r="C9" s="104" t="s">
        <v>416</v>
      </c>
      <c r="D9" s="104" t="s">
        <v>417</v>
      </c>
      <c r="E9" s="102" t="s">
        <v>418</v>
      </c>
      <c r="F9" s="102" t="s">
        <v>291</v>
      </c>
      <c r="G9" s="102" t="s">
        <v>419</v>
      </c>
      <c r="H9" s="129">
        <v>40732</v>
      </c>
      <c r="I9" s="104" t="s">
        <v>420</v>
      </c>
    </row>
    <row r="10" spans="1:14" ht="12.75" customHeight="1"/>
    <row r="11" spans="1:14" ht="18.75" customHeight="1">
      <c r="B11" s="166" t="s">
        <v>322</v>
      </c>
      <c r="C11" s="166"/>
      <c r="D11" s="166"/>
      <c r="E11" s="166"/>
      <c r="F11" s="166"/>
      <c r="G11" s="166"/>
      <c r="H11" s="166"/>
      <c r="I11" s="166"/>
    </row>
    <row r="12" spans="1:14" ht="20.25" customHeight="1">
      <c r="B12" s="164" t="s">
        <v>323</v>
      </c>
      <c r="C12" s="164"/>
      <c r="D12" s="109" t="s">
        <v>324</v>
      </c>
      <c r="E12" s="109" t="s">
        <v>325</v>
      </c>
      <c r="F12" s="164" t="s">
        <v>326</v>
      </c>
      <c r="G12" s="164"/>
      <c r="H12" s="164"/>
      <c r="I12" s="164"/>
    </row>
    <row r="13" spans="1:14" ht="20.25" customHeight="1">
      <c r="B13" s="159" t="s">
        <v>12</v>
      </c>
      <c r="C13" s="159"/>
      <c r="D13" s="110" t="s">
        <v>265</v>
      </c>
      <c r="E13" s="110" t="s">
        <v>265</v>
      </c>
      <c r="F13" s="165" t="s">
        <v>400</v>
      </c>
      <c r="G13" s="165"/>
      <c r="H13" s="165"/>
      <c r="I13" s="165"/>
    </row>
    <row r="14" spans="1:14" ht="20.25" customHeight="1">
      <c r="B14" s="159" t="s">
        <v>6</v>
      </c>
      <c r="C14" s="6" t="s">
        <v>13</v>
      </c>
      <c r="D14" s="110" t="s">
        <v>265</v>
      </c>
      <c r="E14" s="110" t="s">
        <v>265</v>
      </c>
      <c r="F14" s="165" t="s">
        <v>400</v>
      </c>
      <c r="G14" s="165"/>
      <c r="H14" s="165"/>
      <c r="I14" s="165"/>
    </row>
    <row r="15" spans="1:14" ht="20.25" customHeight="1">
      <c r="B15" s="159"/>
      <c r="C15" s="6" t="s">
        <v>14</v>
      </c>
      <c r="D15" s="110">
        <v>40718</v>
      </c>
      <c r="E15" s="110">
        <v>40743</v>
      </c>
      <c r="F15" s="165" t="s">
        <v>421</v>
      </c>
      <c r="G15" s="165"/>
      <c r="H15" s="165"/>
      <c r="I15" s="165"/>
    </row>
    <row r="16" spans="1:14" ht="31.5" customHeight="1">
      <c r="B16" s="159"/>
      <c r="C16" s="6" t="s">
        <v>15</v>
      </c>
      <c r="D16" s="130">
        <v>40725</v>
      </c>
      <c r="E16" s="110" t="s">
        <v>265</v>
      </c>
      <c r="F16" s="165" t="s">
        <v>422</v>
      </c>
      <c r="G16" s="165"/>
      <c r="H16" s="165"/>
      <c r="I16" s="165"/>
    </row>
    <row r="17" spans="2:9" ht="20.25" customHeight="1">
      <c r="B17" s="159"/>
      <c r="C17" s="6" t="s">
        <v>16</v>
      </c>
      <c r="D17" s="130">
        <v>40729</v>
      </c>
      <c r="E17" s="110">
        <v>40749</v>
      </c>
      <c r="F17" s="165" t="s">
        <v>423</v>
      </c>
      <c r="G17" s="165"/>
      <c r="H17" s="165"/>
      <c r="I17" s="165"/>
    </row>
    <row r="18" spans="2:9" ht="20.25" customHeight="1">
      <c r="B18" s="159" t="s">
        <v>17</v>
      </c>
      <c r="C18" s="159"/>
      <c r="D18" s="130">
        <v>40739</v>
      </c>
      <c r="E18" s="110" t="s">
        <v>265</v>
      </c>
      <c r="F18" s="160"/>
      <c r="G18" s="160"/>
      <c r="H18" s="160"/>
      <c r="I18" s="160"/>
    </row>
  </sheetData>
  <mergeCells count="14">
    <mergeCell ref="B18:C18"/>
    <mergeCell ref="F18:I18"/>
    <mergeCell ref="B2:I2"/>
    <mergeCell ref="B3:E3"/>
    <mergeCell ref="B11:I11"/>
    <mergeCell ref="B12:C12"/>
    <mergeCell ref="F12:I12"/>
    <mergeCell ref="B13:C13"/>
    <mergeCell ref="F13:I13"/>
    <mergeCell ref="B14:B17"/>
    <mergeCell ref="F14:I14"/>
    <mergeCell ref="F15:I15"/>
    <mergeCell ref="F16:I16"/>
    <mergeCell ref="F17:I17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/>
  </sheetViews>
  <sheetFormatPr defaultRowHeight="14.25"/>
  <cols>
    <col min="1" max="1" width="3.125" customWidth="1"/>
    <col min="2" max="2" width="12.625" style="1" customWidth="1"/>
    <col min="3" max="3" width="19.375" customWidth="1"/>
    <col min="4" max="5" width="18.75" customWidth="1"/>
    <col min="6" max="7" width="15.625" customWidth="1"/>
    <col min="8" max="8" width="15.25" customWidth="1"/>
    <col min="9" max="9" width="53.25" style="2" customWidth="1"/>
    <col min="10" max="10" width="17" customWidth="1"/>
    <col min="11" max="11" width="10" customWidth="1"/>
    <col min="12" max="12" width="15.125" customWidth="1"/>
    <col min="13" max="13" width="12.375" customWidth="1"/>
    <col min="14" max="14" width="7.75" customWidth="1"/>
    <col min="15" max="15" width="13.75" customWidth="1"/>
    <col min="16" max="1023" width="7.75" customWidth="1"/>
    <col min="1024" max="1024" width="11" customWidth="1"/>
  </cols>
  <sheetData>
    <row r="1" spans="1:14" ht="12.75" customHeight="1">
      <c r="M1" t="s">
        <v>284</v>
      </c>
      <c r="N1" t="s">
        <v>285</v>
      </c>
    </row>
    <row r="2" spans="1:14" ht="20.25" customHeight="1">
      <c r="B2" s="161" t="s">
        <v>25</v>
      </c>
      <c r="C2" s="161"/>
      <c r="D2" s="161"/>
      <c r="E2" s="161"/>
      <c r="F2" s="161"/>
      <c r="G2" s="161"/>
      <c r="H2" s="161"/>
      <c r="I2" s="161"/>
      <c r="N2" t="s">
        <v>1</v>
      </c>
    </row>
    <row r="3" spans="1:14" ht="48.75" customHeight="1">
      <c r="B3" s="162" t="s">
        <v>424</v>
      </c>
      <c r="C3" s="162"/>
      <c r="D3" s="162"/>
      <c r="E3" s="162"/>
      <c r="F3" s="92" t="s">
        <v>377</v>
      </c>
      <c r="G3" s="92" t="s">
        <v>378</v>
      </c>
      <c r="H3" s="92" t="s">
        <v>379</v>
      </c>
      <c r="I3" s="111" t="s">
        <v>425</v>
      </c>
      <c r="N3" t="s">
        <v>291</v>
      </c>
    </row>
    <row r="4" spans="1:14" ht="12.75" customHeight="1">
      <c r="M4" s="116"/>
    </row>
    <row r="5" spans="1:14" ht="30" customHeight="1">
      <c r="A5" s="1"/>
      <c r="B5" s="117" t="s">
        <v>292</v>
      </c>
      <c r="C5" s="118" t="s">
        <v>223</v>
      </c>
      <c r="D5" s="118" t="s">
        <v>293</v>
      </c>
      <c r="E5" s="118" t="s">
        <v>294</v>
      </c>
      <c r="F5" s="118" t="s">
        <v>284</v>
      </c>
      <c r="G5" s="118" t="s">
        <v>295</v>
      </c>
      <c r="H5" s="118" t="s">
        <v>296</v>
      </c>
      <c r="I5" s="117" t="s">
        <v>297</v>
      </c>
      <c r="M5" s="116"/>
    </row>
    <row r="6" spans="1:14" ht="28.5" customHeight="1">
      <c r="B6" s="106">
        <v>40770</v>
      </c>
      <c r="C6" s="102" t="s">
        <v>426</v>
      </c>
      <c r="D6" s="102" t="s">
        <v>427</v>
      </c>
      <c r="E6" s="102" t="s">
        <v>31</v>
      </c>
      <c r="F6" s="102" t="s">
        <v>291</v>
      </c>
      <c r="G6" s="102"/>
      <c r="H6" s="129"/>
      <c r="I6" s="128" t="s">
        <v>428</v>
      </c>
    </row>
    <row r="7" spans="1:14" ht="28.5" customHeight="1">
      <c r="B7" s="100">
        <v>40739</v>
      </c>
      <c r="C7" s="101" t="s">
        <v>429</v>
      </c>
      <c r="D7" s="101" t="s">
        <v>31</v>
      </c>
      <c r="E7" s="101" t="s">
        <v>430</v>
      </c>
      <c r="F7" s="101" t="s">
        <v>291</v>
      </c>
      <c r="G7" s="101" t="s">
        <v>20</v>
      </c>
      <c r="H7" s="127">
        <v>40746</v>
      </c>
      <c r="I7" s="128" t="s">
        <v>431</v>
      </c>
    </row>
    <row r="8" spans="1:14" ht="242.25" customHeight="1">
      <c r="B8" s="106">
        <v>40732</v>
      </c>
      <c r="C8" s="102" t="s">
        <v>432</v>
      </c>
      <c r="D8" s="102" t="s">
        <v>433</v>
      </c>
      <c r="E8" s="102" t="s">
        <v>434</v>
      </c>
      <c r="F8" s="102" t="s">
        <v>291</v>
      </c>
      <c r="G8" s="102" t="s">
        <v>435</v>
      </c>
      <c r="H8" s="129">
        <v>40739</v>
      </c>
      <c r="I8" s="104"/>
    </row>
    <row r="9" spans="1:14" ht="12.75" customHeight="1"/>
    <row r="10" spans="1:14" ht="18.75" customHeight="1">
      <c r="B10" s="166" t="s">
        <v>322</v>
      </c>
      <c r="C10" s="166"/>
      <c r="D10" s="166"/>
      <c r="E10" s="166"/>
      <c r="F10" s="166"/>
      <c r="G10" s="166"/>
      <c r="H10" s="166"/>
      <c r="I10" s="166"/>
    </row>
    <row r="11" spans="1:14" ht="20.25" customHeight="1">
      <c r="B11" s="164" t="s">
        <v>323</v>
      </c>
      <c r="C11" s="164"/>
      <c r="D11" s="109" t="s">
        <v>324</v>
      </c>
      <c r="E11" s="109" t="s">
        <v>325</v>
      </c>
      <c r="F11" s="164" t="s">
        <v>326</v>
      </c>
      <c r="G11" s="164"/>
      <c r="H11" s="164"/>
      <c r="I11" s="164"/>
    </row>
    <row r="12" spans="1:14" ht="20.25" customHeight="1">
      <c r="B12" s="159" t="s">
        <v>12</v>
      </c>
      <c r="C12" s="159"/>
      <c r="D12" s="110">
        <v>40739</v>
      </c>
      <c r="E12" s="110"/>
      <c r="F12" s="160"/>
      <c r="G12" s="160"/>
      <c r="H12" s="160"/>
      <c r="I12" s="160"/>
    </row>
    <row r="13" spans="1:14" ht="20.25" customHeight="1">
      <c r="B13" s="159" t="s">
        <v>6</v>
      </c>
      <c r="C13" s="6" t="s">
        <v>13</v>
      </c>
      <c r="D13" s="110"/>
      <c r="E13" s="110"/>
      <c r="F13" s="160"/>
      <c r="G13" s="160"/>
      <c r="H13" s="160"/>
      <c r="I13" s="160"/>
    </row>
    <row r="14" spans="1:14" ht="20.25" customHeight="1">
      <c r="B14" s="159"/>
      <c r="C14" s="6" t="s">
        <v>14</v>
      </c>
      <c r="D14" s="110"/>
      <c r="E14" s="110"/>
      <c r="F14" s="160"/>
      <c r="G14" s="160"/>
      <c r="H14" s="160"/>
      <c r="I14" s="160"/>
    </row>
    <row r="15" spans="1:14" ht="31.5" customHeight="1">
      <c r="B15" s="159"/>
      <c r="C15" s="6" t="s">
        <v>15</v>
      </c>
      <c r="D15" s="110"/>
      <c r="E15" s="110"/>
      <c r="F15" s="160"/>
      <c r="G15" s="160"/>
      <c r="H15" s="160"/>
      <c r="I15" s="160"/>
    </row>
    <row r="16" spans="1:14" ht="20.25" customHeight="1">
      <c r="B16" s="159"/>
      <c r="C16" s="6" t="s">
        <v>16</v>
      </c>
      <c r="D16" s="110"/>
      <c r="E16" s="110"/>
      <c r="F16" s="160"/>
      <c r="G16" s="160"/>
      <c r="H16" s="160"/>
      <c r="I16" s="160"/>
    </row>
    <row r="17" spans="2:9" ht="20.25" customHeight="1">
      <c r="B17" s="159" t="s">
        <v>17</v>
      </c>
      <c r="C17" s="159"/>
      <c r="D17" s="110"/>
      <c r="E17" s="110"/>
      <c r="F17" s="160"/>
      <c r="G17" s="160"/>
      <c r="H17" s="160"/>
      <c r="I17" s="160"/>
    </row>
  </sheetData>
  <mergeCells count="14">
    <mergeCell ref="B17:C17"/>
    <mergeCell ref="F17:I17"/>
    <mergeCell ref="B2:I2"/>
    <mergeCell ref="B3:E3"/>
    <mergeCell ref="B10:I10"/>
    <mergeCell ref="B11:C11"/>
    <mergeCell ref="F11:I11"/>
    <mergeCell ref="B12:C12"/>
    <mergeCell ref="F12:I12"/>
    <mergeCell ref="B13:B16"/>
    <mergeCell ref="F13:I13"/>
    <mergeCell ref="F14:I14"/>
    <mergeCell ref="F15:I15"/>
    <mergeCell ref="F16:I16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/>
  </sheetViews>
  <sheetFormatPr defaultRowHeight="14.25"/>
  <cols>
    <col min="1" max="1" width="3.125" customWidth="1"/>
    <col min="2" max="2" width="12.625" style="1" customWidth="1"/>
    <col min="3" max="3" width="19.375" customWidth="1"/>
    <col min="4" max="5" width="18.75" customWidth="1"/>
    <col min="6" max="7" width="15.625" customWidth="1"/>
    <col min="8" max="8" width="15.25" customWidth="1"/>
    <col min="9" max="9" width="35.5" style="2" customWidth="1"/>
    <col min="10" max="10" width="17" customWidth="1"/>
    <col min="11" max="11" width="10" customWidth="1"/>
    <col min="12" max="12" width="15.125" customWidth="1"/>
    <col min="13" max="13" width="7.75" customWidth="1"/>
    <col min="14" max="14" width="13.75" customWidth="1"/>
    <col min="15" max="1023" width="7.75" customWidth="1"/>
    <col min="1024" max="1024" width="11" customWidth="1"/>
  </cols>
  <sheetData>
    <row r="1" spans="1:14" ht="12.75" customHeight="1">
      <c r="M1" t="s">
        <v>284</v>
      </c>
      <c r="N1" t="s">
        <v>285</v>
      </c>
    </row>
    <row r="2" spans="1:14" ht="20.25" customHeight="1">
      <c r="B2" s="161" t="s">
        <v>32</v>
      </c>
      <c r="C2" s="161"/>
      <c r="D2" s="161"/>
      <c r="E2" s="161"/>
      <c r="F2" s="161"/>
      <c r="G2" s="161"/>
      <c r="H2" s="161"/>
      <c r="I2" s="161"/>
      <c r="N2" t="s">
        <v>1</v>
      </c>
    </row>
    <row r="3" spans="1:14" ht="48.75" customHeight="1">
      <c r="B3" s="162" t="s">
        <v>436</v>
      </c>
      <c r="C3" s="162"/>
      <c r="D3" s="162"/>
      <c r="E3" s="162"/>
      <c r="F3" s="92" t="s">
        <v>344</v>
      </c>
      <c r="G3" s="92" t="s">
        <v>437</v>
      </c>
      <c r="H3" s="92" t="s">
        <v>438</v>
      </c>
      <c r="I3" s="93" t="s">
        <v>439</v>
      </c>
      <c r="N3" t="s">
        <v>291</v>
      </c>
    </row>
    <row r="4" spans="1:14" ht="14.25" customHeight="1"/>
    <row r="5" spans="1:14" ht="30" customHeight="1">
      <c r="A5" s="1"/>
      <c r="B5" s="94" t="s">
        <v>292</v>
      </c>
      <c r="C5" s="95" t="s">
        <v>223</v>
      </c>
      <c r="D5" s="95" t="s">
        <v>293</v>
      </c>
      <c r="E5" s="95" t="s">
        <v>294</v>
      </c>
      <c r="F5" s="95" t="s">
        <v>284</v>
      </c>
      <c r="G5" s="95" t="s">
        <v>295</v>
      </c>
      <c r="H5" s="95" t="s">
        <v>296</v>
      </c>
      <c r="I5" s="94" t="s">
        <v>297</v>
      </c>
    </row>
    <row r="6" spans="1:14" ht="60" customHeight="1">
      <c r="B6" s="119"/>
      <c r="C6" s="98"/>
      <c r="D6" s="98"/>
      <c r="E6" s="98"/>
      <c r="F6" s="98"/>
      <c r="G6" s="98"/>
      <c r="H6" s="124"/>
      <c r="I6" s="92"/>
    </row>
    <row r="7" spans="1:14" ht="136.5" customHeight="1">
      <c r="B7" s="119">
        <v>40833</v>
      </c>
      <c r="C7" s="98" t="s">
        <v>440</v>
      </c>
      <c r="D7" s="98" t="s">
        <v>441</v>
      </c>
      <c r="E7" s="98" t="s">
        <v>442</v>
      </c>
      <c r="F7" s="98" t="s">
        <v>1</v>
      </c>
      <c r="G7" s="98" t="s">
        <v>443</v>
      </c>
      <c r="H7" s="124">
        <v>40879</v>
      </c>
      <c r="I7" s="92"/>
    </row>
    <row r="8" spans="1:14" ht="93" customHeight="1">
      <c r="B8" s="106">
        <v>40757</v>
      </c>
      <c r="C8" s="102" t="s">
        <v>444</v>
      </c>
      <c r="D8" s="102" t="s">
        <v>445</v>
      </c>
      <c r="E8" s="102" t="s">
        <v>446</v>
      </c>
      <c r="F8" s="102" t="s">
        <v>291</v>
      </c>
      <c r="G8" s="102" t="s">
        <v>447</v>
      </c>
      <c r="H8" s="129" t="s">
        <v>448</v>
      </c>
      <c r="I8" s="104"/>
    </row>
    <row r="9" spans="1:14" ht="133.5" customHeight="1">
      <c r="B9" s="119">
        <v>40750</v>
      </c>
      <c r="C9" s="98" t="s">
        <v>449</v>
      </c>
      <c r="D9" s="98" t="s">
        <v>445</v>
      </c>
      <c r="E9" s="98" t="s">
        <v>450</v>
      </c>
      <c r="F9" s="98" t="s">
        <v>1</v>
      </c>
      <c r="G9" s="98" t="s">
        <v>451</v>
      </c>
      <c r="H9" s="124">
        <v>40858</v>
      </c>
      <c r="I9" s="92" t="s">
        <v>452</v>
      </c>
    </row>
    <row r="10" spans="1:14" ht="103.5" customHeight="1">
      <c r="B10" s="106">
        <v>40715</v>
      </c>
      <c r="C10" s="102" t="s">
        <v>453</v>
      </c>
      <c r="D10" s="102" t="s">
        <v>454</v>
      </c>
      <c r="E10" s="107" t="s">
        <v>455</v>
      </c>
      <c r="F10" s="107" t="s">
        <v>291</v>
      </c>
      <c r="G10" s="107" t="s">
        <v>456</v>
      </c>
      <c r="H10" s="129" t="s">
        <v>448</v>
      </c>
      <c r="I10" s="104" t="s">
        <v>457</v>
      </c>
    </row>
    <row r="11" spans="1:14" ht="60" customHeight="1">
      <c r="B11" s="106"/>
      <c r="C11" s="102"/>
      <c r="D11" s="102"/>
      <c r="E11" s="107"/>
      <c r="F11" s="102"/>
      <c r="G11" s="107"/>
      <c r="H11" s="129"/>
      <c r="I11" s="104"/>
    </row>
    <row r="12" spans="1:14" ht="14.25" customHeight="1"/>
    <row r="13" spans="1:14" ht="18.75" customHeight="1">
      <c r="B13" s="163" t="s">
        <v>322</v>
      </c>
      <c r="C13" s="163"/>
      <c r="D13" s="163"/>
      <c r="E13" s="163"/>
      <c r="F13" s="163"/>
      <c r="G13" s="163"/>
      <c r="H13" s="163"/>
      <c r="I13" s="163"/>
    </row>
    <row r="14" spans="1:14" ht="20.25" customHeight="1">
      <c r="B14" s="164" t="s">
        <v>323</v>
      </c>
      <c r="C14" s="164"/>
      <c r="D14" s="109" t="s">
        <v>324</v>
      </c>
      <c r="E14" s="109" t="s">
        <v>325</v>
      </c>
      <c r="F14" s="164" t="s">
        <v>326</v>
      </c>
      <c r="G14" s="164"/>
      <c r="H14" s="164"/>
      <c r="I14" s="164"/>
    </row>
    <row r="15" spans="1:14" ht="20.25" customHeight="1">
      <c r="B15" s="159" t="s">
        <v>12</v>
      </c>
      <c r="C15" s="159"/>
      <c r="D15" s="110"/>
      <c r="E15" s="110"/>
      <c r="F15" s="160"/>
      <c r="G15" s="160"/>
      <c r="H15" s="160"/>
      <c r="I15" s="160"/>
    </row>
    <row r="16" spans="1:14" ht="20.25" customHeight="1">
      <c r="B16" s="159" t="s">
        <v>6</v>
      </c>
      <c r="C16" s="6" t="s">
        <v>13</v>
      </c>
      <c r="D16" s="110"/>
      <c r="E16" s="110"/>
      <c r="F16" s="160"/>
      <c r="G16" s="160"/>
      <c r="H16" s="160"/>
      <c r="I16" s="160"/>
    </row>
    <row r="17" spans="2:9" ht="20.25" customHeight="1">
      <c r="B17" s="159"/>
      <c r="C17" s="6" t="s">
        <v>14</v>
      </c>
      <c r="D17" s="110"/>
      <c r="E17" s="110"/>
      <c r="F17" s="160"/>
      <c r="G17" s="160"/>
      <c r="H17" s="160"/>
      <c r="I17" s="160"/>
    </row>
    <row r="18" spans="2:9" ht="20.25" customHeight="1">
      <c r="B18" s="159"/>
      <c r="C18" s="6" t="s">
        <v>15</v>
      </c>
      <c r="D18" s="110"/>
      <c r="E18" s="110"/>
      <c r="F18" s="160"/>
      <c r="G18" s="160"/>
      <c r="H18" s="160"/>
      <c r="I18" s="160"/>
    </row>
    <row r="19" spans="2:9" ht="20.25" customHeight="1">
      <c r="B19" s="159"/>
      <c r="C19" s="6" t="s">
        <v>16</v>
      </c>
      <c r="D19" s="110"/>
      <c r="E19" s="110"/>
      <c r="F19" s="160"/>
      <c r="G19" s="160"/>
      <c r="H19" s="160"/>
      <c r="I19" s="160"/>
    </row>
    <row r="20" spans="2:9" ht="20.25" customHeight="1">
      <c r="B20" s="159" t="s">
        <v>17</v>
      </c>
      <c r="C20" s="159"/>
      <c r="D20" s="110"/>
      <c r="E20" s="110"/>
      <c r="F20" s="160"/>
      <c r="G20" s="160"/>
      <c r="H20" s="160"/>
      <c r="I20" s="160"/>
    </row>
  </sheetData>
  <mergeCells count="14">
    <mergeCell ref="B20:C20"/>
    <mergeCell ref="F20:I20"/>
    <mergeCell ref="B2:I2"/>
    <mergeCell ref="B3:E3"/>
    <mergeCell ref="B13:I13"/>
    <mergeCell ref="B14:C14"/>
    <mergeCell ref="F14:I14"/>
    <mergeCell ref="B15:C15"/>
    <mergeCell ref="F15:I15"/>
    <mergeCell ref="B16:B19"/>
    <mergeCell ref="F16:I16"/>
    <mergeCell ref="F17:I17"/>
    <mergeCell ref="F18:I18"/>
    <mergeCell ref="F19:I19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/>
  </sheetViews>
  <sheetFormatPr defaultRowHeight="14.25"/>
  <cols>
    <col min="1" max="1" width="3.125" customWidth="1"/>
    <col min="2" max="2" width="12.625" style="1" customWidth="1"/>
    <col min="3" max="3" width="19.375" customWidth="1"/>
    <col min="4" max="5" width="18.75" customWidth="1"/>
    <col min="6" max="7" width="15.625" customWidth="1"/>
    <col min="8" max="8" width="15.25" customWidth="1"/>
    <col min="9" max="9" width="35.5" style="2" customWidth="1"/>
    <col min="10" max="10" width="17" customWidth="1"/>
    <col min="11" max="11" width="10" customWidth="1"/>
    <col min="12" max="12" width="15.125" customWidth="1"/>
    <col min="13" max="13" width="7.75" customWidth="1"/>
    <col min="14" max="14" width="13.75" customWidth="1"/>
    <col min="15" max="1023" width="7.75" customWidth="1"/>
    <col min="1024" max="1024" width="11" customWidth="1"/>
  </cols>
  <sheetData>
    <row r="1" spans="1:14" ht="12.75" customHeight="1">
      <c r="M1" t="s">
        <v>284</v>
      </c>
      <c r="N1" t="s">
        <v>285</v>
      </c>
    </row>
    <row r="2" spans="1:14" ht="20.25" customHeight="1">
      <c r="B2" s="161" t="s">
        <v>35</v>
      </c>
      <c r="C2" s="161"/>
      <c r="D2" s="161"/>
      <c r="E2" s="161"/>
      <c r="F2" s="161"/>
      <c r="G2" s="161"/>
      <c r="H2" s="161"/>
      <c r="I2" s="161"/>
      <c r="N2" t="s">
        <v>1</v>
      </c>
    </row>
    <row r="3" spans="1:14" ht="48.75" customHeight="1">
      <c r="B3" s="162" t="s">
        <v>458</v>
      </c>
      <c r="C3" s="162"/>
      <c r="D3" s="162"/>
      <c r="E3" s="162"/>
      <c r="F3" s="92" t="s">
        <v>459</v>
      </c>
      <c r="G3" s="92" t="s">
        <v>437</v>
      </c>
      <c r="H3" s="92" t="s">
        <v>438</v>
      </c>
      <c r="I3" s="93" t="s">
        <v>460</v>
      </c>
      <c r="N3" t="s">
        <v>291</v>
      </c>
    </row>
    <row r="4" spans="1:14" ht="14.25" customHeight="1"/>
    <row r="5" spans="1:14" ht="30" customHeight="1">
      <c r="A5" s="1"/>
      <c r="B5" s="94" t="s">
        <v>292</v>
      </c>
      <c r="C5" s="95" t="s">
        <v>223</v>
      </c>
      <c r="D5" s="95" t="s">
        <v>293</v>
      </c>
      <c r="E5" s="95" t="s">
        <v>294</v>
      </c>
      <c r="F5" s="95" t="s">
        <v>284</v>
      </c>
      <c r="G5" s="95" t="s">
        <v>295</v>
      </c>
      <c r="H5" s="95" t="s">
        <v>296</v>
      </c>
      <c r="I5" s="94" t="s">
        <v>297</v>
      </c>
    </row>
    <row r="6" spans="1:14" ht="60" customHeight="1">
      <c r="B6" s="96"/>
      <c r="C6" s="97"/>
      <c r="D6" s="97"/>
      <c r="E6" s="97"/>
      <c r="F6" s="131"/>
      <c r="G6" s="97"/>
      <c r="H6" s="132"/>
      <c r="I6" s="92"/>
    </row>
    <row r="7" spans="1:14" ht="135.75" customHeight="1">
      <c r="B7" s="100">
        <v>40736</v>
      </c>
      <c r="C7" s="101" t="s">
        <v>461</v>
      </c>
      <c r="D7" s="101" t="s">
        <v>462</v>
      </c>
      <c r="E7" s="101" t="s">
        <v>463</v>
      </c>
      <c r="F7" s="107" t="s">
        <v>291</v>
      </c>
      <c r="G7" s="101" t="s">
        <v>356</v>
      </c>
      <c r="H7" s="121">
        <v>40738</v>
      </c>
      <c r="I7" s="104" t="s">
        <v>464</v>
      </c>
    </row>
    <row r="8" spans="1:14" ht="109.5" customHeight="1">
      <c r="B8" s="100">
        <v>40736</v>
      </c>
      <c r="C8" s="101" t="s">
        <v>465</v>
      </c>
      <c r="D8" s="101" t="s">
        <v>466</v>
      </c>
      <c r="E8" s="101" t="s">
        <v>467</v>
      </c>
      <c r="F8" s="107" t="s">
        <v>291</v>
      </c>
      <c r="G8" s="101" t="s">
        <v>20</v>
      </c>
      <c r="H8" s="121">
        <v>40739</v>
      </c>
      <c r="I8" s="104" t="s">
        <v>468</v>
      </c>
    </row>
    <row r="9" spans="1:14" ht="77.25" customHeight="1">
      <c r="B9" s="100">
        <v>40735</v>
      </c>
      <c r="C9" s="101" t="s">
        <v>469</v>
      </c>
      <c r="D9" s="101" t="s">
        <v>470</v>
      </c>
      <c r="E9" s="101" t="s">
        <v>471</v>
      </c>
      <c r="F9" s="105" t="s">
        <v>291</v>
      </c>
      <c r="G9" s="133" t="s">
        <v>472</v>
      </c>
      <c r="H9" s="121">
        <v>40739</v>
      </c>
      <c r="I9" s="128" t="s">
        <v>473</v>
      </c>
    </row>
    <row r="10" spans="1:14" ht="79.5" customHeight="1">
      <c r="B10" s="100">
        <v>40735</v>
      </c>
      <c r="C10" s="101" t="s">
        <v>474</v>
      </c>
      <c r="D10" s="101" t="s">
        <v>475</v>
      </c>
      <c r="E10" s="101" t="s">
        <v>476</v>
      </c>
      <c r="F10" s="105" t="s">
        <v>291</v>
      </c>
      <c r="G10" s="133" t="s">
        <v>356</v>
      </c>
      <c r="H10" s="121">
        <v>40739</v>
      </c>
      <c r="I10" s="128" t="s">
        <v>477</v>
      </c>
    </row>
    <row r="11" spans="1:14" ht="71.25" customHeight="1">
      <c r="B11" s="106">
        <v>40735</v>
      </c>
      <c r="C11" s="102" t="s">
        <v>478</v>
      </c>
      <c r="D11" s="102" t="s">
        <v>479</v>
      </c>
      <c r="E11" s="107" t="s">
        <v>480</v>
      </c>
      <c r="F11" s="107" t="s">
        <v>291</v>
      </c>
      <c r="G11" s="122" t="s">
        <v>414</v>
      </c>
      <c r="H11" s="106">
        <v>40735</v>
      </c>
      <c r="I11" s="104" t="s">
        <v>481</v>
      </c>
    </row>
    <row r="12" spans="1:14" ht="14.25" customHeight="1"/>
    <row r="13" spans="1:14" ht="18.75" customHeight="1">
      <c r="B13" s="163" t="s">
        <v>322</v>
      </c>
      <c r="C13" s="163"/>
      <c r="D13" s="163"/>
      <c r="E13" s="163"/>
      <c r="F13" s="163"/>
      <c r="G13" s="163"/>
      <c r="H13" s="163"/>
      <c r="I13" s="163"/>
    </row>
    <row r="14" spans="1:14" ht="20.25" customHeight="1">
      <c r="B14" s="164" t="s">
        <v>323</v>
      </c>
      <c r="C14" s="164"/>
      <c r="D14" s="109" t="s">
        <v>324</v>
      </c>
      <c r="E14" s="109" t="s">
        <v>325</v>
      </c>
      <c r="F14" s="164" t="s">
        <v>326</v>
      </c>
      <c r="G14" s="164"/>
      <c r="H14" s="164"/>
      <c r="I14" s="164"/>
    </row>
    <row r="15" spans="1:14" ht="20.25" customHeight="1">
      <c r="B15" s="159" t="s">
        <v>12</v>
      </c>
      <c r="C15" s="159"/>
      <c r="D15" s="110"/>
      <c r="E15" s="110"/>
      <c r="F15" s="160"/>
      <c r="G15" s="160"/>
      <c r="H15" s="160"/>
      <c r="I15" s="160"/>
    </row>
    <row r="16" spans="1:14" ht="20.25" customHeight="1">
      <c r="B16" s="159" t="s">
        <v>6</v>
      </c>
      <c r="C16" s="6" t="s">
        <v>13</v>
      </c>
      <c r="D16" s="110"/>
      <c r="E16" s="110"/>
      <c r="F16" s="160"/>
      <c r="G16" s="160"/>
      <c r="H16" s="160"/>
      <c r="I16" s="160"/>
    </row>
    <row r="17" spans="2:9" ht="20.25" customHeight="1">
      <c r="B17" s="159"/>
      <c r="C17" s="6" t="s">
        <v>14</v>
      </c>
      <c r="D17" s="110"/>
      <c r="E17" s="110"/>
      <c r="F17" s="160"/>
      <c r="G17" s="160"/>
      <c r="H17" s="160"/>
      <c r="I17" s="160"/>
    </row>
    <row r="18" spans="2:9" ht="20.25" customHeight="1">
      <c r="B18" s="159"/>
      <c r="C18" s="6" t="s">
        <v>15</v>
      </c>
      <c r="D18" s="110"/>
      <c r="E18" s="110"/>
      <c r="F18" s="160"/>
      <c r="G18" s="160"/>
      <c r="H18" s="160"/>
      <c r="I18" s="160"/>
    </row>
    <row r="19" spans="2:9" ht="20.25" customHeight="1">
      <c r="B19" s="159"/>
      <c r="C19" s="6" t="s">
        <v>16</v>
      </c>
      <c r="D19" s="110"/>
      <c r="E19" s="110"/>
      <c r="F19" s="160"/>
      <c r="G19" s="160"/>
      <c r="H19" s="160"/>
      <c r="I19" s="160"/>
    </row>
    <row r="20" spans="2:9" ht="20.25" customHeight="1">
      <c r="B20" s="159" t="s">
        <v>17</v>
      </c>
      <c r="C20" s="159"/>
      <c r="D20" s="110"/>
      <c r="E20" s="110"/>
      <c r="F20" s="160"/>
      <c r="G20" s="160"/>
      <c r="H20" s="160"/>
      <c r="I20" s="160"/>
    </row>
  </sheetData>
  <mergeCells count="14">
    <mergeCell ref="B20:C20"/>
    <mergeCell ref="F20:I20"/>
    <mergeCell ref="B2:I2"/>
    <mergeCell ref="B3:E3"/>
    <mergeCell ref="B13:I13"/>
    <mergeCell ref="B14:C14"/>
    <mergeCell ref="F14:I14"/>
    <mergeCell ref="B15:C15"/>
    <mergeCell ref="F15:I15"/>
    <mergeCell ref="B16:B19"/>
    <mergeCell ref="F16:I16"/>
    <mergeCell ref="F17:I17"/>
    <mergeCell ref="F18:I18"/>
    <mergeCell ref="F19:I19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4.25"/>
  <cols>
    <col min="1" max="1" width="3.125" customWidth="1"/>
    <col min="2" max="2" width="12.625" style="1" customWidth="1"/>
    <col min="3" max="3" width="19.375" customWidth="1"/>
    <col min="4" max="5" width="18.75" customWidth="1"/>
    <col min="6" max="7" width="15.625" customWidth="1"/>
    <col min="8" max="8" width="15.25" customWidth="1"/>
    <col min="9" max="9" width="35.5" style="2" customWidth="1"/>
    <col min="10" max="10" width="17" customWidth="1"/>
    <col min="11" max="11" width="10" customWidth="1"/>
    <col min="12" max="12" width="15.125" customWidth="1"/>
    <col min="13" max="13" width="7.75" customWidth="1"/>
    <col min="14" max="14" width="13.75" customWidth="1"/>
    <col min="15" max="1023" width="7.75" customWidth="1"/>
    <col min="1024" max="1024" width="11" customWidth="1"/>
  </cols>
  <sheetData>
    <row r="1" spans="1:14" ht="12.75" customHeight="1">
      <c r="M1" t="s">
        <v>284</v>
      </c>
      <c r="N1" t="s">
        <v>285</v>
      </c>
    </row>
    <row r="2" spans="1:14" ht="20.25" customHeight="1">
      <c r="B2" s="161" t="s">
        <v>24</v>
      </c>
      <c r="C2" s="161"/>
      <c r="D2" s="161"/>
      <c r="E2" s="161"/>
      <c r="F2" s="161"/>
      <c r="G2" s="161"/>
      <c r="H2" s="161"/>
      <c r="I2" s="161"/>
      <c r="N2" t="s">
        <v>1</v>
      </c>
    </row>
    <row r="3" spans="1:14" ht="48.75" customHeight="1">
      <c r="B3" s="162" t="s">
        <v>482</v>
      </c>
      <c r="C3" s="162"/>
      <c r="D3" s="162"/>
      <c r="E3" s="162"/>
      <c r="F3" s="92" t="s">
        <v>483</v>
      </c>
      <c r="G3" s="92" t="s">
        <v>378</v>
      </c>
      <c r="H3" s="92" t="s">
        <v>379</v>
      </c>
      <c r="I3" s="111" t="s">
        <v>484</v>
      </c>
      <c r="N3" t="s">
        <v>291</v>
      </c>
    </row>
    <row r="4" spans="1:14" ht="14.25" customHeight="1"/>
    <row r="5" spans="1:14" ht="30" customHeight="1">
      <c r="A5" s="1"/>
      <c r="B5" s="94" t="s">
        <v>292</v>
      </c>
      <c r="C5" s="95" t="s">
        <v>223</v>
      </c>
      <c r="D5" s="95" t="s">
        <v>293</v>
      </c>
      <c r="E5" s="95" t="s">
        <v>294</v>
      </c>
      <c r="F5" s="95" t="s">
        <v>284</v>
      </c>
      <c r="G5" s="95" t="s">
        <v>295</v>
      </c>
      <c r="H5" s="95" t="s">
        <v>296</v>
      </c>
      <c r="I5" s="94" t="s">
        <v>297</v>
      </c>
    </row>
    <row r="6" spans="1:14" ht="17.25" customHeight="1">
      <c r="B6" s="96"/>
      <c r="C6" s="97"/>
      <c r="D6" s="97"/>
      <c r="E6" s="97"/>
      <c r="F6" s="98"/>
      <c r="G6" s="97"/>
      <c r="H6" s="99"/>
      <c r="I6" s="92"/>
    </row>
    <row r="7" spans="1:14" ht="117" customHeight="1">
      <c r="B7" s="119">
        <v>40739</v>
      </c>
      <c r="C7" s="98" t="s">
        <v>485</v>
      </c>
      <c r="D7" s="134" t="s">
        <v>486</v>
      </c>
      <c r="E7" s="98" t="s">
        <v>487</v>
      </c>
      <c r="F7" s="98" t="s">
        <v>285</v>
      </c>
      <c r="G7" s="98" t="s">
        <v>488</v>
      </c>
      <c r="H7" s="135">
        <v>40749</v>
      </c>
      <c r="I7" s="92"/>
    </row>
    <row r="8" spans="1:14" ht="14.25" customHeight="1"/>
    <row r="9" spans="1:14" ht="18.75" customHeight="1">
      <c r="B9" s="163" t="s">
        <v>322</v>
      </c>
      <c r="C9" s="163"/>
      <c r="D9" s="163"/>
      <c r="E9" s="163"/>
      <c r="F9" s="163"/>
      <c r="G9" s="163"/>
      <c r="H9" s="163"/>
      <c r="I9" s="163"/>
    </row>
    <row r="10" spans="1:14" ht="20.25" customHeight="1">
      <c r="B10" s="164" t="s">
        <v>323</v>
      </c>
      <c r="C10" s="164"/>
      <c r="D10" s="109" t="s">
        <v>324</v>
      </c>
      <c r="E10" s="109" t="s">
        <v>325</v>
      </c>
      <c r="F10" s="164" t="s">
        <v>326</v>
      </c>
      <c r="G10" s="164"/>
      <c r="H10" s="164"/>
      <c r="I10" s="164"/>
    </row>
    <row r="11" spans="1:14" ht="20.25" customHeight="1">
      <c r="B11" s="159" t="s">
        <v>12</v>
      </c>
      <c r="C11" s="159"/>
      <c r="D11" s="110"/>
      <c r="E11" s="110"/>
      <c r="F11" s="160"/>
      <c r="G11" s="160"/>
      <c r="H11" s="160"/>
      <c r="I11" s="160"/>
    </row>
    <row r="12" spans="1:14" ht="20.25" customHeight="1">
      <c r="B12" s="159" t="s">
        <v>6</v>
      </c>
      <c r="C12" s="6" t="s">
        <v>13</v>
      </c>
      <c r="D12" s="110"/>
      <c r="E12" s="110"/>
      <c r="F12" s="160"/>
      <c r="G12" s="160"/>
      <c r="H12" s="160"/>
      <c r="I12" s="160"/>
    </row>
    <row r="13" spans="1:14" ht="20.25" customHeight="1">
      <c r="B13" s="159"/>
      <c r="C13" s="6" t="s">
        <v>14</v>
      </c>
      <c r="D13" s="110"/>
      <c r="E13" s="110"/>
      <c r="F13" s="160"/>
      <c r="G13" s="160"/>
      <c r="H13" s="160"/>
      <c r="I13" s="160"/>
    </row>
    <row r="14" spans="1:14" ht="20.25" customHeight="1">
      <c r="B14" s="159"/>
      <c r="C14" s="6" t="s">
        <v>15</v>
      </c>
      <c r="D14" s="110"/>
      <c r="E14" s="110"/>
      <c r="F14" s="160"/>
      <c r="G14" s="160"/>
      <c r="H14" s="160"/>
      <c r="I14" s="160"/>
    </row>
    <row r="15" spans="1:14" ht="20.25" customHeight="1">
      <c r="B15" s="159"/>
      <c r="C15" s="6" t="s">
        <v>16</v>
      </c>
      <c r="D15" s="110"/>
      <c r="E15" s="110"/>
      <c r="F15" s="160"/>
      <c r="G15" s="160"/>
      <c r="H15" s="160"/>
      <c r="I15" s="160"/>
    </row>
    <row r="16" spans="1:14" ht="20.25" customHeight="1">
      <c r="B16" s="159" t="s">
        <v>17</v>
      </c>
      <c r="C16" s="159"/>
      <c r="D16" s="110"/>
      <c r="E16" s="110"/>
      <c r="F16" s="160"/>
      <c r="G16" s="160"/>
      <c r="H16" s="160"/>
      <c r="I16" s="160"/>
    </row>
  </sheetData>
  <mergeCells count="14">
    <mergeCell ref="B16:C16"/>
    <mergeCell ref="F16:I16"/>
    <mergeCell ref="B2:I2"/>
    <mergeCell ref="B3:E3"/>
    <mergeCell ref="B9:I9"/>
    <mergeCell ref="B10:C10"/>
    <mergeCell ref="F10:I10"/>
    <mergeCell ref="B11:C11"/>
    <mergeCell ref="F11:I11"/>
    <mergeCell ref="B12:B15"/>
    <mergeCell ref="F12:I12"/>
    <mergeCell ref="F13:I13"/>
    <mergeCell ref="F14:I14"/>
    <mergeCell ref="F15:I15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/>
  </sheetViews>
  <sheetFormatPr defaultRowHeight="14.25"/>
  <cols>
    <col min="1" max="1" width="3.125" customWidth="1"/>
    <col min="2" max="2" width="12.625" style="1" customWidth="1"/>
    <col min="3" max="3" width="19.375" customWidth="1"/>
    <col min="4" max="5" width="18.75" customWidth="1"/>
    <col min="6" max="7" width="15.625" customWidth="1"/>
    <col min="8" max="8" width="15.25" customWidth="1"/>
    <col min="9" max="9" width="35.5" style="2" customWidth="1"/>
    <col min="10" max="10" width="17" customWidth="1"/>
    <col min="11" max="11" width="10" customWidth="1"/>
    <col min="12" max="12" width="15.125" customWidth="1"/>
    <col min="13" max="13" width="7.75" customWidth="1"/>
    <col min="14" max="14" width="13.75" customWidth="1"/>
    <col min="15" max="1023" width="7.75" customWidth="1"/>
    <col min="1024" max="1024" width="11" customWidth="1"/>
  </cols>
  <sheetData>
    <row r="1" spans="1:14" ht="12.75" customHeight="1">
      <c r="M1" t="s">
        <v>284</v>
      </c>
      <c r="N1" t="s">
        <v>285</v>
      </c>
    </row>
    <row r="2" spans="1:14" ht="20.25" customHeight="1">
      <c r="B2" s="161" t="s">
        <v>489</v>
      </c>
      <c r="C2" s="161"/>
      <c r="D2" s="161"/>
      <c r="E2" s="161"/>
      <c r="F2" s="161"/>
      <c r="G2" s="161"/>
      <c r="H2" s="161"/>
      <c r="I2" s="161"/>
      <c r="N2" t="s">
        <v>1</v>
      </c>
    </row>
    <row r="3" spans="1:14" ht="48.75" customHeight="1">
      <c r="B3" s="169" t="s">
        <v>490</v>
      </c>
      <c r="C3" s="169"/>
      <c r="D3" s="169"/>
      <c r="E3" s="169"/>
      <c r="F3" s="136" t="s">
        <v>491</v>
      </c>
      <c r="G3" s="136" t="s">
        <v>492</v>
      </c>
      <c r="H3" s="136" t="s">
        <v>493</v>
      </c>
      <c r="I3" s="111" t="s">
        <v>425</v>
      </c>
      <c r="N3" t="s">
        <v>291</v>
      </c>
    </row>
    <row r="4" spans="1:14" ht="14.25" customHeight="1"/>
    <row r="5" spans="1:14" ht="30" customHeight="1">
      <c r="A5" s="1"/>
      <c r="B5" s="94" t="s">
        <v>292</v>
      </c>
      <c r="C5" s="95" t="s">
        <v>223</v>
      </c>
      <c r="D5" s="95" t="s">
        <v>293</v>
      </c>
      <c r="E5" s="95" t="s">
        <v>294</v>
      </c>
      <c r="F5" s="95" t="s">
        <v>284</v>
      </c>
      <c r="G5" s="95" t="s">
        <v>295</v>
      </c>
      <c r="H5" s="95" t="s">
        <v>296</v>
      </c>
      <c r="I5" s="94" t="s">
        <v>297</v>
      </c>
    </row>
    <row r="6" spans="1:14" ht="60" customHeight="1">
      <c r="B6" s="96"/>
      <c r="C6" s="97"/>
      <c r="D6" s="97"/>
      <c r="E6" s="97"/>
      <c r="F6" s="98"/>
      <c r="G6" s="97"/>
      <c r="H6" s="99"/>
      <c r="I6" s="92"/>
    </row>
    <row r="7" spans="1:14" ht="60" customHeight="1">
      <c r="B7" s="96"/>
      <c r="C7" s="97"/>
      <c r="D7" s="112"/>
      <c r="E7" s="97"/>
      <c r="F7" s="98"/>
      <c r="G7" s="97"/>
      <c r="H7" s="99"/>
      <c r="I7" s="92"/>
    </row>
    <row r="8" spans="1:14" ht="60" customHeight="1">
      <c r="B8" s="96"/>
      <c r="C8" s="97"/>
      <c r="D8" s="113"/>
      <c r="E8" s="97"/>
      <c r="F8" s="98"/>
      <c r="G8" s="97"/>
      <c r="H8" s="99"/>
      <c r="I8" s="92"/>
    </row>
    <row r="9" spans="1:14" ht="60" customHeight="1">
      <c r="B9" s="106"/>
      <c r="C9" s="102"/>
      <c r="D9" s="102"/>
      <c r="E9" s="107"/>
      <c r="F9" s="102"/>
      <c r="G9" s="107"/>
      <c r="H9" s="108"/>
      <c r="I9" s="104"/>
    </row>
    <row r="10" spans="1:14" ht="14.25" customHeight="1"/>
    <row r="11" spans="1:14" ht="18.75" customHeight="1">
      <c r="B11" s="163" t="s">
        <v>322</v>
      </c>
      <c r="C11" s="163"/>
      <c r="D11" s="163"/>
      <c r="E11" s="163"/>
      <c r="F11" s="163"/>
      <c r="G11" s="163"/>
      <c r="H11" s="163"/>
      <c r="I11" s="163"/>
    </row>
    <row r="12" spans="1:14" ht="20.25" customHeight="1">
      <c r="B12" s="164" t="s">
        <v>323</v>
      </c>
      <c r="C12" s="164"/>
      <c r="D12" s="109" t="s">
        <v>324</v>
      </c>
      <c r="E12" s="109" t="s">
        <v>325</v>
      </c>
      <c r="F12" s="164" t="s">
        <v>326</v>
      </c>
      <c r="G12" s="164"/>
      <c r="H12" s="164"/>
      <c r="I12" s="164"/>
    </row>
    <row r="13" spans="1:14" ht="20.25" customHeight="1">
      <c r="B13" s="159" t="s">
        <v>12</v>
      </c>
      <c r="C13" s="159"/>
      <c r="D13" s="110"/>
      <c r="E13" s="110"/>
      <c r="F13" s="160"/>
      <c r="G13" s="160"/>
      <c r="H13" s="160"/>
      <c r="I13" s="160"/>
    </row>
    <row r="14" spans="1:14" ht="20.25" customHeight="1">
      <c r="B14" s="159" t="s">
        <v>6</v>
      </c>
      <c r="C14" s="6" t="s">
        <v>13</v>
      </c>
      <c r="D14" s="110"/>
      <c r="E14" s="110"/>
      <c r="F14" s="160"/>
      <c r="G14" s="160"/>
      <c r="H14" s="160"/>
      <c r="I14" s="160"/>
    </row>
    <row r="15" spans="1:14" ht="20.25" customHeight="1">
      <c r="B15" s="159"/>
      <c r="C15" s="6" t="s">
        <v>14</v>
      </c>
      <c r="D15" s="110"/>
      <c r="E15" s="110"/>
      <c r="F15" s="160"/>
      <c r="G15" s="160"/>
      <c r="H15" s="160"/>
      <c r="I15" s="160"/>
    </row>
    <row r="16" spans="1:14" ht="20.25" customHeight="1">
      <c r="B16" s="159"/>
      <c r="C16" s="6" t="s">
        <v>15</v>
      </c>
      <c r="D16" s="110"/>
      <c r="E16" s="110"/>
      <c r="F16" s="160"/>
      <c r="G16" s="160"/>
      <c r="H16" s="160"/>
      <c r="I16" s="160"/>
    </row>
    <row r="17" spans="2:9" ht="20.25" customHeight="1">
      <c r="B17" s="159"/>
      <c r="C17" s="6" t="s">
        <v>16</v>
      </c>
      <c r="D17" s="110"/>
      <c r="E17" s="110"/>
      <c r="F17" s="160"/>
      <c r="G17" s="160"/>
      <c r="H17" s="160"/>
      <c r="I17" s="160"/>
    </row>
    <row r="18" spans="2:9" ht="20.25" customHeight="1">
      <c r="B18" s="159" t="s">
        <v>17</v>
      </c>
      <c r="C18" s="159"/>
      <c r="D18" s="110"/>
      <c r="E18" s="110"/>
      <c r="F18" s="160"/>
      <c r="G18" s="160"/>
      <c r="H18" s="160"/>
      <c r="I18" s="160"/>
    </row>
  </sheetData>
  <mergeCells count="14">
    <mergeCell ref="B18:C18"/>
    <mergeCell ref="F18:I18"/>
    <mergeCell ref="B2:I2"/>
    <mergeCell ref="B3:E3"/>
    <mergeCell ref="B11:I11"/>
    <mergeCell ref="B12:C12"/>
    <mergeCell ref="F12:I12"/>
    <mergeCell ref="B13:C13"/>
    <mergeCell ref="F13:I13"/>
    <mergeCell ref="B14:B17"/>
    <mergeCell ref="F14:I14"/>
    <mergeCell ref="F15:I15"/>
    <mergeCell ref="F16:I16"/>
    <mergeCell ref="F17:I17"/>
  </mergeCells>
  <dataValidations count="1">
    <dataValidation type="list" allowBlank="1" showErrorMessage="1" sqref="F6:F9">
      <formula1>$N$1:$N$3</formula1>
    </dataValidation>
  </dataValidation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3" sqref="B3"/>
    </sheetView>
  </sheetViews>
  <sheetFormatPr defaultRowHeight="14.25"/>
  <cols>
    <col min="1" max="1" width="15.25" customWidth="1"/>
  </cols>
  <sheetData>
    <row r="2" spans="1:2">
      <c r="A2" t="s">
        <v>494</v>
      </c>
      <c r="B2">
        <v>163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5" sqref="C25"/>
    </sheetView>
  </sheetViews>
  <sheetFormatPr defaultRowHeight="14.25"/>
  <cols>
    <col min="1" max="1" width="16.875" customWidth="1"/>
    <col min="2" max="4" width="7.75" customWidth="1"/>
    <col min="5" max="5" width="9.25" customWidth="1"/>
    <col min="6" max="1023" width="7.75" customWidth="1"/>
    <col min="1024" max="1024" width="11" customWidth="1"/>
  </cols>
  <sheetData>
    <row r="1" spans="1:6">
      <c r="A1" s="9" t="s">
        <v>224</v>
      </c>
      <c r="B1" s="9" t="s">
        <v>225</v>
      </c>
      <c r="C1" s="9" t="s">
        <v>226</v>
      </c>
      <c r="D1" s="9" t="s">
        <v>227</v>
      </c>
      <c r="E1" s="9" t="s">
        <v>228</v>
      </c>
      <c r="F1" s="9" t="s">
        <v>229</v>
      </c>
    </row>
    <row r="2" spans="1:6">
      <c r="A2" s="9" t="s">
        <v>230</v>
      </c>
      <c r="B2" s="9" t="s">
        <v>49</v>
      </c>
      <c r="C2" s="9">
        <v>0</v>
      </c>
      <c r="D2" s="9">
        <v>0</v>
      </c>
      <c r="E2" s="9">
        <v>1</v>
      </c>
      <c r="F2" s="9">
        <v>1</v>
      </c>
    </row>
    <row r="3" spans="1:6">
      <c r="A3" s="9"/>
      <c r="B3" s="9" t="s">
        <v>52</v>
      </c>
      <c r="C3" s="9">
        <v>1</v>
      </c>
      <c r="D3" s="9">
        <v>1</v>
      </c>
      <c r="E3" s="9">
        <v>2</v>
      </c>
      <c r="F3" s="9">
        <v>0</v>
      </c>
    </row>
    <row r="4" spans="1:6">
      <c r="A4" s="9" t="s">
        <v>231</v>
      </c>
      <c r="B4" s="9" t="s">
        <v>49</v>
      </c>
      <c r="C4" s="9">
        <v>4</v>
      </c>
      <c r="D4" s="9">
        <v>6</v>
      </c>
      <c r="E4" s="9">
        <v>2</v>
      </c>
      <c r="F4" s="9">
        <v>-2</v>
      </c>
    </row>
    <row r="5" spans="1:6">
      <c r="A5" s="9" t="s">
        <v>232</v>
      </c>
      <c r="B5" s="9" t="s">
        <v>49</v>
      </c>
      <c r="C5" s="9">
        <v>1</v>
      </c>
      <c r="D5" s="9">
        <v>1</v>
      </c>
      <c r="E5" s="9">
        <v>15</v>
      </c>
      <c r="F5" s="9">
        <v>0</v>
      </c>
    </row>
    <row r="6" spans="1:6">
      <c r="A6" s="9"/>
      <c r="B6" s="9" t="s">
        <v>59</v>
      </c>
      <c r="C6" s="9">
        <v>3</v>
      </c>
      <c r="D6" s="9">
        <v>3</v>
      </c>
      <c r="E6" s="9">
        <v>0</v>
      </c>
      <c r="F6" s="9">
        <v>0</v>
      </c>
    </row>
    <row r="7" spans="1:6">
      <c r="A7" s="9"/>
      <c r="B7" s="9" t="s">
        <v>73</v>
      </c>
      <c r="C7" s="9">
        <v>3</v>
      </c>
      <c r="D7" s="9">
        <v>3</v>
      </c>
      <c r="E7" s="9">
        <v>1</v>
      </c>
      <c r="F7" s="9">
        <v>0</v>
      </c>
    </row>
    <row r="8" spans="1:6">
      <c r="A8" s="9"/>
      <c r="B8" s="9" t="s">
        <v>154</v>
      </c>
      <c r="C8" s="9">
        <v>1</v>
      </c>
      <c r="D8" s="9">
        <v>1</v>
      </c>
      <c r="E8" s="9">
        <v>0</v>
      </c>
      <c r="F8" s="9">
        <v>0</v>
      </c>
    </row>
    <row r="9" spans="1:6">
      <c r="A9" s="9" t="s">
        <v>233</v>
      </c>
      <c r="B9" s="9" t="s">
        <v>52</v>
      </c>
      <c r="C9" s="9">
        <v>5</v>
      </c>
      <c r="D9" s="9">
        <v>8</v>
      </c>
      <c r="E9" s="9">
        <v>3</v>
      </c>
      <c r="F9" s="9">
        <v>-3</v>
      </c>
    </row>
  </sheetData>
  <pageMargins left="0.51181102362204722" right="0.51181102362204722" top="1.1811023622047243" bottom="1.1811023622047243" header="0.78740157480314954" footer="0.78740157480314954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2"/>
  <sheetViews>
    <sheetView workbookViewId="0"/>
  </sheetViews>
  <sheetFormatPr defaultRowHeight="22.5" customHeight="1"/>
  <cols>
    <col min="1" max="1" width="1.625" style="10" customWidth="1"/>
    <col min="2" max="2" width="3.875" style="10" customWidth="1"/>
    <col min="3" max="3" width="10.125" style="10" customWidth="1"/>
    <col min="4" max="4" width="13.375" style="10" customWidth="1"/>
    <col min="5" max="5" width="41.875" style="36" customWidth="1"/>
    <col min="6" max="6" width="9.625" style="18" customWidth="1"/>
    <col min="7" max="7" width="12" style="18" customWidth="1"/>
    <col min="8" max="8" width="13.5" style="18" customWidth="1"/>
    <col min="9" max="9" width="18.75" style="17" customWidth="1"/>
    <col min="10" max="10" width="16.125" style="18" customWidth="1"/>
    <col min="11" max="11" width="16.125" style="17" customWidth="1"/>
    <col min="12" max="12" width="21.75" style="17" customWidth="1"/>
    <col min="13" max="13" width="23" style="17" customWidth="1"/>
    <col min="14" max="14" width="23.25" style="18" customWidth="1"/>
    <col min="15" max="15" width="10.625" style="26" hidden="1" customWidth="1"/>
    <col min="16" max="16" width="12.125" style="18" customWidth="1"/>
    <col min="17" max="17" width="16.125" style="88" customWidth="1"/>
    <col min="18" max="18" width="16.5" style="18" customWidth="1"/>
    <col min="19" max="19" width="11.625" style="88" customWidth="1"/>
    <col min="20" max="20" width="10.125" style="3" customWidth="1"/>
    <col min="21" max="22" width="15.625" style="10" customWidth="1"/>
    <col min="23" max="23" width="22" style="10" customWidth="1"/>
    <col min="24" max="24" width="18.25" style="10" customWidth="1"/>
    <col min="25" max="25" width="16.875" style="10" customWidth="1"/>
    <col min="26" max="26" width="15.625" style="10" customWidth="1"/>
    <col min="27" max="28" width="10.625" style="17" hidden="1" customWidth="1"/>
    <col min="29" max="57" width="10.625" style="10" hidden="1" customWidth="1"/>
    <col min="58" max="256" width="10.125" style="10" customWidth="1"/>
    <col min="257" max="1023" width="8.125" style="10" customWidth="1"/>
    <col min="1024" max="1024" width="11" style="10" customWidth="1"/>
  </cols>
  <sheetData>
    <row r="1" spans="1:57" ht="12.75" customHeight="1">
      <c r="B1" s="154" t="s">
        <v>234</v>
      </c>
      <c r="C1" s="154"/>
      <c r="D1" s="154"/>
      <c r="E1" s="154"/>
      <c r="F1" s="155" t="s">
        <v>235</v>
      </c>
      <c r="G1" s="155"/>
      <c r="H1" s="11">
        <v>1</v>
      </c>
      <c r="I1" s="12"/>
      <c r="J1" s="13"/>
      <c r="K1" s="12"/>
      <c r="L1" s="12"/>
      <c r="M1" s="12"/>
      <c r="N1" s="13"/>
      <c r="O1" s="14"/>
      <c r="P1" s="13"/>
      <c r="Q1" s="15"/>
      <c r="R1" s="13"/>
      <c r="S1" s="15"/>
      <c r="T1" s="16"/>
      <c r="U1" s="156" t="s">
        <v>236</v>
      </c>
      <c r="V1" s="156"/>
      <c r="W1" s="156"/>
    </row>
    <row r="2" spans="1:57" ht="12.75" customHeight="1">
      <c r="A2" s="18"/>
      <c r="B2" s="154"/>
      <c r="C2" s="154"/>
      <c r="D2" s="154"/>
      <c r="E2" s="154"/>
      <c r="F2" s="157" t="s">
        <v>237</v>
      </c>
      <c r="G2" s="157"/>
      <c r="H2" s="19">
        <v>2</v>
      </c>
      <c r="I2" s="20"/>
      <c r="J2" s="20"/>
      <c r="K2" s="20"/>
      <c r="L2" s="20"/>
      <c r="M2" s="20"/>
      <c r="N2" s="20"/>
      <c r="O2" s="21"/>
      <c r="P2" s="20"/>
      <c r="Q2" s="22"/>
      <c r="R2" s="20"/>
      <c r="S2" s="22"/>
      <c r="T2" s="23"/>
      <c r="U2" s="24" t="s">
        <v>0</v>
      </c>
      <c r="V2" s="25" t="s">
        <v>1</v>
      </c>
      <c r="W2" s="25" t="s">
        <v>2</v>
      </c>
      <c r="X2" s="18"/>
      <c r="Y2" s="26"/>
      <c r="Z2" s="26"/>
    </row>
    <row r="3" spans="1:57" ht="12.75" customHeight="1">
      <c r="B3" s="154"/>
      <c r="C3" s="154"/>
      <c r="D3" s="154"/>
      <c r="E3" s="154"/>
      <c r="F3" s="157" t="s">
        <v>238</v>
      </c>
      <c r="G3" s="157"/>
      <c r="H3" s="27">
        <v>3</v>
      </c>
      <c r="I3" s="28"/>
      <c r="J3" s="28"/>
      <c r="K3" s="28"/>
      <c r="L3" s="28"/>
      <c r="M3" s="28"/>
      <c r="N3" s="28"/>
      <c r="O3" s="29"/>
      <c r="P3" s="28"/>
      <c r="Q3" s="30"/>
      <c r="R3" s="28"/>
      <c r="S3" s="30"/>
      <c r="T3" s="31"/>
      <c r="U3" s="32" t="s">
        <v>239</v>
      </c>
      <c r="V3" s="33" t="s">
        <v>240</v>
      </c>
      <c r="W3" s="34" t="s">
        <v>3</v>
      </c>
      <c r="X3" s="35"/>
      <c r="Y3" s="36"/>
      <c r="Z3" s="36"/>
    </row>
    <row r="4" spans="1:57" s="4" customFormat="1" ht="12.75" customHeight="1">
      <c r="B4" s="37"/>
      <c r="C4" s="37"/>
      <c r="D4" s="37"/>
      <c r="E4" s="38"/>
      <c r="F4" s="39"/>
      <c r="G4" s="39"/>
      <c r="H4" s="39"/>
      <c r="I4" s="39"/>
      <c r="J4" s="39"/>
      <c r="K4" s="39"/>
      <c r="L4" s="39"/>
      <c r="M4" s="39"/>
      <c r="N4" s="39"/>
      <c r="O4" s="40"/>
      <c r="P4" s="41"/>
      <c r="Q4" s="42"/>
      <c r="R4" s="41"/>
      <c r="S4" s="42"/>
      <c r="T4" s="43"/>
      <c r="U4" s="5"/>
      <c r="V4" s="5"/>
      <c r="W4" s="5"/>
      <c r="X4" s="44"/>
      <c r="Y4" s="45"/>
      <c r="Z4" s="45"/>
      <c r="AA4" s="46"/>
      <c r="AB4" s="46"/>
    </row>
    <row r="5" spans="1:57" ht="12.75" customHeight="1">
      <c r="B5" s="47"/>
      <c r="C5" s="47"/>
      <c r="D5" s="47"/>
      <c r="E5" s="48"/>
      <c r="F5" s="49"/>
      <c r="G5" s="49"/>
      <c r="H5" s="49"/>
      <c r="I5" s="49"/>
      <c r="J5" s="49"/>
      <c r="K5" s="49"/>
      <c r="L5" s="49"/>
      <c r="M5" s="49"/>
      <c r="N5" s="49"/>
      <c r="O5" s="50"/>
      <c r="P5" s="47"/>
      <c r="Q5" s="51"/>
      <c r="R5" s="47"/>
      <c r="S5" s="52"/>
      <c r="T5" s="53"/>
      <c r="U5" s="158" t="s">
        <v>236</v>
      </c>
      <c r="V5" s="158"/>
      <c r="W5" s="158"/>
      <c r="X5" s="158"/>
      <c r="Y5" s="158"/>
      <c r="Z5" s="158"/>
      <c r="AC5" s="152" t="s">
        <v>241</v>
      </c>
      <c r="AD5" s="152"/>
      <c r="AE5" s="152"/>
      <c r="AF5" s="152"/>
      <c r="AG5" s="152"/>
      <c r="AH5" s="152"/>
      <c r="AI5" s="152"/>
      <c r="AJ5" s="152"/>
      <c r="AK5" s="152"/>
      <c r="AL5" s="152"/>
      <c r="AM5" s="153" t="s">
        <v>242</v>
      </c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54"/>
      <c r="BA5" s="55"/>
      <c r="BB5" s="55"/>
    </row>
    <row r="6" spans="1:57" s="56" customFormat="1" ht="67.5" customHeight="1">
      <c r="B6" s="57" t="s">
        <v>7</v>
      </c>
      <c r="C6" s="58" t="s">
        <v>36</v>
      </c>
      <c r="D6" s="58" t="s">
        <v>5</v>
      </c>
      <c r="E6" s="58" t="s">
        <v>243</v>
      </c>
      <c r="F6" s="59" t="s">
        <v>38</v>
      </c>
      <c r="G6" s="59" t="s">
        <v>39</v>
      </c>
      <c r="H6" s="59" t="s">
        <v>8</v>
      </c>
      <c r="I6" s="59" t="s">
        <v>9</v>
      </c>
      <c r="J6" s="59" t="s">
        <v>40</v>
      </c>
      <c r="K6" s="59" t="s">
        <v>41</v>
      </c>
      <c r="L6" s="59" t="s">
        <v>42</v>
      </c>
      <c r="M6" s="59" t="s">
        <v>43</v>
      </c>
      <c r="N6" s="59" t="s">
        <v>44</v>
      </c>
      <c r="O6" s="60" t="s">
        <v>10</v>
      </c>
      <c r="P6" s="58" t="s">
        <v>244</v>
      </c>
      <c r="Q6" s="61" t="s">
        <v>245</v>
      </c>
      <c r="R6" s="58" t="s">
        <v>246</v>
      </c>
      <c r="S6" s="62" t="s">
        <v>45</v>
      </c>
      <c r="T6" s="58" t="s">
        <v>11</v>
      </c>
      <c r="U6" s="63" t="s">
        <v>12</v>
      </c>
      <c r="V6" s="58" t="s">
        <v>247</v>
      </c>
      <c r="W6" s="58" t="s">
        <v>248</v>
      </c>
      <c r="X6" s="58" t="s">
        <v>249</v>
      </c>
      <c r="Y6" s="58" t="s">
        <v>250</v>
      </c>
      <c r="Z6" s="63" t="s">
        <v>17</v>
      </c>
      <c r="AA6" s="64" t="s">
        <v>46</v>
      </c>
      <c r="AB6" s="65" t="s">
        <v>8</v>
      </c>
      <c r="AC6" s="66" t="s">
        <v>251</v>
      </c>
      <c r="AD6" s="66" t="s">
        <v>252</v>
      </c>
      <c r="AE6" s="66" t="s">
        <v>253</v>
      </c>
      <c r="AF6" s="67" t="s">
        <v>254</v>
      </c>
      <c r="AG6" s="66" t="s">
        <v>255</v>
      </c>
      <c r="AH6" s="66" t="s">
        <v>256</v>
      </c>
      <c r="AI6" s="66" t="s">
        <v>257</v>
      </c>
      <c r="AJ6" s="68"/>
      <c r="AK6" s="68"/>
      <c r="AL6" s="69"/>
      <c r="AM6" s="66" t="s">
        <v>251</v>
      </c>
      <c r="AN6" s="66" t="s">
        <v>252</v>
      </c>
      <c r="AO6" s="66" t="s">
        <v>253</v>
      </c>
      <c r="AP6" s="67" t="s">
        <v>254</v>
      </c>
      <c r="AQ6" s="66" t="s">
        <v>255</v>
      </c>
      <c r="AR6" s="66" t="s">
        <v>256</v>
      </c>
      <c r="AS6" s="66" t="s">
        <v>258</v>
      </c>
      <c r="AT6" s="67"/>
      <c r="AU6" s="66"/>
      <c r="AV6" s="66"/>
      <c r="AW6" s="66"/>
      <c r="AX6" s="66"/>
      <c r="AY6" s="66"/>
      <c r="AZ6" s="70" t="s">
        <v>259</v>
      </c>
      <c r="BA6" s="70" t="s">
        <v>260</v>
      </c>
      <c r="BB6" s="70" t="s">
        <v>261</v>
      </c>
    </row>
    <row r="7" spans="1:57" ht="21" customHeight="1">
      <c r="B7" s="71">
        <f t="shared" ref="B7:B12" si="0">+F7+G7-1</f>
        <v>4</v>
      </c>
      <c r="C7" s="72" t="s">
        <v>23</v>
      </c>
      <c r="D7" s="72" t="s">
        <v>24</v>
      </c>
      <c r="E7" s="73" t="s">
        <v>262</v>
      </c>
      <c r="F7" s="72">
        <v>3</v>
      </c>
      <c r="G7" s="72">
        <v>2</v>
      </c>
      <c r="H7" s="74"/>
      <c r="I7" s="72" t="s">
        <v>263</v>
      </c>
      <c r="J7" s="72" t="s">
        <v>264</v>
      </c>
      <c r="K7" s="72" t="s">
        <v>69</v>
      </c>
      <c r="L7" s="72"/>
      <c r="M7" s="72"/>
      <c r="N7" s="75"/>
      <c r="O7" s="76"/>
      <c r="P7" s="77">
        <v>41091</v>
      </c>
      <c r="Q7" s="78" t="s">
        <v>265</v>
      </c>
      <c r="R7" s="72"/>
      <c r="S7" s="78" t="s">
        <v>265</v>
      </c>
      <c r="T7" s="79">
        <v>0</v>
      </c>
      <c r="U7" s="72" t="s">
        <v>265</v>
      </c>
      <c r="V7" s="72" t="s">
        <v>265</v>
      </c>
      <c r="W7" s="72" t="s">
        <v>265</v>
      </c>
      <c r="X7" s="72" t="s">
        <v>265</v>
      </c>
      <c r="Y7" s="72" t="s">
        <v>265</v>
      </c>
      <c r="Z7" s="72" t="s">
        <v>265</v>
      </c>
      <c r="AA7" s="80"/>
      <c r="AB7" s="81"/>
      <c r="AC7" s="82"/>
      <c r="AD7" s="82"/>
      <c r="AE7" s="9"/>
      <c r="AF7" s="9"/>
      <c r="AG7" s="9"/>
      <c r="AH7" s="82"/>
      <c r="AI7" s="9"/>
      <c r="AJ7" s="9"/>
      <c r="AK7" s="9"/>
      <c r="AL7" s="83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84"/>
      <c r="BB7" s="84"/>
      <c r="BC7" s="9"/>
      <c r="BD7" s="9"/>
      <c r="BE7" s="9"/>
    </row>
    <row r="8" spans="1:57" ht="20.25" customHeight="1">
      <c r="B8" s="71">
        <f t="shared" si="0"/>
        <v>4</v>
      </c>
      <c r="C8" s="72" t="s">
        <v>23</v>
      </c>
      <c r="D8" s="72" t="s">
        <v>24</v>
      </c>
      <c r="E8" s="73" t="s">
        <v>266</v>
      </c>
      <c r="F8" s="72">
        <v>3</v>
      </c>
      <c r="G8" s="72">
        <v>2</v>
      </c>
      <c r="H8" s="74"/>
      <c r="I8" s="72" t="s">
        <v>263</v>
      </c>
      <c r="J8" s="72" t="s">
        <v>264</v>
      </c>
      <c r="K8" s="72" t="s">
        <v>69</v>
      </c>
      <c r="L8" s="72"/>
      <c r="M8" s="72"/>
      <c r="N8" s="75"/>
      <c r="O8" s="76"/>
      <c r="P8" s="77">
        <v>41091</v>
      </c>
      <c r="Q8" s="78" t="s">
        <v>265</v>
      </c>
      <c r="R8" s="72"/>
      <c r="S8" s="78" t="s">
        <v>265</v>
      </c>
      <c r="T8" s="79">
        <v>0</v>
      </c>
      <c r="U8" s="72" t="s">
        <v>265</v>
      </c>
      <c r="V8" s="72" t="s">
        <v>265</v>
      </c>
      <c r="W8" s="72" t="s">
        <v>265</v>
      </c>
      <c r="X8" s="72" t="s">
        <v>265</v>
      </c>
      <c r="Y8" s="72" t="s">
        <v>265</v>
      </c>
      <c r="Z8" s="72" t="s">
        <v>265</v>
      </c>
      <c r="AA8" s="80"/>
      <c r="AB8" s="81"/>
      <c r="AC8" s="82"/>
      <c r="AD8" s="82"/>
      <c r="AE8" s="9"/>
      <c r="AF8" s="9"/>
      <c r="AG8" s="9"/>
      <c r="AH8" s="82"/>
      <c r="AI8" s="9"/>
      <c r="AJ8" s="9"/>
      <c r="AK8" s="9"/>
      <c r="AL8" s="83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7" ht="22.5" customHeight="1">
      <c r="B9" s="71">
        <f t="shared" si="0"/>
        <v>4</v>
      </c>
      <c r="C9" s="72" t="s">
        <v>23</v>
      </c>
      <c r="D9" s="72" t="s">
        <v>24</v>
      </c>
      <c r="E9" s="73" t="s">
        <v>267</v>
      </c>
      <c r="F9" s="72">
        <v>3</v>
      </c>
      <c r="G9" s="72">
        <v>2</v>
      </c>
      <c r="H9" s="74"/>
      <c r="I9" s="72" t="s">
        <v>268</v>
      </c>
      <c r="J9" s="72" t="s">
        <v>269</v>
      </c>
      <c r="K9" s="72" t="s">
        <v>69</v>
      </c>
      <c r="L9" s="72"/>
      <c r="M9" s="72"/>
      <c r="N9" s="75"/>
      <c r="O9" s="76"/>
      <c r="P9" s="77">
        <v>41091</v>
      </c>
      <c r="Q9" s="78" t="s">
        <v>265</v>
      </c>
      <c r="R9" s="72"/>
      <c r="S9" s="78" t="s">
        <v>265</v>
      </c>
      <c r="T9" s="79">
        <v>0</v>
      </c>
      <c r="U9" s="72" t="s">
        <v>265</v>
      </c>
      <c r="V9" s="72" t="s">
        <v>265</v>
      </c>
      <c r="W9" s="72" t="s">
        <v>265</v>
      </c>
      <c r="X9" s="72" t="s">
        <v>265</v>
      </c>
      <c r="Y9" s="72" t="s">
        <v>265</v>
      </c>
      <c r="Z9" s="72" t="s">
        <v>265</v>
      </c>
      <c r="AA9" s="80"/>
      <c r="AB9" s="81"/>
      <c r="AC9" s="82"/>
      <c r="AD9" s="82"/>
      <c r="AE9" s="9"/>
      <c r="AF9" s="9"/>
      <c r="AG9" s="9"/>
      <c r="AH9" s="82"/>
      <c r="AI9" s="9"/>
      <c r="AJ9" s="9"/>
      <c r="AK9" s="9"/>
      <c r="AL9" s="83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82"/>
      <c r="BD9" s="9"/>
      <c r="BE9" s="9"/>
    </row>
    <row r="10" spans="1:57" ht="22.5" customHeight="1">
      <c r="B10" s="71">
        <f t="shared" si="0"/>
        <v>4</v>
      </c>
      <c r="C10" s="72" t="s">
        <v>270</v>
      </c>
      <c r="D10" s="72" t="s">
        <v>271</v>
      </c>
      <c r="E10" s="73" t="s">
        <v>272</v>
      </c>
      <c r="F10" s="72">
        <v>3</v>
      </c>
      <c r="G10" s="72">
        <v>2</v>
      </c>
      <c r="H10" s="74"/>
      <c r="I10" s="72" t="s">
        <v>268</v>
      </c>
      <c r="J10" s="72" t="s">
        <v>273</v>
      </c>
      <c r="K10" s="72" t="s">
        <v>274</v>
      </c>
      <c r="L10" s="72"/>
      <c r="M10" s="72"/>
      <c r="N10" s="75"/>
      <c r="O10" s="76"/>
      <c r="P10" s="77">
        <v>41091</v>
      </c>
      <c r="Q10" s="78" t="s">
        <v>265</v>
      </c>
      <c r="R10" s="77">
        <v>41153</v>
      </c>
      <c r="S10" s="78" t="s">
        <v>265</v>
      </c>
      <c r="T10" s="79">
        <v>0</v>
      </c>
      <c r="U10" s="72" t="s">
        <v>265</v>
      </c>
      <c r="V10" s="72" t="s">
        <v>265</v>
      </c>
      <c r="W10" s="72" t="s">
        <v>265</v>
      </c>
      <c r="X10" s="72" t="s">
        <v>265</v>
      </c>
      <c r="Y10" s="72" t="s">
        <v>265</v>
      </c>
      <c r="Z10" s="72" t="s">
        <v>265</v>
      </c>
      <c r="AA10" s="80"/>
      <c r="AB10" s="81"/>
      <c r="AC10" s="85"/>
      <c r="AD10" s="82"/>
      <c r="AE10" s="9"/>
      <c r="AF10" s="83"/>
      <c r="AG10" s="9"/>
      <c r="AH10" s="9"/>
      <c r="AI10" s="9"/>
      <c r="AJ10" s="9"/>
      <c r="AK10" s="9"/>
      <c r="AL10" s="83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82"/>
      <c r="BB10" s="9"/>
    </row>
    <row r="11" spans="1:57" ht="22.5" customHeight="1">
      <c r="B11" s="71">
        <f t="shared" si="0"/>
        <v>4</v>
      </c>
      <c r="C11" s="72" t="s">
        <v>270</v>
      </c>
      <c r="D11" s="72" t="s">
        <v>271</v>
      </c>
      <c r="E11" s="73" t="s">
        <v>275</v>
      </c>
      <c r="F11" s="72">
        <v>3</v>
      </c>
      <c r="G11" s="72">
        <v>2</v>
      </c>
      <c r="H11" s="74"/>
      <c r="I11" s="72" t="s">
        <v>268</v>
      </c>
      <c r="J11" s="72" t="s">
        <v>273</v>
      </c>
      <c r="K11" s="72" t="s">
        <v>274</v>
      </c>
      <c r="L11" s="72"/>
      <c r="M11" s="72"/>
      <c r="N11" s="75"/>
      <c r="O11" s="76"/>
      <c r="P11" s="77">
        <v>41091</v>
      </c>
      <c r="Q11" s="78" t="s">
        <v>265</v>
      </c>
      <c r="R11" s="77">
        <v>41153</v>
      </c>
      <c r="S11" s="78" t="s">
        <v>265</v>
      </c>
      <c r="T11" s="79">
        <v>0</v>
      </c>
      <c r="U11" s="72" t="s">
        <v>265</v>
      </c>
      <c r="V11" s="72" t="s">
        <v>265</v>
      </c>
      <c r="W11" s="72" t="s">
        <v>265</v>
      </c>
      <c r="X11" s="72" t="s">
        <v>265</v>
      </c>
      <c r="Y11" s="72" t="s">
        <v>265</v>
      </c>
      <c r="Z11" s="72" t="s">
        <v>265</v>
      </c>
      <c r="AA11" s="80"/>
      <c r="AB11" s="81"/>
      <c r="AC11" s="85"/>
      <c r="AD11" s="82"/>
      <c r="AE11" s="9"/>
      <c r="AF11" s="83"/>
      <c r="AG11" s="9"/>
      <c r="AH11" s="9"/>
      <c r="AI11" s="9"/>
      <c r="AJ11" s="9"/>
      <c r="AK11" s="9"/>
      <c r="AL11" s="83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82"/>
      <c r="BB11" s="9"/>
    </row>
    <row r="12" spans="1:57" ht="22.5" customHeight="1">
      <c r="B12" s="71">
        <f t="shared" si="0"/>
        <v>4</v>
      </c>
      <c r="C12" s="72" t="s">
        <v>276</v>
      </c>
      <c r="D12" s="72" t="s">
        <v>277</v>
      </c>
      <c r="E12" s="73" t="s">
        <v>278</v>
      </c>
      <c r="F12" s="72">
        <v>3</v>
      </c>
      <c r="G12" s="72">
        <v>2</v>
      </c>
      <c r="H12" s="72"/>
      <c r="I12" s="72" t="s">
        <v>19</v>
      </c>
      <c r="J12" s="72"/>
      <c r="K12" s="72" t="s">
        <v>279</v>
      </c>
      <c r="L12" s="72"/>
      <c r="M12" s="72"/>
      <c r="N12" s="75" t="s">
        <v>280</v>
      </c>
      <c r="O12" s="86"/>
      <c r="P12" s="77">
        <v>41091</v>
      </c>
      <c r="Q12" s="78" t="s">
        <v>265</v>
      </c>
      <c r="R12" s="87"/>
      <c r="S12" s="78" t="s">
        <v>265</v>
      </c>
      <c r="T12" s="79">
        <v>0</v>
      </c>
      <c r="U12" s="72" t="s">
        <v>265</v>
      </c>
      <c r="V12" s="72" t="s">
        <v>265</v>
      </c>
      <c r="W12" s="72" t="s">
        <v>265</v>
      </c>
      <c r="X12" s="72" t="s">
        <v>265</v>
      </c>
      <c r="Y12" s="72" t="s">
        <v>265</v>
      </c>
      <c r="Z12" s="72" t="s">
        <v>265</v>
      </c>
    </row>
  </sheetData>
  <mergeCells count="8">
    <mergeCell ref="AC5:AL5"/>
    <mergeCell ref="AM5:AY5"/>
    <mergeCell ref="B1:E3"/>
    <mergeCell ref="F1:G1"/>
    <mergeCell ref="U1:W1"/>
    <mergeCell ref="F2:G2"/>
    <mergeCell ref="F3:G3"/>
    <mergeCell ref="U5:Z5"/>
  </mergeCells>
  <pageMargins left="0.25000000000000006" right="0.25000000000000006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/>
  <cols>
    <col min="1" max="1" width="7.875" customWidth="1"/>
    <col min="2" max="2" width="7.5" customWidth="1"/>
    <col min="3" max="4" width="4.375" customWidth="1"/>
    <col min="5" max="1023" width="10.125" customWidth="1"/>
    <col min="1024" max="1024" width="11" customWidth="1"/>
  </cols>
  <sheetData>
    <row r="1" spans="1:2" ht="12.75" customHeight="1">
      <c r="A1" s="10" t="s">
        <v>281</v>
      </c>
    </row>
    <row r="3" spans="1:2" ht="12.75" customHeight="1">
      <c r="A3" s="89" t="s">
        <v>7</v>
      </c>
      <c r="B3" s="9" t="s">
        <v>282</v>
      </c>
    </row>
    <row r="4" spans="1:2" ht="12.75" customHeight="1">
      <c r="A4" s="89" t="s">
        <v>8</v>
      </c>
      <c r="B4" s="9" t="s">
        <v>282</v>
      </c>
    </row>
    <row r="6" spans="1:2" ht="12.75" customHeight="1">
      <c r="A6" s="90" t="s">
        <v>283</v>
      </c>
      <c r="B6" s="91"/>
    </row>
    <row r="7" spans="1:2" ht="12.75" customHeight="1">
      <c r="A7" s="90"/>
      <c r="B7" s="91"/>
    </row>
  </sheetData>
  <pageMargins left="0.78740157480314954" right="0.78740157480314954" top="1.1511811023622047" bottom="1.1511811023622047" header="0.78740157480314954" footer="0.78740157480314954"/>
  <pageSetup paperSize="0" fitToWidth="0" fitToHeight="0" orientation="portrait" horizontalDpi="0" verticalDpi="0" copies="0"/>
  <headerFooter alignWithMargins="0">
    <oddHeader>&amp;C&amp;12&amp;A</oddHeader>
    <oddFooter>&amp;C&amp;12Página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/>
  </sheetViews>
  <sheetFormatPr defaultRowHeight="14.25"/>
  <cols>
    <col min="1" max="1" width="3.125" customWidth="1"/>
    <col min="2" max="2" width="12.625" style="1" customWidth="1"/>
    <col min="3" max="3" width="19.375" customWidth="1"/>
    <col min="4" max="5" width="18.75" customWidth="1"/>
    <col min="6" max="7" width="15.625" customWidth="1"/>
    <col min="8" max="8" width="15.25" customWidth="1"/>
    <col min="9" max="9" width="35.5" style="2" customWidth="1"/>
    <col min="10" max="10" width="17" customWidth="1"/>
    <col min="11" max="11" width="10" customWidth="1"/>
    <col min="12" max="12" width="15.125" customWidth="1"/>
    <col min="13" max="13" width="7.75" customWidth="1"/>
    <col min="14" max="14" width="13.75" customWidth="1"/>
    <col min="15" max="1023" width="7.75" customWidth="1"/>
    <col min="1024" max="1024" width="11" customWidth="1"/>
  </cols>
  <sheetData>
    <row r="1" spans="1:14" ht="12.75" customHeight="1">
      <c r="M1" t="s">
        <v>284</v>
      </c>
      <c r="N1" t="s">
        <v>285</v>
      </c>
    </row>
    <row r="2" spans="1:14" ht="20.25" customHeight="1">
      <c r="B2" s="161" t="s">
        <v>29</v>
      </c>
      <c r="C2" s="161"/>
      <c r="D2" s="161"/>
      <c r="E2" s="161"/>
      <c r="F2" s="161"/>
      <c r="G2" s="161"/>
      <c r="H2" s="161"/>
      <c r="I2" s="161"/>
      <c r="N2" t="s">
        <v>1</v>
      </c>
    </row>
    <row r="3" spans="1:14" ht="48.75" customHeight="1">
      <c r="B3" s="162" t="s">
        <v>286</v>
      </c>
      <c r="C3" s="162"/>
      <c r="D3" s="162"/>
      <c r="E3" s="162"/>
      <c r="F3" s="92" t="s">
        <v>287</v>
      </c>
      <c r="G3" s="92" t="s">
        <v>288</v>
      </c>
      <c r="H3" s="92" t="s">
        <v>289</v>
      </c>
      <c r="I3" s="93" t="s">
        <v>290</v>
      </c>
      <c r="N3" t="s">
        <v>291</v>
      </c>
    </row>
    <row r="4" spans="1:14" ht="14.25" customHeight="1"/>
    <row r="5" spans="1:14" ht="30" customHeight="1">
      <c r="A5" s="1"/>
      <c r="B5" s="94" t="s">
        <v>292</v>
      </c>
      <c r="C5" s="95" t="s">
        <v>223</v>
      </c>
      <c r="D5" s="95" t="s">
        <v>293</v>
      </c>
      <c r="E5" s="95" t="s">
        <v>294</v>
      </c>
      <c r="F5" s="95" t="s">
        <v>284</v>
      </c>
      <c r="G5" s="95" t="s">
        <v>295</v>
      </c>
      <c r="H5" s="95" t="s">
        <v>296</v>
      </c>
      <c r="I5" s="94" t="s">
        <v>297</v>
      </c>
    </row>
    <row r="6" spans="1:14" ht="15" customHeight="1">
      <c r="B6" s="96"/>
      <c r="C6" s="97"/>
      <c r="D6" s="97"/>
      <c r="E6" s="97"/>
      <c r="F6" s="98"/>
      <c r="G6" s="97"/>
      <c r="H6" s="99"/>
      <c r="I6" s="92"/>
    </row>
    <row r="7" spans="1:14" ht="66" customHeight="1">
      <c r="B7" s="96">
        <v>40750</v>
      </c>
      <c r="C7" s="97" t="s">
        <v>298</v>
      </c>
      <c r="D7" s="97" t="s">
        <v>299</v>
      </c>
      <c r="E7" s="97" t="s">
        <v>300</v>
      </c>
      <c r="F7" s="98" t="s">
        <v>1</v>
      </c>
      <c r="G7" s="97" t="s">
        <v>20</v>
      </c>
      <c r="H7" s="99">
        <v>40760</v>
      </c>
      <c r="I7" s="92" t="s">
        <v>301</v>
      </c>
    </row>
    <row r="8" spans="1:14" ht="216.75" customHeight="1">
      <c r="B8" s="96">
        <v>40739</v>
      </c>
      <c r="C8" s="97" t="s">
        <v>302</v>
      </c>
      <c r="D8" s="97" t="s">
        <v>303</v>
      </c>
      <c r="E8" s="97" t="s">
        <v>304</v>
      </c>
      <c r="F8" s="98" t="s">
        <v>1</v>
      </c>
      <c r="G8" s="97" t="s">
        <v>22</v>
      </c>
      <c r="H8" s="99">
        <v>40745</v>
      </c>
      <c r="I8" s="92" t="s">
        <v>305</v>
      </c>
    </row>
    <row r="9" spans="1:14" ht="141.75" customHeight="1">
      <c r="B9" s="96">
        <v>40739</v>
      </c>
      <c r="C9" s="97" t="s">
        <v>306</v>
      </c>
      <c r="D9" s="97" t="s">
        <v>307</v>
      </c>
      <c r="E9" s="97" t="s">
        <v>308</v>
      </c>
      <c r="F9" s="98" t="s">
        <v>1</v>
      </c>
      <c r="G9" s="97" t="s">
        <v>309</v>
      </c>
      <c r="H9" s="99">
        <v>40744</v>
      </c>
      <c r="I9" s="92"/>
    </row>
    <row r="10" spans="1:14" ht="105" customHeight="1">
      <c r="B10" s="100">
        <v>40738</v>
      </c>
      <c r="C10" s="101" t="s">
        <v>310</v>
      </c>
      <c r="D10" s="101"/>
      <c r="E10" s="101"/>
      <c r="F10" s="102" t="s">
        <v>291</v>
      </c>
      <c r="G10" s="101" t="s">
        <v>22</v>
      </c>
      <c r="H10" s="103">
        <v>40738</v>
      </c>
      <c r="I10" s="104" t="s">
        <v>311</v>
      </c>
    </row>
    <row r="11" spans="1:14" ht="82.5" customHeight="1">
      <c r="B11" s="100">
        <v>40730</v>
      </c>
      <c r="C11" s="101" t="s">
        <v>312</v>
      </c>
      <c r="D11" s="101" t="s">
        <v>313</v>
      </c>
      <c r="E11" s="101" t="s">
        <v>314</v>
      </c>
      <c r="F11" s="102" t="s">
        <v>291</v>
      </c>
      <c r="G11" s="105" t="s">
        <v>22</v>
      </c>
      <c r="H11" s="103">
        <v>40743</v>
      </c>
      <c r="I11" s="104" t="s">
        <v>315</v>
      </c>
    </row>
    <row r="12" spans="1:14" ht="81" customHeight="1">
      <c r="B12" s="100">
        <v>40728</v>
      </c>
      <c r="C12" s="101" t="s">
        <v>316</v>
      </c>
      <c r="D12" s="101" t="s">
        <v>313</v>
      </c>
      <c r="E12" s="101" t="s">
        <v>314</v>
      </c>
      <c r="F12" s="102" t="s">
        <v>291</v>
      </c>
      <c r="G12" s="105" t="s">
        <v>22</v>
      </c>
      <c r="H12" s="103">
        <v>40736</v>
      </c>
      <c r="I12" s="104" t="s">
        <v>315</v>
      </c>
    </row>
    <row r="13" spans="1:14" ht="142.5" customHeight="1">
      <c r="B13" s="106">
        <v>40710</v>
      </c>
      <c r="C13" s="102" t="s">
        <v>317</v>
      </c>
      <c r="D13" s="102" t="s">
        <v>318</v>
      </c>
      <c r="E13" s="104" t="s">
        <v>319</v>
      </c>
      <c r="F13" s="102" t="s">
        <v>291</v>
      </c>
      <c r="G13" s="107" t="s">
        <v>320</v>
      </c>
      <c r="H13" s="108">
        <v>40737</v>
      </c>
      <c r="I13" s="104" t="s">
        <v>321</v>
      </c>
    </row>
    <row r="14" spans="1:14" ht="14.25" customHeight="1"/>
    <row r="15" spans="1:14" ht="18.75" customHeight="1">
      <c r="B15" s="163" t="s">
        <v>322</v>
      </c>
      <c r="C15" s="163"/>
      <c r="D15" s="163"/>
      <c r="E15" s="163"/>
      <c r="F15" s="163"/>
      <c r="G15" s="163"/>
      <c r="H15" s="163"/>
      <c r="I15" s="163"/>
    </row>
    <row r="16" spans="1:14" ht="20.25" customHeight="1">
      <c r="B16" s="164" t="s">
        <v>323</v>
      </c>
      <c r="C16" s="164"/>
      <c r="D16" s="109" t="s">
        <v>324</v>
      </c>
      <c r="E16" s="109" t="s">
        <v>325</v>
      </c>
      <c r="F16" s="164" t="s">
        <v>326</v>
      </c>
      <c r="G16" s="164"/>
      <c r="H16" s="164"/>
      <c r="I16" s="164"/>
    </row>
    <row r="17" spans="2:9" ht="20.25" customHeight="1">
      <c r="B17" s="159" t="s">
        <v>12</v>
      </c>
      <c r="C17" s="159"/>
      <c r="D17" s="110" t="s">
        <v>265</v>
      </c>
      <c r="E17" s="110" t="s">
        <v>265</v>
      </c>
      <c r="F17" s="160"/>
      <c r="G17" s="160"/>
      <c r="H17" s="160"/>
      <c r="I17" s="160"/>
    </row>
    <row r="18" spans="2:9" ht="20.25" customHeight="1">
      <c r="B18" s="159" t="s">
        <v>6</v>
      </c>
      <c r="C18" s="6" t="s">
        <v>13</v>
      </c>
      <c r="D18" s="110" t="s">
        <v>265</v>
      </c>
      <c r="E18" s="110">
        <v>40585</v>
      </c>
      <c r="F18" s="160"/>
      <c r="G18" s="160"/>
      <c r="H18" s="160"/>
      <c r="I18" s="160"/>
    </row>
    <row r="19" spans="2:9" ht="20.25" customHeight="1">
      <c r="B19" s="159"/>
      <c r="C19" s="6" t="s">
        <v>14</v>
      </c>
      <c r="D19" s="110">
        <v>40788</v>
      </c>
      <c r="E19" s="110"/>
      <c r="F19" s="165" t="s">
        <v>327</v>
      </c>
      <c r="G19" s="165"/>
      <c r="H19" s="165"/>
      <c r="I19" s="165"/>
    </row>
    <row r="20" spans="2:9" ht="20.25" customHeight="1">
      <c r="B20" s="159"/>
      <c r="C20" s="6" t="s">
        <v>15</v>
      </c>
      <c r="D20" s="110">
        <v>40815</v>
      </c>
      <c r="E20" s="110"/>
      <c r="F20" s="160"/>
      <c r="G20" s="160"/>
      <c r="H20" s="160"/>
      <c r="I20" s="160"/>
    </row>
    <row r="21" spans="2:9" ht="20.25" customHeight="1">
      <c r="B21" s="159"/>
      <c r="C21" s="6" t="s">
        <v>16</v>
      </c>
      <c r="D21" s="110">
        <v>40820</v>
      </c>
      <c r="E21" s="110"/>
      <c r="F21" s="160"/>
      <c r="G21" s="160"/>
      <c r="H21" s="160"/>
      <c r="I21" s="160"/>
    </row>
    <row r="22" spans="2:9" ht="20.25" customHeight="1">
      <c r="B22" s="159" t="s">
        <v>17</v>
      </c>
      <c r="C22" s="159"/>
      <c r="D22" s="110">
        <v>40844</v>
      </c>
      <c r="E22" s="110"/>
      <c r="F22" s="160"/>
      <c r="G22" s="160"/>
      <c r="H22" s="160"/>
      <c r="I22" s="160"/>
    </row>
  </sheetData>
  <mergeCells count="14">
    <mergeCell ref="B22:C22"/>
    <mergeCell ref="F22:I22"/>
    <mergeCell ref="B2:I2"/>
    <mergeCell ref="B3:E3"/>
    <mergeCell ref="B15:I15"/>
    <mergeCell ref="B16:C16"/>
    <mergeCell ref="F16:I16"/>
    <mergeCell ref="B17:C17"/>
    <mergeCell ref="F17:I17"/>
    <mergeCell ref="B18:B21"/>
    <mergeCell ref="F18:I18"/>
    <mergeCell ref="F19:I19"/>
    <mergeCell ref="F20:I20"/>
    <mergeCell ref="F21:I21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4.25"/>
  <cols>
    <col min="1" max="1" width="3.125" customWidth="1"/>
    <col min="2" max="2" width="12.625" style="1" customWidth="1"/>
    <col min="3" max="3" width="19.375" customWidth="1"/>
    <col min="4" max="5" width="18.75" customWidth="1"/>
    <col min="6" max="7" width="15.625" customWidth="1"/>
    <col min="8" max="8" width="15.25" customWidth="1"/>
    <col min="9" max="9" width="35.5" style="2" customWidth="1"/>
    <col min="10" max="10" width="17" customWidth="1"/>
    <col min="11" max="11" width="10" customWidth="1"/>
    <col min="12" max="12" width="15.125" customWidth="1"/>
    <col min="13" max="13" width="7.75" customWidth="1"/>
    <col min="14" max="14" width="13.75" customWidth="1"/>
    <col min="15" max="1023" width="7.75" customWidth="1"/>
    <col min="1024" max="1024" width="11" customWidth="1"/>
  </cols>
  <sheetData>
    <row r="1" spans="1:14" ht="12.75" customHeight="1">
      <c r="M1" t="s">
        <v>284</v>
      </c>
      <c r="N1" t="s">
        <v>285</v>
      </c>
    </row>
    <row r="2" spans="1:14" ht="20.25" customHeight="1">
      <c r="B2" s="161" t="s">
        <v>328</v>
      </c>
      <c r="C2" s="161"/>
      <c r="D2" s="161"/>
      <c r="E2" s="161"/>
      <c r="F2" s="161"/>
      <c r="G2" s="161"/>
      <c r="H2" s="161"/>
      <c r="I2" s="161"/>
      <c r="N2" t="s">
        <v>1</v>
      </c>
    </row>
    <row r="3" spans="1:14" ht="48.75" customHeight="1">
      <c r="B3" s="162" t="s">
        <v>329</v>
      </c>
      <c r="C3" s="162"/>
      <c r="D3" s="162"/>
      <c r="E3" s="162"/>
      <c r="F3" s="92" t="s">
        <v>330</v>
      </c>
      <c r="G3" s="92" t="s">
        <v>331</v>
      </c>
      <c r="H3" s="92" t="s">
        <v>332</v>
      </c>
      <c r="I3" s="111" t="s">
        <v>333</v>
      </c>
      <c r="N3" t="s">
        <v>291</v>
      </c>
    </row>
    <row r="4" spans="1:14" ht="14.25" customHeight="1"/>
    <row r="5" spans="1:14" ht="30" customHeight="1">
      <c r="A5" s="1"/>
      <c r="B5" s="94" t="s">
        <v>292</v>
      </c>
      <c r="C5" s="95" t="s">
        <v>223</v>
      </c>
      <c r="D5" s="95" t="s">
        <v>293</v>
      </c>
      <c r="E5" s="95" t="s">
        <v>294</v>
      </c>
      <c r="F5" s="95" t="s">
        <v>284</v>
      </c>
      <c r="G5" s="95" t="s">
        <v>295</v>
      </c>
      <c r="H5" s="95" t="s">
        <v>296</v>
      </c>
      <c r="I5" s="94" t="s">
        <v>297</v>
      </c>
    </row>
    <row r="6" spans="1:14" ht="17.25" customHeight="1">
      <c r="B6" s="96"/>
      <c r="C6" s="97"/>
      <c r="D6" s="97"/>
      <c r="E6" s="97"/>
      <c r="F6" s="98"/>
      <c r="G6" s="97"/>
      <c r="H6" s="99"/>
      <c r="I6" s="92"/>
    </row>
    <row r="7" spans="1:14" ht="129.75" customHeight="1">
      <c r="B7" s="96">
        <v>40742</v>
      </c>
      <c r="C7" s="97" t="s">
        <v>334</v>
      </c>
      <c r="D7" s="97" t="s">
        <v>335</v>
      </c>
      <c r="E7" s="97" t="s">
        <v>336</v>
      </c>
      <c r="F7" s="98" t="s">
        <v>285</v>
      </c>
      <c r="G7" s="97" t="s">
        <v>27</v>
      </c>
      <c r="H7" s="99">
        <v>40745</v>
      </c>
      <c r="I7" s="92" t="s">
        <v>337</v>
      </c>
    </row>
    <row r="8" spans="1:14" ht="71.25" customHeight="1">
      <c r="B8" s="96">
        <v>40742</v>
      </c>
      <c r="C8" s="97" t="s">
        <v>338</v>
      </c>
      <c r="D8" s="97" t="s">
        <v>339</v>
      </c>
      <c r="E8" s="97" t="s">
        <v>340</v>
      </c>
      <c r="F8" s="98" t="s">
        <v>1</v>
      </c>
      <c r="G8" s="97" t="s">
        <v>22</v>
      </c>
      <c r="H8" s="99">
        <v>40742</v>
      </c>
      <c r="I8" s="92"/>
    </row>
    <row r="9" spans="1:14" ht="84" customHeight="1">
      <c r="B9" s="96">
        <v>40735</v>
      </c>
      <c r="C9" s="97" t="s">
        <v>341</v>
      </c>
      <c r="D9" s="97" t="s">
        <v>339</v>
      </c>
      <c r="E9" s="97" t="s">
        <v>342</v>
      </c>
      <c r="F9" s="98" t="s">
        <v>1</v>
      </c>
      <c r="G9" s="97" t="s">
        <v>22</v>
      </c>
      <c r="H9" s="99">
        <v>40742</v>
      </c>
      <c r="I9" s="92"/>
    </row>
    <row r="10" spans="1:14" ht="60" customHeight="1">
      <c r="B10" s="96"/>
      <c r="C10" s="97"/>
      <c r="D10" s="112"/>
      <c r="E10" s="97"/>
      <c r="F10" s="98"/>
      <c r="G10" s="97"/>
      <c r="H10" s="99"/>
      <c r="I10" s="92"/>
    </row>
    <row r="11" spans="1:14" ht="60" customHeight="1">
      <c r="B11" s="96"/>
      <c r="C11" s="97"/>
      <c r="D11" s="113"/>
      <c r="E11" s="97"/>
      <c r="F11" s="98"/>
      <c r="G11" s="97"/>
      <c r="H11" s="99"/>
      <c r="I11" s="92"/>
    </row>
    <row r="12" spans="1:14" ht="60" customHeight="1">
      <c r="B12" s="106"/>
      <c r="C12" s="102"/>
      <c r="D12" s="102"/>
      <c r="E12" s="107"/>
      <c r="F12" s="102"/>
      <c r="G12" s="107"/>
      <c r="H12" s="108"/>
      <c r="I12" s="104"/>
    </row>
    <row r="13" spans="1:14" ht="14.25" customHeight="1"/>
    <row r="14" spans="1:14" ht="18.75" customHeight="1">
      <c r="B14" s="163" t="s">
        <v>322</v>
      </c>
      <c r="C14" s="163"/>
      <c r="D14" s="163"/>
      <c r="E14" s="163"/>
      <c r="F14" s="163"/>
      <c r="G14" s="163"/>
      <c r="H14" s="163"/>
      <c r="I14" s="163"/>
    </row>
    <row r="15" spans="1:14" ht="20.25" customHeight="1">
      <c r="B15" s="164" t="s">
        <v>323</v>
      </c>
      <c r="C15" s="164"/>
      <c r="D15" s="109" t="s">
        <v>324</v>
      </c>
      <c r="E15" s="109" t="s">
        <v>325</v>
      </c>
      <c r="F15" s="164" t="s">
        <v>326</v>
      </c>
      <c r="G15" s="164"/>
      <c r="H15" s="164"/>
      <c r="I15" s="164"/>
    </row>
    <row r="16" spans="1:14" ht="20.25" customHeight="1">
      <c r="B16" s="159" t="s">
        <v>12</v>
      </c>
      <c r="C16" s="159"/>
      <c r="D16" s="110"/>
      <c r="E16" s="110"/>
      <c r="F16" s="160"/>
      <c r="G16" s="160"/>
      <c r="H16" s="160"/>
      <c r="I16" s="160"/>
    </row>
    <row r="17" spans="2:9" ht="20.25" customHeight="1">
      <c r="B17" s="159" t="s">
        <v>6</v>
      </c>
      <c r="C17" s="6" t="s">
        <v>13</v>
      </c>
      <c r="D17" s="110"/>
      <c r="E17" s="110"/>
      <c r="F17" s="160"/>
      <c r="G17" s="160"/>
      <c r="H17" s="160"/>
      <c r="I17" s="160"/>
    </row>
    <row r="18" spans="2:9" ht="20.25" customHeight="1">
      <c r="B18" s="159"/>
      <c r="C18" s="6" t="s">
        <v>14</v>
      </c>
      <c r="D18" s="110"/>
      <c r="E18" s="110"/>
      <c r="F18" s="160"/>
      <c r="G18" s="160"/>
      <c r="H18" s="160"/>
      <c r="I18" s="160"/>
    </row>
    <row r="19" spans="2:9" ht="20.25" customHeight="1">
      <c r="B19" s="159"/>
      <c r="C19" s="6" t="s">
        <v>15</v>
      </c>
      <c r="D19" s="110"/>
      <c r="E19" s="110"/>
      <c r="F19" s="160"/>
      <c r="G19" s="160"/>
      <c r="H19" s="160"/>
      <c r="I19" s="160"/>
    </row>
    <row r="20" spans="2:9" ht="20.25" customHeight="1">
      <c r="B20" s="159"/>
      <c r="C20" s="6" t="s">
        <v>16</v>
      </c>
      <c r="D20" s="110"/>
      <c r="E20" s="110"/>
      <c r="F20" s="160"/>
      <c r="G20" s="160"/>
      <c r="H20" s="160"/>
      <c r="I20" s="160"/>
    </row>
    <row r="21" spans="2:9" ht="20.25" customHeight="1">
      <c r="B21" s="159" t="s">
        <v>17</v>
      </c>
      <c r="C21" s="159"/>
      <c r="D21" s="110"/>
      <c r="E21" s="110"/>
      <c r="F21" s="160"/>
      <c r="G21" s="160"/>
      <c r="H21" s="160"/>
      <c r="I21" s="160"/>
    </row>
  </sheetData>
  <mergeCells count="14">
    <mergeCell ref="B21:C21"/>
    <mergeCell ref="F21:I21"/>
    <mergeCell ref="B2:I2"/>
    <mergeCell ref="B3:E3"/>
    <mergeCell ref="B14:I14"/>
    <mergeCell ref="B15:C15"/>
    <mergeCell ref="F15:I15"/>
    <mergeCell ref="B16:C16"/>
    <mergeCell ref="F16:I16"/>
    <mergeCell ref="B17:B20"/>
    <mergeCell ref="F17:I17"/>
    <mergeCell ref="F18:I18"/>
    <mergeCell ref="F19:I19"/>
    <mergeCell ref="F20:I20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/>
  </sheetViews>
  <sheetFormatPr defaultRowHeight="14.25"/>
  <cols>
    <col min="1" max="1" width="3.125" customWidth="1"/>
    <col min="2" max="2" width="12.625" style="1" customWidth="1"/>
    <col min="3" max="3" width="19.375" customWidth="1"/>
    <col min="4" max="5" width="18.75" customWidth="1"/>
    <col min="6" max="7" width="15.625" customWidth="1"/>
    <col min="8" max="8" width="15.25" customWidth="1"/>
    <col min="9" max="9" width="43.125" style="2" customWidth="1"/>
    <col min="10" max="10" width="17" customWidth="1"/>
    <col min="11" max="11" width="10" customWidth="1"/>
    <col min="12" max="12" width="15.125" customWidth="1"/>
    <col min="13" max="15" width="12.375" customWidth="1"/>
    <col min="16" max="16" width="7.75" customWidth="1"/>
    <col min="17" max="17" width="13.75" customWidth="1"/>
    <col min="18" max="1023" width="7.75" customWidth="1"/>
    <col min="1024" max="1024" width="11" customWidth="1"/>
  </cols>
  <sheetData>
    <row r="1" spans="1:17" ht="12.75" customHeight="1">
      <c r="M1" s="114"/>
      <c r="N1" s="115"/>
    </row>
    <row r="2" spans="1:17" ht="20.25" customHeight="1">
      <c r="B2" s="161" t="s">
        <v>33</v>
      </c>
      <c r="C2" s="161"/>
      <c r="D2" s="161"/>
      <c r="E2" s="161"/>
      <c r="F2" s="161"/>
      <c r="G2" s="161"/>
      <c r="H2" s="161"/>
      <c r="I2" s="161"/>
      <c r="O2" s="116"/>
    </row>
    <row r="3" spans="1:17" ht="48.75" customHeight="1">
      <c r="B3" s="162" t="s">
        <v>343</v>
      </c>
      <c r="C3" s="162"/>
      <c r="D3" s="162"/>
      <c r="E3" s="162"/>
      <c r="F3" s="92" t="s">
        <v>344</v>
      </c>
      <c r="G3" s="92" t="s">
        <v>345</v>
      </c>
      <c r="H3" s="92" t="s">
        <v>346</v>
      </c>
      <c r="I3" s="93" t="s">
        <v>347</v>
      </c>
      <c r="O3" s="116"/>
    </row>
    <row r="4" spans="1:17" ht="12.75" customHeight="1">
      <c r="O4" s="116"/>
      <c r="P4" t="s">
        <v>284</v>
      </c>
      <c r="Q4" t="s">
        <v>285</v>
      </c>
    </row>
    <row r="5" spans="1:17" ht="30" customHeight="1">
      <c r="A5" s="1"/>
      <c r="B5" s="117" t="s">
        <v>292</v>
      </c>
      <c r="C5" s="118" t="s">
        <v>223</v>
      </c>
      <c r="D5" s="118" t="s">
        <v>293</v>
      </c>
      <c r="E5" s="118" t="s">
        <v>294</v>
      </c>
      <c r="F5" s="118" t="s">
        <v>284</v>
      </c>
      <c r="G5" s="118" t="s">
        <v>295</v>
      </c>
      <c r="H5" s="118" t="s">
        <v>296</v>
      </c>
      <c r="I5" s="117" t="s">
        <v>297</v>
      </c>
      <c r="O5" s="116"/>
      <c r="Q5" t="s">
        <v>1</v>
      </c>
    </row>
    <row r="6" spans="1:17" ht="14.25" customHeight="1">
      <c r="B6" s="119"/>
      <c r="C6" s="98"/>
      <c r="D6" s="98"/>
      <c r="E6" s="98"/>
      <c r="F6" s="98"/>
      <c r="G6" s="98"/>
      <c r="H6" s="120"/>
      <c r="I6" s="92"/>
      <c r="O6" s="116"/>
      <c r="Q6" t="s">
        <v>291</v>
      </c>
    </row>
    <row r="7" spans="1:17" ht="112.5" customHeight="1">
      <c r="B7" s="100">
        <v>40723</v>
      </c>
      <c r="C7" s="101" t="s">
        <v>348</v>
      </c>
      <c r="D7" s="101" t="s">
        <v>349</v>
      </c>
      <c r="E7" s="101" t="s">
        <v>350</v>
      </c>
      <c r="F7" s="102" t="s">
        <v>291</v>
      </c>
      <c r="G7" s="101" t="s">
        <v>351</v>
      </c>
      <c r="H7" s="121" t="s">
        <v>352</v>
      </c>
      <c r="I7" s="104"/>
      <c r="O7" s="116"/>
    </row>
    <row r="8" spans="1:17" ht="93" customHeight="1">
      <c r="B8" s="100">
        <v>40723</v>
      </c>
      <c r="C8" s="101" t="s">
        <v>353</v>
      </c>
      <c r="D8" s="101" t="s">
        <v>354</v>
      </c>
      <c r="E8" s="101" t="s">
        <v>355</v>
      </c>
      <c r="F8" s="102" t="s">
        <v>291</v>
      </c>
      <c r="G8" s="101" t="s">
        <v>356</v>
      </c>
      <c r="H8" s="121">
        <v>40724</v>
      </c>
      <c r="I8" s="104" t="s">
        <v>357</v>
      </c>
    </row>
    <row r="9" spans="1:17" ht="135.75" customHeight="1">
      <c r="B9" s="100">
        <v>40723</v>
      </c>
      <c r="C9" s="101" t="s">
        <v>358</v>
      </c>
      <c r="D9" s="101" t="s">
        <v>359</v>
      </c>
      <c r="E9" s="101" t="s">
        <v>360</v>
      </c>
      <c r="F9" s="102" t="s">
        <v>285</v>
      </c>
      <c r="G9" s="101" t="s">
        <v>361</v>
      </c>
      <c r="H9" s="121">
        <v>40725</v>
      </c>
      <c r="I9" s="101" t="s">
        <v>362</v>
      </c>
    </row>
    <row r="10" spans="1:17" ht="64.5" customHeight="1">
      <c r="B10" s="100">
        <v>40723</v>
      </c>
      <c r="C10" s="101" t="s">
        <v>363</v>
      </c>
      <c r="D10" s="101" t="s">
        <v>364</v>
      </c>
      <c r="E10" s="101" t="s">
        <v>365</v>
      </c>
      <c r="F10" s="102" t="s">
        <v>291</v>
      </c>
      <c r="G10" s="101" t="s">
        <v>366</v>
      </c>
      <c r="H10" s="121">
        <v>40724</v>
      </c>
      <c r="I10" s="104"/>
    </row>
    <row r="11" spans="1:17" ht="78.75" customHeight="1">
      <c r="B11" s="100">
        <v>40723</v>
      </c>
      <c r="C11" s="101" t="s">
        <v>367</v>
      </c>
      <c r="D11" s="101" t="s">
        <v>368</v>
      </c>
      <c r="E11" s="101" t="s">
        <v>369</v>
      </c>
      <c r="F11" s="102" t="s">
        <v>291</v>
      </c>
      <c r="G11" s="101" t="s">
        <v>370</v>
      </c>
      <c r="H11" s="121">
        <v>40724</v>
      </c>
      <c r="I11" s="104" t="s">
        <v>371</v>
      </c>
    </row>
    <row r="12" spans="1:17" ht="79.5" customHeight="1">
      <c r="B12" s="106">
        <v>40723</v>
      </c>
      <c r="C12" s="102" t="s">
        <v>372</v>
      </c>
      <c r="D12" s="102" t="s">
        <v>373</v>
      </c>
      <c r="E12" s="107" t="s">
        <v>374</v>
      </c>
      <c r="F12" s="102" t="s">
        <v>291</v>
      </c>
      <c r="G12" s="107" t="s">
        <v>375</v>
      </c>
      <c r="H12" s="122" t="s">
        <v>31</v>
      </c>
      <c r="I12" s="104"/>
    </row>
    <row r="13" spans="1:17" ht="12.75" customHeight="1"/>
    <row r="14" spans="1:17" ht="18.75" customHeight="1">
      <c r="B14" s="166" t="s">
        <v>322</v>
      </c>
      <c r="C14" s="166"/>
      <c r="D14" s="166"/>
      <c r="E14" s="166"/>
      <c r="F14" s="166"/>
      <c r="G14" s="166"/>
      <c r="H14" s="166"/>
      <c r="I14" s="166"/>
    </row>
    <row r="15" spans="1:17" ht="20.25" customHeight="1">
      <c r="B15" s="167" t="s">
        <v>323</v>
      </c>
      <c r="C15" s="167"/>
      <c r="D15" s="8" t="s">
        <v>324</v>
      </c>
      <c r="E15" s="8" t="s">
        <v>325</v>
      </c>
      <c r="F15" s="167" t="s">
        <v>326</v>
      </c>
      <c r="G15" s="167"/>
      <c r="H15" s="167"/>
      <c r="I15" s="167"/>
    </row>
    <row r="16" spans="1:17" ht="20.25" customHeight="1">
      <c r="B16" s="168" t="s">
        <v>12</v>
      </c>
      <c r="C16" s="168"/>
      <c r="D16" s="123"/>
      <c r="E16" s="123"/>
      <c r="F16" s="160"/>
      <c r="G16" s="160"/>
      <c r="H16" s="160"/>
      <c r="I16" s="160"/>
    </row>
    <row r="17" spans="2:9" ht="20.25" customHeight="1">
      <c r="B17" s="168" t="s">
        <v>6</v>
      </c>
      <c r="C17" s="7" t="s">
        <v>13</v>
      </c>
      <c r="D17" s="123"/>
      <c r="E17" s="123"/>
      <c r="F17" s="160"/>
      <c r="G17" s="160"/>
      <c r="H17" s="160"/>
      <c r="I17" s="160"/>
    </row>
    <row r="18" spans="2:9" ht="20.25" customHeight="1">
      <c r="B18" s="168"/>
      <c r="C18" s="7" t="s">
        <v>14</v>
      </c>
      <c r="D18" s="123"/>
      <c r="E18" s="123"/>
      <c r="F18" s="160"/>
      <c r="G18" s="160"/>
      <c r="H18" s="160"/>
      <c r="I18" s="160"/>
    </row>
    <row r="19" spans="2:9" ht="20.25" customHeight="1">
      <c r="B19" s="168"/>
      <c r="C19" s="6" t="s">
        <v>15</v>
      </c>
      <c r="D19" s="123"/>
      <c r="E19" s="123"/>
      <c r="F19" s="160"/>
      <c r="G19" s="160"/>
      <c r="H19" s="160"/>
      <c r="I19" s="160"/>
    </row>
    <row r="20" spans="2:9" ht="20.25" customHeight="1">
      <c r="B20" s="168"/>
      <c r="C20" s="6" t="s">
        <v>16</v>
      </c>
      <c r="D20" s="123"/>
      <c r="E20" s="123"/>
      <c r="F20" s="160"/>
      <c r="G20" s="160"/>
      <c r="H20" s="160"/>
      <c r="I20" s="160"/>
    </row>
    <row r="21" spans="2:9" ht="20.25" customHeight="1">
      <c r="B21" s="159" t="s">
        <v>17</v>
      </c>
      <c r="C21" s="159"/>
      <c r="D21" s="123"/>
      <c r="E21" s="123"/>
      <c r="F21" s="160"/>
      <c r="G21" s="160"/>
      <c r="H21" s="160"/>
      <c r="I21" s="160"/>
    </row>
  </sheetData>
  <mergeCells count="14">
    <mergeCell ref="B21:C21"/>
    <mergeCell ref="F21:I21"/>
    <mergeCell ref="B2:I2"/>
    <mergeCell ref="B3:E3"/>
    <mergeCell ref="B14:I14"/>
    <mergeCell ref="B15:C15"/>
    <mergeCell ref="F15:I15"/>
    <mergeCell ref="B16:C16"/>
    <mergeCell ref="F16:I16"/>
    <mergeCell ref="B17:B20"/>
    <mergeCell ref="F17:I17"/>
    <mergeCell ref="F18:I18"/>
    <mergeCell ref="F19:I19"/>
    <mergeCell ref="F20:I20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/>
  </sheetViews>
  <sheetFormatPr defaultRowHeight="14.25"/>
  <cols>
    <col min="1" max="1" width="3.125" customWidth="1"/>
    <col min="2" max="2" width="12.625" style="1" customWidth="1"/>
    <col min="3" max="3" width="19.375" customWidth="1"/>
    <col min="4" max="5" width="18.75" customWidth="1"/>
    <col min="6" max="7" width="15.625" customWidth="1"/>
    <col min="8" max="8" width="15.25" customWidth="1"/>
    <col min="9" max="9" width="53.25" style="2" customWidth="1"/>
    <col min="10" max="10" width="17" customWidth="1"/>
    <col min="11" max="11" width="10" customWidth="1"/>
    <col min="12" max="12" width="15.125" customWidth="1"/>
    <col min="13" max="13" width="12.375" customWidth="1"/>
    <col min="14" max="14" width="7.75" customWidth="1"/>
    <col min="15" max="15" width="13.75" customWidth="1"/>
    <col min="16" max="1023" width="7.75" customWidth="1"/>
    <col min="1024" max="1024" width="11" customWidth="1"/>
  </cols>
  <sheetData>
    <row r="1" spans="1:14" ht="12.75" customHeight="1">
      <c r="M1" t="s">
        <v>284</v>
      </c>
      <c r="N1" t="s">
        <v>285</v>
      </c>
    </row>
    <row r="2" spans="1:14" ht="20.25" customHeight="1">
      <c r="B2" s="161" t="s">
        <v>30</v>
      </c>
      <c r="C2" s="161"/>
      <c r="D2" s="161"/>
      <c r="E2" s="161"/>
      <c r="F2" s="161"/>
      <c r="G2" s="161"/>
      <c r="H2" s="161"/>
      <c r="I2" s="161"/>
      <c r="N2" t="s">
        <v>1</v>
      </c>
    </row>
    <row r="3" spans="1:14" ht="48.75" customHeight="1">
      <c r="B3" s="162" t="s">
        <v>376</v>
      </c>
      <c r="C3" s="162"/>
      <c r="D3" s="162"/>
      <c r="E3" s="162"/>
      <c r="F3" s="92" t="s">
        <v>377</v>
      </c>
      <c r="G3" s="92" t="s">
        <v>378</v>
      </c>
      <c r="H3" s="92" t="s">
        <v>379</v>
      </c>
      <c r="I3" s="93" t="s">
        <v>380</v>
      </c>
      <c r="N3" t="s">
        <v>291</v>
      </c>
    </row>
    <row r="4" spans="1:14" ht="12.75" customHeight="1">
      <c r="M4" s="116"/>
    </row>
    <row r="5" spans="1:14" ht="30" customHeight="1">
      <c r="A5" s="1"/>
      <c r="B5" s="117" t="s">
        <v>292</v>
      </c>
      <c r="C5" s="118" t="s">
        <v>223</v>
      </c>
      <c r="D5" s="118" t="s">
        <v>293</v>
      </c>
      <c r="E5" s="118" t="s">
        <v>294</v>
      </c>
      <c r="F5" s="118" t="s">
        <v>284</v>
      </c>
      <c r="G5" s="118" t="s">
        <v>295</v>
      </c>
      <c r="H5" s="118" t="s">
        <v>296</v>
      </c>
      <c r="I5" s="117" t="s">
        <v>297</v>
      </c>
      <c r="M5" s="116"/>
    </row>
    <row r="6" spans="1:14" ht="14.25" customHeight="1">
      <c r="B6" s="119"/>
      <c r="C6" s="98"/>
      <c r="D6" s="98"/>
      <c r="E6" s="98"/>
      <c r="F6" s="98"/>
      <c r="G6" s="98"/>
      <c r="H6" s="124"/>
      <c r="I6" s="92"/>
    </row>
    <row r="7" spans="1:14" ht="85.5" customHeight="1">
      <c r="B7" s="96">
        <v>40795</v>
      </c>
      <c r="C7" s="97" t="s">
        <v>381</v>
      </c>
      <c r="D7" s="97"/>
      <c r="E7" s="97" t="s">
        <v>382</v>
      </c>
      <c r="F7" s="97" t="s">
        <v>1</v>
      </c>
      <c r="G7" s="97" t="s">
        <v>20</v>
      </c>
      <c r="H7" s="125">
        <v>40892</v>
      </c>
      <c r="I7" s="126" t="s">
        <v>383</v>
      </c>
    </row>
    <row r="8" spans="1:14" ht="104.25" customHeight="1">
      <c r="B8" s="100">
        <v>40770</v>
      </c>
      <c r="C8" s="101" t="s">
        <v>384</v>
      </c>
      <c r="D8" s="101" t="s">
        <v>385</v>
      </c>
      <c r="E8" s="101" t="s">
        <v>382</v>
      </c>
      <c r="F8" s="101" t="s">
        <v>291</v>
      </c>
      <c r="G8" s="101" t="s">
        <v>20</v>
      </c>
      <c r="H8" s="127">
        <v>40772</v>
      </c>
      <c r="I8" s="128" t="s">
        <v>386</v>
      </c>
    </row>
    <row r="9" spans="1:14" ht="71.25" customHeight="1">
      <c r="B9" s="100">
        <v>40738</v>
      </c>
      <c r="C9" s="101" t="s">
        <v>387</v>
      </c>
      <c r="D9" s="101" t="s">
        <v>31</v>
      </c>
      <c r="E9" s="101" t="s">
        <v>388</v>
      </c>
      <c r="F9" s="101" t="s">
        <v>291</v>
      </c>
      <c r="G9" s="101" t="s">
        <v>389</v>
      </c>
      <c r="H9" s="127">
        <v>40743</v>
      </c>
      <c r="I9" s="128" t="s">
        <v>390</v>
      </c>
    </row>
    <row r="10" spans="1:14" ht="99.75" customHeight="1">
      <c r="B10" s="100">
        <v>40732</v>
      </c>
      <c r="C10" s="101" t="s">
        <v>391</v>
      </c>
      <c r="D10" s="101" t="s">
        <v>392</v>
      </c>
      <c r="E10" s="101" t="s">
        <v>393</v>
      </c>
      <c r="F10" s="101" t="s">
        <v>291</v>
      </c>
      <c r="G10" s="101" t="s">
        <v>394</v>
      </c>
      <c r="H10" s="127">
        <v>40739</v>
      </c>
      <c r="I10" s="128"/>
    </row>
    <row r="11" spans="1:14" ht="242.25" customHeight="1">
      <c r="B11" s="106">
        <v>40349</v>
      </c>
      <c r="C11" s="102" t="s">
        <v>395</v>
      </c>
      <c r="D11" s="102" t="s">
        <v>396</v>
      </c>
      <c r="E11" s="102" t="s">
        <v>397</v>
      </c>
      <c r="F11" s="102" t="s">
        <v>291</v>
      </c>
      <c r="G11" s="102" t="s">
        <v>398</v>
      </c>
      <c r="H11" s="129">
        <v>40732</v>
      </c>
      <c r="I11" s="104" t="s">
        <v>399</v>
      </c>
    </row>
    <row r="12" spans="1:14" ht="12.75" customHeight="1"/>
    <row r="13" spans="1:14" ht="18.75" customHeight="1">
      <c r="B13" s="166" t="s">
        <v>322</v>
      </c>
      <c r="C13" s="166"/>
      <c r="D13" s="166"/>
      <c r="E13" s="166"/>
      <c r="F13" s="166"/>
      <c r="G13" s="166"/>
      <c r="H13" s="166"/>
      <c r="I13" s="166"/>
    </row>
    <row r="14" spans="1:14" ht="20.25" customHeight="1">
      <c r="B14" s="164" t="s">
        <v>323</v>
      </c>
      <c r="C14" s="164"/>
      <c r="D14" s="109" t="s">
        <v>324</v>
      </c>
      <c r="E14" s="109" t="s">
        <v>325</v>
      </c>
      <c r="F14" s="164" t="s">
        <v>326</v>
      </c>
      <c r="G14" s="164"/>
      <c r="H14" s="164"/>
      <c r="I14" s="164"/>
    </row>
    <row r="15" spans="1:14" ht="20.25" customHeight="1">
      <c r="B15" s="159" t="s">
        <v>12</v>
      </c>
      <c r="C15" s="159"/>
      <c r="D15" s="110" t="s">
        <v>265</v>
      </c>
      <c r="E15" s="110" t="s">
        <v>265</v>
      </c>
      <c r="F15" s="165" t="s">
        <v>400</v>
      </c>
      <c r="G15" s="165"/>
      <c r="H15" s="165"/>
      <c r="I15" s="165"/>
    </row>
    <row r="16" spans="1:14" ht="20.25" customHeight="1">
      <c r="B16" s="159" t="s">
        <v>6</v>
      </c>
      <c r="C16" s="6" t="s">
        <v>13</v>
      </c>
      <c r="D16" s="110">
        <v>40697</v>
      </c>
      <c r="E16" s="110">
        <v>40697</v>
      </c>
      <c r="F16" s="165" t="s">
        <v>401</v>
      </c>
      <c r="G16" s="165"/>
      <c r="H16" s="165"/>
      <c r="I16" s="165"/>
    </row>
    <row r="17" spans="2:9" ht="20.25" customHeight="1">
      <c r="B17" s="159"/>
      <c r="C17" s="6" t="s">
        <v>14</v>
      </c>
      <c r="D17" s="110">
        <v>40704</v>
      </c>
      <c r="E17" s="110">
        <v>40704</v>
      </c>
      <c r="F17" s="165" t="s">
        <v>401</v>
      </c>
      <c r="G17" s="165"/>
      <c r="H17" s="165"/>
      <c r="I17" s="165"/>
    </row>
    <row r="18" spans="2:9" ht="31.5" customHeight="1">
      <c r="B18" s="159"/>
      <c r="C18" s="6" t="s">
        <v>15</v>
      </c>
      <c r="D18" s="110">
        <v>40711</v>
      </c>
      <c r="E18" s="110">
        <v>40711</v>
      </c>
      <c r="F18" s="165" t="s">
        <v>402</v>
      </c>
      <c r="G18" s="165"/>
      <c r="H18" s="165"/>
      <c r="I18" s="165"/>
    </row>
    <row r="19" spans="2:9" ht="20.25" customHeight="1">
      <c r="B19" s="159"/>
      <c r="C19" s="6" t="s">
        <v>16</v>
      </c>
      <c r="D19" s="110">
        <v>40715</v>
      </c>
      <c r="E19" s="110">
        <v>40745</v>
      </c>
      <c r="F19" s="165" t="s">
        <v>403</v>
      </c>
      <c r="G19" s="165"/>
      <c r="H19" s="165"/>
      <c r="I19" s="165"/>
    </row>
    <row r="20" spans="2:9" ht="20.25" customHeight="1">
      <c r="B20" s="159" t="s">
        <v>17</v>
      </c>
      <c r="C20" s="159"/>
      <c r="D20" s="110">
        <v>40739</v>
      </c>
      <c r="E20" s="110"/>
      <c r="F20" s="160"/>
      <c r="G20" s="160"/>
      <c r="H20" s="160"/>
      <c r="I20" s="160"/>
    </row>
  </sheetData>
  <mergeCells count="14">
    <mergeCell ref="B20:C20"/>
    <mergeCell ref="F20:I20"/>
    <mergeCell ref="B2:I2"/>
    <mergeCell ref="B3:E3"/>
    <mergeCell ref="B13:I13"/>
    <mergeCell ref="B14:C14"/>
    <mergeCell ref="F14:I14"/>
    <mergeCell ref="B15:C15"/>
    <mergeCell ref="F15:I15"/>
    <mergeCell ref="B16:B19"/>
    <mergeCell ref="F16:I16"/>
    <mergeCell ref="F17:I17"/>
    <mergeCell ref="F18:I18"/>
    <mergeCell ref="F19:I19"/>
  </mergeCells>
  <pageMargins left="0.74803149606299213" right="0.74803149606299213" top="1.3775590551181101" bottom="1.3775590551181101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9</vt:i4>
      </vt:variant>
    </vt:vector>
  </HeadingPairs>
  <TitlesOfParts>
    <vt:vector size="24" baseType="lpstr">
      <vt:lpstr>Projetos 2015_2017</vt:lpstr>
      <vt:lpstr>Resultados 2015_2017</vt:lpstr>
      <vt:lpstr>Capacidade</vt:lpstr>
      <vt:lpstr>Propostas</vt:lpstr>
      <vt:lpstr>Assistente_de_dados_Projetos_1</vt:lpstr>
      <vt:lpstr>Receitas</vt:lpstr>
      <vt:lpstr>Integração_Legislativo</vt:lpstr>
      <vt:lpstr>Relatórios_Gerenciais</vt:lpstr>
      <vt:lpstr>DEST_-_Alterações_Orçamentárias</vt:lpstr>
      <vt:lpstr>DEST_-_Captação</vt:lpstr>
      <vt:lpstr>DEST_-_Acompanhamento_da_Exec_</vt:lpstr>
      <vt:lpstr>BI</vt:lpstr>
      <vt:lpstr>PLPPA_PLOA_2012</vt:lpstr>
      <vt:lpstr>Governança_de_TI</vt:lpstr>
      <vt:lpstr>Template</vt:lpstr>
      <vt:lpstr>_1Excel_BuiltIn__FilterDatabase_2</vt:lpstr>
      <vt:lpstr>_2_xlnm__FilterDatabase_2</vt:lpstr>
      <vt:lpstr>_4_xlnm_Print_Area_2</vt:lpstr>
      <vt:lpstr>Excel_BuiltIn__FilterDatabase_10</vt:lpstr>
      <vt:lpstr>Excel_BuiltIn__FilterDatabase_11</vt:lpstr>
      <vt:lpstr>Excel_BuiltIn__FilterDatabase_4</vt:lpstr>
      <vt:lpstr>Excel_BuiltIn__FilterDatabase_5</vt:lpstr>
      <vt:lpstr>Excel_BuiltIn__FilterDatabase_6</vt:lpstr>
      <vt:lpstr>Excel_BuiltIn__FilterDatabase_9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Claudilea de Queiroz Sousa</dc:creator>
  <cp:lastModifiedBy>minc</cp:lastModifiedBy>
  <cp:revision>30</cp:revision>
  <dcterms:created xsi:type="dcterms:W3CDTF">2017-11-10T10:42:48Z</dcterms:created>
  <dcterms:modified xsi:type="dcterms:W3CDTF">2018-03-16T19:20:16Z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