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Users\user\Downloads\"/>
    </mc:Choice>
  </mc:AlternateContent>
  <bookViews>
    <workbookView xWindow="0" yWindow="0" windowWidth="38400" windowHeight="17650" tabRatio="900"/>
  </bookViews>
  <sheets>
    <sheet name="0. 표지" sheetId="28" r:id="rId1"/>
    <sheet name="1. 진단 대상" sheetId="24" r:id="rId2"/>
    <sheet name="2-1. 요약결과(그래프)" sheetId="25" r:id="rId3"/>
    <sheet name="2-2.요약 진단결과(WindowsServer 2019)" sheetId="31" r:id="rId4"/>
    <sheet name="2-3. 요약 진단결과(Linux)" sheetId="29" r:id="rId5"/>
    <sheet name="3-1. 진단 결과(Windows Server 2019)" sheetId="32" r:id="rId6"/>
    <sheet name="3-2. 진단 결과(Linux)" sheetId="30" r:id="rId7"/>
  </sheets>
  <definedNames>
    <definedName name="_xlnm.Print_Area" localSheetId="0">'0. 표지'!$B$2:$L$25</definedName>
    <definedName name="_xlnm.Print_Area" localSheetId="1">'1. 진단 대상'!$A$1:$G$7</definedName>
    <definedName name="_xlnm.Print_Area" localSheetId="2">'2-1. 요약결과(그래프)'!$A$2:$AF$107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30" l="1"/>
  <c r="G4" i="30"/>
  <c r="G3" i="30"/>
  <c r="G5" i="32"/>
  <c r="G3" i="32"/>
  <c r="G4" i="32"/>
  <c r="F5" i="29"/>
  <c r="F4" i="29"/>
  <c r="F5" i="31"/>
  <c r="F4" i="31"/>
  <c r="AA36" i="25" s="1"/>
  <c r="F65" i="30"/>
  <c r="AB37" i="25" s="1"/>
  <c r="F64" i="30"/>
  <c r="F63" i="29"/>
  <c r="K63" i="29" s="1"/>
  <c r="F62" i="29"/>
  <c r="L62" i="29" s="1"/>
  <c r="F61" i="29"/>
  <c r="L61" i="29" s="1"/>
  <c r="F60" i="29"/>
  <c r="L60" i="29" s="1"/>
  <c r="F59" i="29"/>
  <c r="J59" i="29" s="1"/>
  <c r="F58" i="29"/>
  <c r="L58" i="29" s="1"/>
  <c r="F57" i="29"/>
  <c r="J57" i="29" s="1"/>
  <c r="F56" i="29"/>
  <c r="L56" i="29" s="1"/>
  <c r="F55" i="29"/>
  <c r="L55" i="29" s="1"/>
  <c r="F54" i="29"/>
  <c r="I54" i="29" s="1"/>
  <c r="F53" i="29"/>
  <c r="L53" i="29" s="1"/>
  <c r="F52" i="29"/>
  <c r="L52" i="29" s="1"/>
  <c r="F51" i="29"/>
  <c r="I51" i="29" s="1"/>
  <c r="F50" i="29"/>
  <c r="L50" i="29" s="1"/>
  <c r="F49" i="29"/>
  <c r="L49" i="29" s="1"/>
  <c r="F48" i="29"/>
  <c r="J48" i="29" s="1"/>
  <c r="F47" i="29"/>
  <c r="K47" i="29" s="1"/>
  <c r="F46" i="29"/>
  <c r="K46" i="29" s="1"/>
  <c r="F45" i="29"/>
  <c r="K45" i="29" s="1"/>
  <c r="F44" i="29"/>
  <c r="K44" i="29" s="1"/>
  <c r="F43" i="29"/>
  <c r="L43" i="29" s="1"/>
  <c r="F42" i="29"/>
  <c r="L42" i="29" s="1"/>
  <c r="F41" i="29"/>
  <c r="L41" i="29" s="1"/>
  <c r="K40" i="29"/>
  <c r="F40" i="29"/>
  <c r="L40" i="29" s="1"/>
  <c r="F39" i="29"/>
  <c r="L39" i="29" s="1"/>
  <c r="F38" i="29"/>
  <c r="L38" i="29" s="1"/>
  <c r="F37" i="29"/>
  <c r="K37" i="29" s="1"/>
  <c r="F36" i="29"/>
  <c r="L36" i="29" s="1"/>
  <c r="F35" i="29"/>
  <c r="K35" i="29" s="1"/>
  <c r="F34" i="29"/>
  <c r="J34" i="29" s="1"/>
  <c r="F33" i="29"/>
  <c r="K33" i="29" s="1"/>
  <c r="F32" i="29"/>
  <c r="J32" i="29" s="1"/>
  <c r="F31" i="29"/>
  <c r="L31" i="29" s="1"/>
  <c r="F30" i="29"/>
  <c r="L30" i="29" s="1"/>
  <c r="F29" i="29"/>
  <c r="I29" i="29" s="1"/>
  <c r="F28" i="29"/>
  <c r="K28" i="29" s="1"/>
  <c r="F27" i="29"/>
  <c r="K27" i="29" s="1"/>
  <c r="F26" i="29"/>
  <c r="K26" i="29" s="1"/>
  <c r="F25" i="29"/>
  <c r="K25" i="29" s="1"/>
  <c r="F24" i="29"/>
  <c r="L24" i="29" s="1"/>
  <c r="F23" i="29"/>
  <c r="L23" i="29" s="1"/>
  <c r="F22" i="29"/>
  <c r="L22" i="29" s="1"/>
  <c r="F21" i="29"/>
  <c r="K21" i="29" s="1"/>
  <c r="F20" i="29"/>
  <c r="L20" i="29" s="1"/>
  <c r="F19" i="29"/>
  <c r="L19" i="29" s="1"/>
  <c r="F18" i="29"/>
  <c r="L18" i="29" s="1"/>
  <c r="F17" i="29"/>
  <c r="L17" i="29" s="1"/>
  <c r="F16" i="29"/>
  <c r="L16" i="29" s="1"/>
  <c r="F15" i="29"/>
  <c r="L15" i="29" s="1"/>
  <c r="F14" i="29"/>
  <c r="K14" i="29" s="1"/>
  <c r="K13" i="29"/>
  <c r="F13" i="29"/>
  <c r="J13" i="29" s="1"/>
  <c r="F12" i="29"/>
  <c r="L12" i="29" s="1"/>
  <c r="F11" i="29"/>
  <c r="L11" i="29" s="1"/>
  <c r="F10" i="29"/>
  <c r="J10" i="29" s="1"/>
  <c r="F9" i="29"/>
  <c r="K9" i="29" s="1"/>
  <c r="F8" i="29"/>
  <c r="K8" i="29" s="1"/>
  <c r="F7" i="29"/>
  <c r="K7" i="29" s="1"/>
  <c r="L6" i="29"/>
  <c r="F6" i="29"/>
  <c r="J6" i="29" s="1"/>
  <c r="F52" i="31"/>
  <c r="L52" i="31" s="1"/>
  <c r="F51" i="31"/>
  <c r="K51" i="31" s="1"/>
  <c r="F50" i="31"/>
  <c r="L50" i="31" s="1"/>
  <c r="F49" i="31"/>
  <c r="L49" i="31" s="1"/>
  <c r="L48" i="31"/>
  <c r="J48" i="31"/>
  <c r="F48" i="31"/>
  <c r="K48" i="31" s="1"/>
  <c r="L47" i="31"/>
  <c r="F47" i="31"/>
  <c r="I47" i="31" s="1"/>
  <c r="F46" i="31"/>
  <c r="L46" i="31" s="1"/>
  <c r="F45" i="31"/>
  <c r="J45" i="31" s="1"/>
  <c r="F44" i="31"/>
  <c r="L44" i="31" s="1"/>
  <c r="F43" i="31"/>
  <c r="K43" i="31" s="1"/>
  <c r="F42" i="31"/>
  <c r="L42" i="31" s="1"/>
  <c r="K41" i="31"/>
  <c r="F41" i="31"/>
  <c r="F40" i="31"/>
  <c r="K40" i="31" s="1"/>
  <c r="F39" i="31"/>
  <c r="J39" i="31" s="1"/>
  <c r="F38" i="31"/>
  <c r="L38" i="31" s="1"/>
  <c r="J37" i="31"/>
  <c r="F37" i="31"/>
  <c r="L37" i="31" s="1"/>
  <c r="L36" i="31"/>
  <c r="F36" i="31"/>
  <c r="K36" i="31" s="1"/>
  <c r="F35" i="31"/>
  <c r="L35" i="31" s="1"/>
  <c r="F34" i="31"/>
  <c r="L34" i="31" s="1"/>
  <c r="J33" i="31"/>
  <c r="F33" i="31"/>
  <c r="L33" i="31" s="1"/>
  <c r="F32" i="31"/>
  <c r="L32" i="31" s="1"/>
  <c r="F31" i="31"/>
  <c r="L31" i="31" s="1"/>
  <c r="K30" i="31"/>
  <c r="F30" i="31"/>
  <c r="L30" i="31" s="1"/>
  <c r="F29" i="31"/>
  <c r="L29" i="31" s="1"/>
  <c r="F28" i="31"/>
  <c r="L28" i="31" s="1"/>
  <c r="F27" i="31"/>
  <c r="L27" i="31" s="1"/>
  <c r="F26" i="31"/>
  <c r="J26" i="31" s="1"/>
  <c r="F25" i="31"/>
  <c r="L25" i="31" s="1"/>
  <c r="F24" i="31"/>
  <c r="L24" i="31" s="1"/>
  <c r="F23" i="31"/>
  <c r="I23" i="31" s="1"/>
  <c r="F22" i="31"/>
  <c r="L22" i="31" s="1"/>
  <c r="F21" i="31"/>
  <c r="L21" i="31" s="1"/>
  <c r="F20" i="31"/>
  <c r="L20" i="31" s="1"/>
  <c r="F19" i="31"/>
  <c r="L19" i="31" s="1"/>
  <c r="F18" i="31"/>
  <c r="L18" i="31" s="1"/>
  <c r="F17" i="31"/>
  <c r="L17" i="31" s="1"/>
  <c r="F16" i="31"/>
  <c r="L16" i="31" s="1"/>
  <c r="F15" i="31"/>
  <c r="K15" i="31" s="1"/>
  <c r="F14" i="31"/>
  <c r="L14" i="31" s="1"/>
  <c r="K13" i="31"/>
  <c r="F13" i="31"/>
  <c r="J13" i="31" s="1"/>
  <c r="F12" i="31"/>
  <c r="K12" i="31" s="1"/>
  <c r="L11" i="31"/>
  <c r="F11" i="31"/>
  <c r="K11" i="31" s="1"/>
  <c r="F10" i="31"/>
  <c r="L10" i="31" s="1"/>
  <c r="F9" i="31"/>
  <c r="L9" i="31" s="1"/>
  <c r="F8" i="31"/>
  <c r="J8" i="31" s="1"/>
  <c r="F7" i="31"/>
  <c r="L7" i="31" s="1"/>
  <c r="F6" i="31"/>
  <c r="F54" i="31" s="1"/>
  <c r="B95" i="25"/>
  <c r="B94" i="25"/>
  <c r="B93" i="25"/>
  <c r="B92" i="25"/>
  <c r="B91" i="25"/>
  <c r="B90" i="25"/>
  <c r="B89" i="25"/>
  <c r="B77" i="25"/>
  <c r="B76" i="25"/>
  <c r="B75" i="25"/>
  <c r="B74" i="25"/>
  <c r="B73" i="25"/>
  <c r="B72" i="25"/>
  <c r="B71" i="25"/>
  <c r="B70" i="25"/>
  <c r="B69" i="25"/>
  <c r="AA37" i="25"/>
  <c r="W37" i="25"/>
  <c r="W36" i="25"/>
  <c r="D17" i="25"/>
  <c r="D5" i="25"/>
  <c r="J62" i="29" l="1"/>
  <c r="K62" i="29"/>
  <c r="J9" i="29"/>
  <c r="J30" i="31"/>
  <c r="J51" i="31"/>
  <c r="J23" i="31"/>
  <c r="J35" i="31"/>
  <c r="J47" i="31"/>
  <c r="K47" i="31"/>
  <c r="I48" i="31"/>
  <c r="L13" i="31"/>
  <c r="J63" i="29"/>
  <c r="I63" i="29" s="1"/>
  <c r="H63" i="29" s="1"/>
  <c r="C95" i="25" s="1"/>
  <c r="L63" i="29"/>
  <c r="L25" i="29"/>
  <c r="J31" i="29"/>
  <c r="L21" i="29"/>
  <c r="I21" i="29" s="1"/>
  <c r="K34" i="29"/>
  <c r="L34" i="29"/>
  <c r="J21" i="29"/>
  <c r="K57" i="29"/>
  <c r="K24" i="29"/>
  <c r="J14" i="29"/>
  <c r="J35" i="29"/>
  <c r="I61" i="29"/>
  <c r="L9" i="29"/>
  <c r="I9" i="29" s="1"/>
  <c r="I35" i="29"/>
  <c r="L14" i="29"/>
  <c r="I14" i="29" s="1"/>
  <c r="L35" i="29"/>
  <c r="I62" i="29"/>
  <c r="K16" i="29"/>
  <c r="L7" i="29"/>
  <c r="J17" i="29"/>
  <c r="I17" i="29" s="1"/>
  <c r="L26" i="29"/>
  <c r="K43" i="29"/>
  <c r="K17" i="29"/>
  <c r="L28" i="29"/>
  <c r="J45" i="29"/>
  <c r="J20" i="29"/>
  <c r="J36" i="29"/>
  <c r="J37" i="29"/>
  <c r="J8" i="29"/>
  <c r="J15" i="29"/>
  <c r="I15" i="29" s="1"/>
  <c r="J33" i="29"/>
  <c r="K15" i="29"/>
  <c r="L33" i="29"/>
  <c r="I34" i="29"/>
  <c r="J19" i="29"/>
  <c r="I19" i="29" s="1"/>
  <c r="K59" i="29"/>
  <c r="L8" i="29"/>
  <c r="K19" i="29"/>
  <c r="K32" i="29"/>
  <c r="L44" i="29"/>
  <c r="J51" i="29"/>
  <c r="L59" i="29"/>
  <c r="I59" i="29" s="1"/>
  <c r="J26" i="29"/>
  <c r="I26" i="29" s="1"/>
  <c r="I60" i="29"/>
  <c r="J60" i="29"/>
  <c r="J27" i="29"/>
  <c r="L37" i="29"/>
  <c r="L45" i="29"/>
  <c r="I45" i="29" s="1"/>
  <c r="J54" i="29"/>
  <c r="K60" i="29"/>
  <c r="L27" i="29"/>
  <c r="J16" i="29"/>
  <c r="I16" i="29" s="1"/>
  <c r="K38" i="29"/>
  <c r="L46" i="29"/>
  <c r="I6" i="29"/>
  <c r="J12" i="29"/>
  <c r="J22" i="29"/>
  <c r="J28" i="29"/>
  <c r="I28" i="29" s="1"/>
  <c r="I57" i="29"/>
  <c r="K6" i="29"/>
  <c r="K22" i="29"/>
  <c r="J47" i="29"/>
  <c r="L47" i="29"/>
  <c r="J29" i="29"/>
  <c r="K41" i="29"/>
  <c r="I58" i="29"/>
  <c r="K18" i="29"/>
  <c r="J7" i="29"/>
  <c r="I7" i="29" s="1"/>
  <c r="K10" i="29"/>
  <c r="L13" i="29"/>
  <c r="I13" i="29" s="1"/>
  <c r="K29" i="29"/>
  <c r="L32" i="29"/>
  <c r="I32" i="29" s="1"/>
  <c r="I42" i="29"/>
  <c r="K48" i="29"/>
  <c r="K51" i="29"/>
  <c r="K54" i="29"/>
  <c r="L57" i="29"/>
  <c r="L10" i="29"/>
  <c r="I10" i="29" s="1"/>
  <c r="I20" i="29"/>
  <c r="J23" i="29"/>
  <c r="I23" i="29" s="1"/>
  <c r="L29" i="29"/>
  <c r="I36" i="29"/>
  <c r="J39" i="29"/>
  <c r="I39" i="29" s="1"/>
  <c r="J42" i="29"/>
  <c r="L48" i="29"/>
  <c r="I48" i="29" s="1"/>
  <c r="L51" i="29"/>
  <c r="L54" i="29"/>
  <c r="F64" i="29"/>
  <c r="K23" i="29"/>
  <c r="K39" i="29"/>
  <c r="K42" i="29"/>
  <c r="F65" i="29"/>
  <c r="C7" i="25" s="1"/>
  <c r="K20" i="29"/>
  <c r="K36" i="29"/>
  <c r="I49" i="29"/>
  <c r="J58" i="29"/>
  <c r="J61" i="29"/>
  <c r="I8" i="29"/>
  <c r="J11" i="29"/>
  <c r="I11" i="29" s="1"/>
  <c r="J30" i="29"/>
  <c r="I30" i="29" s="1"/>
  <c r="I46" i="29"/>
  <c r="J49" i="29"/>
  <c r="J52" i="29"/>
  <c r="I52" i="29" s="1"/>
  <c r="J55" i="29"/>
  <c r="I55" i="29" s="1"/>
  <c r="K58" i="29"/>
  <c r="K61" i="29"/>
  <c r="K11" i="29"/>
  <c r="K30" i="29"/>
  <c r="J46" i="29"/>
  <c r="K49" i="29"/>
  <c r="K52" i="29"/>
  <c r="K55" i="29"/>
  <c r="J24" i="29"/>
  <c r="I24" i="29" s="1"/>
  <c r="I37" i="29"/>
  <c r="J40" i="29"/>
  <c r="I40" i="29" s="1"/>
  <c r="J43" i="29"/>
  <c r="I43" i="29" s="1"/>
  <c r="I12" i="29"/>
  <c r="J18" i="29"/>
  <c r="I18" i="29" s="1"/>
  <c r="I31" i="29"/>
  <c r="I56" i="29"/>
  <c r="J50" i="29"/>
  <c r="I50" i="29" s="1"/>
  <c r="J53" i="29"/>
  <c r="I53" i="29" s="1"/>
  <c r="J56" i="29"/>
  <c r="K12" i="29"/>
  <c r="K31" i="29"/>
  <c r="K50" i="29"/>
  <c r="K53" i="29"/>
  <c r="K56" i="29"/>
  <c r="I22" i="29"/>
  <c r="J25" i="29"/>
  <c r="I25" i="29" s="1"/>
  <c r="I41" i="29"/>
  <c r="J44" i="29"/>
  <c r="I44" i="29" s="1"/>
  <c r="J38" i="29"/>
  <c r="I38" i="29" s="1"/>
  <c r="J41" i="29"/>
  <c r="J20" i="31"/>
  <c r="I20" i="31" s="1"/>
  <c r="J11" i="31"/>
  <c r="K33" i="31"/>
  <c r="I11" i="31"/>
  <c r="K16" i="31"/>
  <c r="J42" i="31"/>
  <c r="K42" i="31"/>
  <c r="L43" i="31"/>
  <c r="I45" i="31"/>
  <c r="J38" i="31"/>
  <c r="L45" i="31"/>
  <c r="K38" i="31"/>
  <c r="K8" i="31"/>
  <c r="L8" i="31"/>
  <c r="I8" i="31" s="1"/>
  <c r="L39" i="31"/>
  <c r="I39" i="31" s="1"/>
  <c r="L40" i="31"/>
  <c r="I30" i="31"/>
  <c r="K20" i="31"/>
  <c r="I42" i="31"/>
  <c r="J14" i="31"/>
  <c r="I14" i="31" s="1"/>
  <c r="K37" i="31"/>
  <c r="K14" i="31"/>
  <c r="I33" i="31"/>
  <c r="J44" i="31"/>
  <c r="I44" i="31" s="1"/>
  <c r="K44" i="31"/>
  <c r="J10" i="31"/>
  <c r="I10" i="31" s="1"/>
  <c r="J34" i="31"/>
  <c r="I34" i="31" s="1"/>
  <c r="J17" i="31"/>
  <c r="I17" i="31" s="1"/>
  <c r="K34" i="31"/>
  <c r="K10" i="31"/>
  <c r="K17" i="31"/>
  <c r="I35" i="31"/>
  <c r="J41" i="31"/>
  <c r="I18" i="31"/>
  <c r="L41" i="31"/>
  <c r="I38" i="31"/>
  <c r="AB36" i="25"/>
  <c r="C6" i="25"/>
  <c r="J9" i="31"/>
  <c r="I9" i="31" s="1"/>
  <c r="K19" i="31"/>
  <c r="K23" i="31"/>
  <c r="K26" i="31"/>
  <c r="L23" i="31"/>
  <c r="L26" i="31"/>
  <c r="I26" i="31" s="1"/>
  <c r="J36" i="31"/>
  <c r="I36" i="31" s="1"/>
  <c r="K39" i="31"/>
  <c r="K45" i="31"/>
  <c r="L51" i="31"/>
  <c r="I49" i="31"/>
  <c r="J21" i="31"/>
  <c r="I21" i="31" s="1"/>
  <c r="J24" i="31"/>
  <c r="I24" i="31" s="1"/>
  <c r="J27" i="31"/>
  <c r="I27" i="31" s="1"/>
  <c r="I43" i="31"/>
  <c r="H42" i="31" s="1"/>
  <c r="C74" i="25" s="1"/>
  <c r="J49" i="31"/>
  <c r="J18" i="31"/>
  <c r="J12" i="31"/>
  <c r="J15" i="31"/>
  <c r="K18" i="31"/>
  <c r="K21" i="31"/>
  <c r="K24" i="31"/>
  <c r="K27" i="31"/>
  <c r="I37" i="31"/>
  <c r="J40" i="31"/>
  <c r="J43" i="31"/>
  <c r="J46" i="31"/>
  <c r="I46" i="31" s="1"/>
  <c r="K49" i="31"/>
  <c r="J52" i="31"/>
  <c r="I52" i="31" s="1"/>
  <c r="K46" i="31"/>
  <c r="K52" i="31"/>
  <c r="L12" i="31"/>
  <c r="J6" i="31"/>
  <c r="K6" i="31"/>
  <c r="F53" i="31"/>
  <c r="K9" i="31"/>
  <c r="L15" i="31"/>
  <c r="J31" i="31"/>
  <c r="I31" i="31" s="1"/>
  <c r="L6" i="31"/>
  <c r="I13" i="31"/>
  <c r="J22" i="31"/>
  <c r="I22" i="31" s="1"/>
  <c r="J25" i="31"/>
  <c r="I25" i="31" s="1"/>
  <c r="J28" i="31"/>
  <c r="I28" i="31" s="1"/>
  <c r="K31" i="31"/>
  <c r="J16" i="31"/>
  <c r="I16" i="31" s="1"/>
  <c r="J19" i="31"/>
  <c r="I19" i="31" s="1"/>
  <c r="K22" i="31"/>
  <c r="K25" i="31"/>
  <c r="K28" i="31"/>
  <c r="J50" i="31"/>
  <c r="I50" i="31" s="1"/>
  <c r="H50" i="31" s="1"/>
  <c r="C76" i="25" s="1"/>
  <c r="K50" i="31"/>
  <c r="J7" i="31"/>
  <c r="I7" i="31" s="1"/>
  <c r="K7" i="31"/>
  <c r="J32" i="31"/>
  <c r="I32" i="31" s="1"/>
  <c r="K35" i="31"/>
  <c r="J29" i="31"/>
  <c r="I29" i="31" s="1"/>
  <c r="K32" i="31"/>
  <c r="I51" i="31"/>
  <c r="K29" i="31"/>
  <c r="I27" i="29" l="1"/>
  <c r="I12" i="31"/>
  <c r="I47" i="29"/>
  <c r="H54" i="29"/>
  <c r="C93" i="25" s="1"/>
  <c r="H60" i="29"/>
  <c r="C94" i="25" s="1"/>
  <c r="I33" i="29"/>
  <c r="H51" i="29"/>
  <c r="C92" i="25" s="1"/>
  <c r="D20" i="25"/>
  <c r="C20" i="25" s="1"/>
  <c r="H6" i="29"/>
  <c r="C89" i="25" s="1"/>
  <c r="H41" i="29"/>
  <c r="C91" i="25" s="1"/>
  <c r="H18" i="29"/>
  <c r="C90" i="25" s="1"/>
  <c r="D92" i="25"/>
  <c r="D91" i="25"/>
  <c r="D90" i="25"/>
  <c r="D95" i="25"/>
  <c r="D89" i="25"/>
  <c r="D94" i="25"/>
  <c r="D93" i="25"/>
  <c r="D18" i="25"/>
  <c r="I40" i="31"/>
  <c r="I41" i="31"/>
  <c r="I15" i="31"/>
  <c r="H23" i="31"/>
  <c r="C72" i="25" s="1"/>
  <c r="H26" i="31"/>
  <c r="C73" i="25" s="1"/>
  <c r="H14" i="31"/>
  <c r="C70" i="25" s="1"/>
  <c r="H19" i="31"/>
  <c r="C71" i="25" s="1"/>
  <c r="D69" i="25"/>
  <c r="D77" i="25"/>
  <c r="D71" i="25"/>
  <c r="D76" i="25"/>
  <c r="D70" i="25"/>
  <c r="D75" i="25"/>
  <c r="C5" i="25"/>
  <c r="D74" i="25"/>
  <c r="D73" i="25"/>
  <c r="D72" i="25"/>
  <c r="I6" i="31"/>
  <c r="H6" i="31" s="1"/>
  <c r="C69" i="25" s="1"/>
  <c r="H44" i="31"/>
  <c r="C75" i="25" s="1"/>
  <c r="D19" i="25" l="1"/>
  <c r="C19" i="25" s="1"/>
  <c r="C18" i="25"/>
  <c r="H52" i="31"/>
  <c r="C77" i="25" s="1"/>
  <c r="F55" i="32"/>
  <c r="F56" i="32"/>
</calcChain>
</file>

<file path=xl/connections.xml><?xml version="1.0" encoding="utf-8"?>
<connections xmlns="http://schemas.openxmlformats.org/spreadsheetml/2006/main">
  <connection id="1"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s>
</file>

<file path=xl/sharedStrings.xml><?xml version="1.0" encoding="utf-8"?>
<sst xmlns="http://schemas.openxmlformats.org/spreadsheetml/2006/main" count="677" uniqueCount="315">
  <si>
    <t>양호</t>
  </si>
  <si>
    <t>N/A</t>
  </si>
  <si>
    <t>취약</t>
  </si>
  <si>
    <t>순번</t>
  </si>
  <si>
    <t>진단 대상</t>
  </si>
  <si>
    <t>비고</t>
  </si>
  <si>
    <t>Hostname</t>
  </si>
  <si>
    <t>용도</t>
  </si>
  <si>
    <t>진단 대상</t>
    <phoneticPr fontId="3" type="noConversion"/>
  </si>
  <si>
    <t>평균</t>
    <phoneticPr fontId="3" type="noConversion"/>
  </si>
  <si>
    <t>총 평균</t>
    <phoneticPr fontId="3" type="noConversion"/>
  </si>
  <si>
    <t>전체</t>
    <phoneticPr fontId="3" type="noConversion"/>
  </si>
  <si>
    <t>안전(85이상)</t>
    <phoneticPr fontId="3" type="noConversion"/>
  </si>
  <si>
    <t>양호(70~85미만)</t>
    <phoneticPr fontId="3" type="noConversion"/>
  </si>
  <si>
    <t>취약(70미만)</t>
    <phoneticPr fontId="3" type="noConversion"/>
  </si>
  <si>
    <t>NO.</t>
    <phoneticPr fontId="3" type="noConversion"/>
  </si>
  <si>
    <t>Hostname</t>
    <phoneticPr fontId="3" type="noConversion"/>
  </si>
  <si>
    <t>점수</t>
    <phoneticPr fontId="3" type="noConversion"/>
  </si>
  <si>
    <t>진단 도메인</t>
  </si>
  <si>
    <t>평균 점수</t>
  </si>
  <si>
    <t>총 평균</t>
  </si>
  <si>
    <t>IP Address</t>
    <phoneticPr fontId="3" type="noConversion"/>
  </si>
  <si>
    <t>영역별점수</t>
  </si>
  <si>
    <t>점수</t>
  </si>
  <si>
    <t>버전정보</t>
    <phoneticPr fontId="3" type="noConversion"/>
  </si>
  <si>
    <t>문서번호</t>
  </si>
  <si>
    <t>작성자</t>
  </si>
  <si>
    <t>보안등급</t>
  </si>
  <si>
    <t>Confidential</t>
  </si>
  <si>
    <t>Ver</t>
  </si>
  <si>
    <t>ver 1.0</t>
  </si>
  <si>
    <t>수량</t>
    <phoneticPr fontId="3" type="noConversion"/>
  </si>
  <si>
    <t>취약점진단팀</t>
    <phoneticPr fontId="3" type="noConversion"/>
  </si>
  <si>
    <t>XXXXX-VA-190XXX</t>
    <phoneticPr fontId="3" type="noConversion"/>
  </si>
  <si>
    <t>보안 적용율 (양호항목 / 진단항목) %</t>
  </si>
  <si>
    <t xml:space="preserve">
취약항목 개수
</t>
  </si>
  <si>
    <t>점검결과</t>
  </si>
  <si>
    <t>중</t>
  </si>
  <si>
    <t>상</t>
  </si>
  <si>
    <t xml:space="preserve"> </t>
  </si>
  <si>
    <t>중
요
도</t>
  </si>
  <si>
    <t>세부 진단항목</t>
  </si>
  <si>
    <t>No.</t>
  </si>
  <si>
    <t>진단항목</t>
  </si>
  <si>
    <t>1. 계정관리</t>
  </si>
  <si>
    <t>진단기준</t>
  </si>
  <si>
    <t>서버 진단 상세결과</t>
    <phoneticPr fontId="3" type="noConversion"/>
  </si>
  <si>
    <t>Linux</t>
  </si>
  <si>
    <t>Ubuntu 22.04</t>
    <phoneticPr fontId="59" type="noConversion"/>
  </si>
  <si>
    <t>WEB</t>
    <phoneticPr fontId="59" type="noConversion"/>
  </si>
  <si>
    <t>Ubuntu 22.04</t>
    <phoneticPr fontId="3" type="noConversion"/>
  </si>
  <si>
    <t>계정이 존재하지 않는 GID 금지</t>
  </si>
  <si>
    <t>동일한 UID 금지</t>
  </si>
  <si>
    <t>/dev에 존재하지 않는 device 파일 점검</t>
  </si>
  <si>
    <t>DNS 보안 버전 패치</t>
  </si>
  <si>
    <t>WAS</t>
    <phoneticPr fontId="3" type="noConversion"/>
  </si>
  <si>
    <t xml:space="preserve">  ※ 진단 대상 리스트 - 서버 1대 (Windows Server 2019 1대, Linux 1대)</t>
    <phoneticPr fontId="3" type="noConversion"/>
  </si>
  <si>
    <t>1. 계정 관리</t>
  </si>
  <si>
    <t>로컬 계정 사용 설정</t>
    <phoneticPr fontId="3" type="noConversion"/>
  </si>
  <si>
    <t>계정 잠금 정책 설정</t>
    <phoneticPr fontId="3" type="noConversion"/>
  </si>
  <si>
    <t>암호 정책 설정</t>
    <phoneticPr fontId="3" type="noConversion"/>
  </si>
  <si>
    <t>취약한 패스워드 점검</t>
    <phoneticPr fontId="3" type="noConversion"/>
  </si>
  <si>
    <t>사용자 계정 컨트롤(User Account Control) 설정</t>
    <phoneticPr fontId="3" type="noConversion"/>
  </si>
  <si>
    <t>하</t>
    <phoneticPr fontId="3" type="noConversion"/>
  </si>
  <si>
    <t>익명 SID/이름 변환 허용 정책</t>
    <phoneticPr fontId="3" type="noConversion"/>
  </si>
  <si>
    <t>중</t>
    <phoneticPr fontId="3" type="noConversion"/>
  </si>
  <si>
    <t>콘솔 로그온 시 로컬 계정에서 빈 암호 사용 제한 정책 점검</t>
    <phoneticPr fontId="3" type="noConversion"/>
  </si>
  <si>
    <t>관리자 그룹에 최소한의 사용자 포함</t>
    <phoneticPr fontId="3" type="noConversion"/>
  </si>
  <si>
    <t>상</t>
    <phoneticPr fontId="3" type="noConversion"/>
  </si>
  <si>
    <t>2. 파일 시스템</t>
    <phoneticPr fontId="3" type="noConversion"/>
  </si>
  <si>
    <t>CMD.EXE 파일 권한 설정</t>
    <phoneticPr fontId="3" type="noConversion"/>
  </si>
  <si>
    <t>사용자 홈 디렉터리 접근 제한</t>
    <phoneticPr fontId="3" type="noConversion"/>
  </si>
  <si>
    <t>공유 폴더 설정</t>
    <phoneticPr fontId="3" type="noConversion"/>
  </si>
  <si>
    <t>SAM(Security Account Manager) 파일 권한 설정</t>
    <phoneticPr fontId="3" type="noConversion"/>
  </si>
  <si>
    <t>파일 및 디렉터리 보호</t>
    <phoneticPr fontId="3" type="noConversion"/>
  </si>
  <si>
    <t>N/A</t>
    <phoneticPr fontId="3" type="noConversion"/>
  </si>
  <si>
    <t>3. 네트워크 서비스</t>
    <phoneticPr fontId="3" type="noConversion"/>
  </si>
  <si>
    <t>불필요한 서비스 제거</t>
    <phoneticPr fontId="3" type="noConversion"/>
  </si>
  <si>
    <t>터미널 서비스 암호화 수준 설정</t>
    <phoneticPr fontId="3" type="noConversion"/>
  </si>
  <si>
    <t>NetBIOS 서비스 보안 설정</t>
    <phoneticPr fontId="3" type="noConversion"/>
  </si>
  <si>
    <t>터미널 서비스 Time Out 설정</t>
    <phoneticPr fontId="3" type="noConversion"/>
  </si>
  <si>
    <t>4. 주요 응용 설정</t>
    <phoneticPr fontId="3" type="noConversion"/>
  </si>
  <si>
    <t>Telnet 서비스 보안 설정</t>
    <phoneticPr fontId="3" type="noConversion"/>
  </si>
  <si>
    <t>DNS(Domain Name Service) 보안 설정</t>
    <phoneticPr fontId="3" type="noConversion"/>
  </si>
  <si>
    <t>SNMP(Simple Network Management Protocol) 서비스 보안 설정</t>
    <phoneticPr fontId="3" type="noConversion"/>
  </si>
  <si>
    <t>5. 시스템 보안 설정</t>
    <phoneticPr fontId="3" type="noConversion"/>
  </si>
  <si>
    <t>원격 로그파일 접근 진단</t>
    <phoneticPr fontId="3" type="noConversion"/>
  </si>
  <si>
    <t>화면 보호기 설정</t>
    <phoneticPr fontId="3" type="noConversion"/>
  </si>
  <si>
    <t>이벤트 뷰어 설정</t>
    <phoneticPr fontId="3" type="noConversion"/>
  </si>
  <si>
    <t>로그인 시 경고 메시지 표시 설정</t>
    <phoneticPr fontId="3" type="noConversion"/>
  </si>
  <si>
    <t>마지막 로그온 사용자 계정 숨김</t>
    <phoneticPr fontId="3" type="noConversion"/>
  </si>
  <si>
    <t>로그온 하지 않은 사용자 시스템 종료 방지</t>
    <phoneticPr fontId="3" type="noConversion"/>
  </si>
  <si>
    <t>로컬 감사 정책 설정</t>
    <phoneticPr fontId="3" type="noConversion"/>
  </si>
  <si>
    <t>가상 메모리 페이지 파일 삭제 설정</t>
    <phoneticPr fontId="3" type="noConversion"/>
  </si>
  <si>
    <t>Lan Manager 인증 수준</t>
    <phoneticPr fontId="3" type="noConversion"/>
  </si>
  <si>
    <t>Everyone 사용 권한을 익명 사용자에게 적용 안함</t>
    <phoneticPr fontId="3" type="noConversion"/>
  </si>
  <si>
    <t>이동식 미디어 포맷 및 꺼내기 admin만 허용</t>
    <phoneticPr fontId="3" type="noConversion"/>
  </si>
  <si>
    <t>세션 연결 끊기 전 유휴 시간 설정</t>
    <phoneticPr fontId="3" type="noConversion"/>
  </si>
  <si>
    <t>예약된 작업 의심스런 명령이나 파일 점검</t>
    <phoneticPr fontId="3" type="noConversion"/>
  </si>
  <si>
    <t>원격 시스템 종료 권한 설정</t>
    <phoneticPr fontId="3" type="noConversion"/>
  </si>
  <si>
    <t>보안 감사를 로그 할 수 없는 경우 즉시 시스템 종료 방지</t>
    <phoneticPr fontId="3" type="noConversion"/>
  </si>
  <si>
    <t>보안 채널 데이터 디지털 암호화 또는 서명 설정</t>
    <phoneticPr fontId="3" type="noConversion"/>
  </si>
  <si>
    <t>6. 바이러스 진단</t>
    <phoneticPr fontId="3" type="noConversion"/>
  </si>
  <si>
    <t>백신 프로그램 설치</t>
    <phoneticPr fontId="3" type="noConversion"/>
  </si>
  <si>
    <t>최신 엔진 업데이트</t>
    <phoneticPr fontId="3" type="noConversion"/>
  </si>
  <si>
    <t>7. 레지스트리 보안 설정</t>
    <phoneticPr fontId="3" type="noConversion"/>
  </si>
  <si>
    <t>SAM(Security Account Manager) 보안 감사 설정</t>
    <phoneticPr fontId="3" type="noConversion"/>
  </si>
  <si>
    <t>Null Session 설정</t>
    <phoneticPr fontId="3" type="noConversion"/>
  </si>
  <si>
    <t>Remote Registry Service 설정</t>
    <phoneticPr fontId="3" type="noConversion"/>
  </si>
  <si>
    <t>RDS(Remote Registry Service) 제거</t>
    <phoneticPr fontId="3" type="noConversion"/>
  </si>
  <si>
    <t>AutoLogon 제한 설정</t>
    <phoneticPr fontId="3" type="noConversion"/>
  </si>
  <si>
    <t>DOS 공격에 대한 방어 레지스트리 설정</t>
    <phoneticPr fontId="3" type="noConversion"/>
  </si>
  <si>
    <t>8. 보안패치</t>
    <phoneticPr fontId="3" type="noConversion"/>
  </si>
  <si>
    <t>최신 서비스 팩 적용</t>
    <phoneticPr fontId="3" type="noConversion"/>
  </si>
  <si>
    <t>최신 HOT FIX 적용</t>
    <phoneticPr fontId="3" type="noConversion"/>
  </si>
  <si>
    <t>9. 이슈 취약점</t>
    <phoneticPr fontId="3" type="noConversion"/>
  </si>
  <si>
    <t>OpenSSL 취약점</t>
    <phoneticPr fontId="3" type="noConversion"/>
  </si>
  <si>
    <t>양호 - Administrators그룹에 관리자 계정인 Administrator의 이름을 바꾸어 사용하는 경우
         Guest 계정 비활성화되어 있는 경우 / 불필요한 계정이 존재하지 않을 경우
취약 - Administrators그룹에 관리자 계정인 Administrator가 존재하는 경우
         Guest 계정 활성화되어 있는 경우 / 불필요한 계정이 존재할 경우</t>
    <phoneticPr fontId="3" type="noConversion"/>
  </si>
  <si>
    <t>양호 - 계정 잠금 기간 30분, 계정 잠금 기간 원래대로 설정 30분
         계정 잠금 임계 값 1 이상 5 이하인 경우
취약 - 계정 잠금 기간 및 잠금 기간 원래대로 설정 기간이 30분 보다 작거나,
         계정 잠금 임계 값 설정이 없거나 5 보다 큰 경우</t>
    <phoneticPr fontId="3" type="noConversion"/>
  </si>
  <si>
    <t>양호- 진단 방법의 기준 을 모두 만족하는 경우
취약 - 진단 방법의 기준 을 하나라도 만족하지 않는 경우
※ 진단방법
- 암호정책 설정 유무 확인
암호는 복잡성을 만족해야 함 &gt; “사용” 최근 암호 기억 &gt; “12”
최대 암호 사용 기간 &gt; “1일(이상), 60일(이하)”
최소 암호 길이 &gt; “8문자(이상)”
최소 암호 사용 시간 &gt; “7일(이상)”
해독 가능한 암호화를 사용하여 암호 저장 &gt; “사용 안 함”
- 패스워드 설정 유무 확인
문자
숫자 특수문자의 2 종류 조합으로 8 자리 이상 이거나 조합없이 최소 10 자리 이상</t>
    <phoneticPr fontId="3" type="noConversion"/>
  </si>
  <si>
    <t>양호 - 계정과 유사하지 않은 8자 이상의 영문/숫자/특수문자의 조합으로 암호가 설정된 경우
취약 - 계정과 유사하지 않은 8자 이상의 영문/숫자/특수문자의 조합으로 암호가 설정되지 않은 경우</t>
    <phoneticPr fontId="3" type="noConversion"/>
  </si>
  <si>
    <t>양호 - 사용자 계정 컨트롤(UAC)을 사용하는 경우
취약 - 사용자 계정 컨트롤(UAC)을 사용하지 않는 경우</t>
    <phoneticPr fontId="3" type="noConversion"/>
  </si>
  <si>
    <t>양호 - “익명 SID/이름 변환 허용” 정책이 “사용 안 함”으로 설정되어 있는 경우
취약 - “익명 SID/이름 변환 허용” 정책이 “사용”으로 설정되어 있는 경우</t>
    <phoneticPr fontId="3" type="noConversion"/>
  </si>
  <si>
    <t>양호 - “콘솔 로그온 시 로컬 계정에서 빈 암호 사용 제한” 정책이 “사용”으로 설정되어 있는 경우
취약 - “콘솔 로그온 시 로컬 계정에서 빈 암호 사용 제한” 정책이 “사용 안 함”으로 설정되어 있는 경우</t>
    <phoneticPr fontId="3" type="noConversion"/>
  </si>
  <si>
    <t>양호 - Administrator 그룹 구성원을 1명 이하로 유지하거나, 불필요한 관리자 계정이 존재하지 않는 경우
취약 - Administrator 그룹 구성원에 불필요한 관리자 계정이 존재하는 경우</t>
    <phoneticPr fontId="3" type="noConversion"/>
  </si>
  <si>
    <t>양호 - IIS 서비스가 실행 중이 아니거나, Administrator와 System, TrustedInstaller만 실행 권한이 설정되어 있을 경우
취약 - IIS가 실행 중이면서, Administrator와 System, TrustedInstaller 이 외에도 실행 권한이 설정되어 있을 경우</t>
    <phoneticPr fontId="3" type="noConversion"/>
  </si>
  <si>
    <t>양호 - 홈 디렉터리 권한 중 Users:F 또는 Everyone:F 가 없을 경우
취약 - 홈 디렉터리 권한 중 Users:F 또는 Everyone:F 가 있을 경우</t>
    <phoneticPr fontId="3" type="noConversion"/>
  </si>
  <si>
    <t>양호 -기본 공유 디렉터리가 없거나 공유 디렉터리 접근 권한에 Everyone 이 없을 경우
        해당 레지스트리 AutoShareServer 값이 0, 암호 보호 공유가 설정되어 있는 경우
취약 - 기본 공유 디렉터리의 접근 권한에 Everyone이 있거나 암호 보호 공유가 해제되어 있는 경우</t>
    <phoneticPr fontId="3" type="noConversion"/>
  </si>
  <si>
    <t>양호 - SAM 파일 접근 권한이 Administrator, System 그룹만 모든 권한으로 등록되어 있는 경우
취약 - SAM 파일에 Administrator, System 그룹 외 다른 그룹에 권한이 설정되어 있을 경우</t>
    <phoneticPr fontId="3" type="noConversion"/>
  </si>
  <si>
    <t>※ 해당 OS는 체크리스트에 포함하지 않음</t>
    <phoneticPr fontId="3" type="noConversion"/>
  </si>
  <si>
    <t>양호 - White List에 포함되지 않거나 시스템 운영 부서와 협의되지 않은 불필요한 서비스가 구동 중이지 않을 경우 (하단 표 참고)
취약 - 시스템 운영 부서와 협의되지 않은 불필요한 서비스가 구동 중일 경우, 서버 진단 시 서비스 담당자 측 추가 확인을 거쳐 불필요한 서비스로 식별되는 경우</t>
    <phoneticPr fontId="3" type="noConversion"/>
  </si>
  <si>
    <t>양호 - 터미널 서비스를 사용하지 않거나 사용 시 암호화 수준을 "클라이언트 호환 가능” 이상으로 설정한 경우
취약 - 터미널 서비스를 사용하고 암호화 수준을 낮음 으로 설정한 경우</t>
    <phoneticPr fontId="3" type="noConversion"/>
  </si>
  <si>
    <t>양호 - NetBIOS 서비스를 사용하지 않거나 사용 시 “TCP/IP에서 NetBIOS 사용 안 함”으로 설정한 경우
취약 - NetBIOS 서비스를 사용하고 “TCP/IP에서 NetBIOS 사용 안 함”으로 설정하지 않은 경우</t>
    <phoneticPr fontId="3" type="noConversion"/>
  </si>
  <si>
    <t>양호 - 터미널 서비스를 사용하지 않거나 , 원격 제어 시 Timeout 제어 설정을 적용한 경우
취약 - 원격 제어 시 Timeout 제어 설정을 적용하지 않은 경우</t>
    <phoneticPr fontId="3" type="noConversion"/>
  </si>
  <si>
    <t>※ 해당 OS 는 체크리스트에 포함하지 않음</t>
    <phoneticPr fontId="3" type="noConversion"/>
  </si>
  <si>
    <t>양호 - DNS 서비스를 사용하 지 않거나 , 사용 시 영역 전송이 "특정 서버로만 ” 설정되어 있을 경우
취약 - DNS 서비스를 사용하고 영역 전송이 "특정 서버로만” 설정되어 있지 않을 경우</t>
    <phoneticPr fontId="3" type="noConversion"/>
  </si>
  <si>
    <t>양호 - SNMP 서비스를 사용하지 않거나 Community 스트링이 public, private이 아닐 경우 
        (SNMP Brute Force Attack 또는 SNMP Dictionary Attack이 가능하므로 반드시 8자리 이상의 자릿수와 숫자, 기호를 혼합하여 강력한 패스워드 형식으로 설정)
취약 - SNMP 서비스를 사용하고 Community 스트링이 public, private 인 경우</t>
    <phoneticPr fontId="3" type="noConversion"/>
  </si>
  <si>
    <t>양호 - 해당 디렉터리의 접근 권한에 Users / Everyone 그룹이 없는 경우
취약 - 해당 디렉터리의 접근 권한에 Users / Everyone 그룹이 있는 경우</t>
    <phoneticPr fontId="3" type="noConversion"/>
  </si>
  <si>
    <t>양호 - 화면보호기를 설정하고, 암호를 사용하며, 대기 시간이 5분일 경우
취약 - 화면보호기가 설정되어 있지 않거나 , 암호를 사용하지 않거나 , 대기시간이 5 분 초과 일 경우</t>
    <phoneticPr fontId="3" type="noConversion"/>
  </si>
  <si>
    <t>양호 - 최대 로그 크기 10240KB 이상이고 “필요한 경우 이벤트 덮어쓰기” 설정되어 있는 경우
취약 - 최대 로그 크기 10240KB 미만이고 “필요한 경우 이벤트 덮어쓰기” 설정되지 않은 경우</t>
    <phoneticPr fontId="3" type="noConversion"/>
  </si>
  <si>
    <t>양호 - 로그인 시 경고 메시지가 뜨는 경우
취약 - 로그인 시 경고 메시지가 뜨지 않을 경우</t>
    <phoneticPr fontId="3" type="noConversion"/>
  </si>
  <si>
    <t>양호 - “DontDisplayLastUserName”이 “1”로 설정되어 있을 경우
취약 - "DontDisplayLastUserName ”이 "1" 로 설정되어 있지 않을 경우</t>
    <phoneticPr fontId="3" type="noConversion"/>
  </si>
  <si>
    <t>양호 - “ShutdownWithoutLogon”이 “0”으로 설정되어 있을 경우
취약 - "ShutdownWithoutLogon" 이 "1" 으로 설정되어 있을 경우</t>
    <phoneticPr fontId="3" type="noConversion"/>
  </si>
  <si>
    <t>양호 - 상기 이벤트 감사 항목에 대해서는 반드시 “성공|실패” 감사 설정이 되어있는 경우
취약 - 상기 이벤트 감사 항목에 성공 실패 ” 설정이 되어있지 않은 경우</t>
    <phoneticPr fontId="3" type="noConversion"/>
  </si>
  <si>
    <t>양호 - "ClearPageFileAtShutdown” 이 “1" 로 설정되어 있을 경우
취약 - “ClearPageFileAtShutdown“이 "1"로 설정되어 있지 않을 경우</t>
    <phoneticPr fontId="3" type="noConversion"/>
  </si>
  <si>
    <t>양호 - “LAN Manager 인증 수준” 정책이 “NTLMv2 응답만 보냄”으로 설정되어 있을 경우
취약 - “LAN Manager 인증 수준 ” 정책이 “LM” 및 “NTLM" 으로 설정되어 있을 경우</t>
    <phoneticPr fontId="3" type="noConversion"/>
  </si>
  <si>
    <t>양호 - “Everyone 사용 권한을 익명 사용자에게 적용” 정책이 “사용 안 함”으로 설정되어 있을 경우
취약 - “Everyone 사용 권한을 익명 사용자에게 적용 ” 정책이 "사용" 으로 설정되어 있을 경우</t>
    <phoneticPr fontId="3" type="noConversion"/>
  </si>
  <si>
    <t>양호 - “이동식 미디어 포맷 및 꺼내기 허용” 정책이 “Administrators”로 되어 있을 경우
취약 - “이동식 미디어 포맷 및 꺼내기 허용” 정책이 “Administrators”로 되어 있지 않을 경우</t>
    <phoneticPr fontId="3" type="noConversion"/>
  </si>
  <si>
    <t>양호 - “로그온 시간이 만료되면 클라이언트 연결 끊기” 정책을 “사용”으로 설정하고 “세션 연결을 중단하기 전에 필요한 유휴 시간” 정책이 “15분”으로 설정되어 있을 경우
취약 - “로그온 시간이 만료되면 클라이언트 연결 끊기” 정책이 “사용 안 함” 으로 설정되어 있거나 “세션 연결을 중단하기 전에 필요한 유휴 시간” 정책이 “15분”으로 설정되어 있지 않을 경우</t>
    <phoneticPr fontId="3" type="noConversion"/>
  </si>
  <si>
    <t>양호 - 예약된 작업에 불필요한 명령어나 파일이 있는지 확인하는 경우
취약 - 예약된 작업에 불필요한 명령어나 파일이 있는지 확인하지 않는 경우</t>
    <phoneticPr fontId="3" type="noConversion"/>
  </si>
  <si>
    <t>양호 - “원격 시스템에서 강제로 시스템 종료” 정책에 “Administrators”만 존재하는 경우
취약 - “원격 시스템에서 강제로 시스템 종료” 정책에 “Administrators” 외 다른 계정 및 그룹이 존재하는 경우</t>
    <phoneticPr fontId="3" type="noConversion"/>
  </si>
  <si>
    <t>양호 - “보안 감사를 로그할 수 없는 경우 즉시 시스템 종료” 정책이 “사용 안 함”으로 되어 있는 경우
취약 - “보안 감사를 로그할 수 없는 경우 즉시 시스템 종료” 정책이 "사용“ 으로 되어 있는 경우</t>
    <phoneticPr fontId="3" type="noConversion"/>
  </si>
  <si>
    <t>양호 - 보안 채널 데이터 디지털 암호화 또는 서명 정책이 모두 “사용”으로 되어 있는 경우
취약 - 보안 채널 데이터 디지털 암호화 또는 서명 정책이 모두 “사용 안 함”으로 되어 있는 경우</t>
    <phoneticPr fontId="3" type="noConversion"/>
  </si>
  <si>
    <t>양호 - 바이러스 백신 프로그램이 설치되어 있는 경우
취약 - 바이러스 백신 프로그램이 설치되어 있지 않은 경우</t>
    <phoneticPr fontId="3" type="noConversion"/>
  </si>
  <si>
    <t>양호 - 바이러스 백신 프로그램의 최신 엔진 업데이트가 설치되어 있을 경우
취약 - 바이러스 백신 프로그램의 최신 엔진 업데이트가 설치되어 있진 않은 경우</t>
    <phoneticPr fontId="3" type="noConversion"/>
  </si>
  <si>
    <t>양호 - 해당 레지스트리 값에 Everyone 에 대한 감사 설정이 되어 있을 경우
취약 - 해당 레지스트리 값에 Everyone 에 대한 감사 설정이 되어 있지 않을 경우</t>
    <phoneticPr fontId="3" type="noConversion"/>
  </si>
  <si>
    <t>양호 - 해당 레지스트리의 “RestrictAnonymous” 값이 “2”로 설정되어 있는 경우
취약 - 해당 레지스트리의 "RestrictAnonymous” 값이 "2“ 가 아니거나 설정되지 않은 경우</t>
    <phoneticPr fontId="3" type="noConversion"/>
  </si>
  <si>
    <t>양호 - Remote Registry Service 가 중지되어 있을 경우
취약 - Remote Registry Service 가 사용중인 경우</t>
    <phoneticPr fontId="3" type="noConversion"/>
  </si>
  <si>
    <t>양호 - “AutoAdminLogon” 값 이 없거나 “0”으로 설정되어 있는 경우
취약 - "AutoAdminLogon" 값이 "1" 로 설정되어 있는 경우</t>
    <phoneticPr fontId="3" type="noConversion"/>
  </si>
  <si>
    <t>양호 - 최신 서비스 팩이 설치되어 있는 경우
취약 - 최신 서비스 팩이 설치 되어 있지 않은 경우</t>
    <phoneticPr fontId="3" type="noConversion"/>
  </si>
  <si>
    <t>양호 - 최신 HOT FIX가 설치되어 있는 경우
취약 - 최신 HOT FIX 가 설치되어 있지 않은 경우</t>
    <phoneticPr fontId="3" type="noConversion"/>
  </si>
  <si>
    <t>양호 - OpenSSL을 사용하지 않거나 최신버전의 OpenSSL를 설치하여 운영하는 경우
취약 - 최신버전의 OpenSSL 을 설치하여 운영하지 않는 경우</t>
    <phoneticPr fontId="3" type="noConversion"/>
  </si>
  <si>
    <t>Windows Server 2019</t>
    <phoneticPr fontId="3" type="noConversion"/>
  </si>
  <si>
    <t>"OS" 취약점 진단</t>
    <phoneticPr fontId="3" type="noConversion"/>
  </si>
  <si>
    <t>Windows Server 2019 취약점 진단 요약결과(47항목)</t>
    <phoneticPr fontId="3" type="noConversion"/>
  </si>
  <si>
    <t>Windows Server 2019 취약점 진단 상세결과(47항목)</t>
    <phoneticPr fontId="3" type="noConversion"/>
  </si>
  <si>
    <t>1. 계정관리</t>
    <phoneticPr fontId="3" type="noConversion"/>
  </si>
  <si>
    <t>로그인 설정</t>
  </si>
  <si>
    <t>Default 계정 삭제</t>
  </si>
  <si>
    <t>일반계정 root 권한 관리</t>
  </si>
  <si>
    <t>/etc/passwd 파일 권한</t>
  </si>
  <si>
    <t>/etc/group 파일 권한 설정</t>
  </si>
  <si>
    <t>/etc/shadow 파일 권한 설정</t>
  </si>
  <si>
    <t>패스워드 사용 규칙 적용</t>
  </si>
  <si>
    <t>취약한 패스워드 점검</t>
  </si>
  <si>
    <t>로그인이 불필요한 계정 shell 제한</t>
  </si>
  <si>
    <t>SU(Select User) 사용 제한</t>
  </si>
  <si>
    <t>사용자 UMASK(User MASK) 설정</t>
  </si>
  <si>
    <t>SUID(Set User-ID), SGID(Set Group-ID) 설정</t>
  </si>
  <si>
    <t>/etc/(x)inetd.conf 파일 권한 설정</t>
  </si>
  <si>
    <t>.history 파일 권한 설정</t>
  </si>
  <si>
    <t>Crontab 파일 권한 설정 및 관리</t>
  </si>
  <si>
    <t>/etc/profile 파일 권한 설정</t>
  </si>
  <si>
    <t>/etc/hosts 파일 권한 설정</t>
  </si>
  <si>
    <t>/etc/issue 파일 권한 설정</t>
  </si>
  <si>
    <t>사용자 홈 디렉터리 및 파일 관리</t>
  </si>
  <si>
    <t>중요 디렉터리 파일 권한 설정</t>
  </si>
  <si>
    <t>PATH 환경변수 설정</t>
  </si>
  <si>
    <t>FTP(File Transfer Protocol) 접근제어 파일 권한 설정</t>
  </si>
  <si>
    <t>Root 원격 접근제어 파일 권한 설정</t>
  </si>
  <si>
    <t>NFS(Network File System) 접근제어 파일 권한 설정</t>
  </si>
  <si>
    <t>/etc/services 파일 권한 설정</t>
  </si>
  <si>
    <t>부팅 스크립트 파일 권한 설정</t>
  </si>
  <si>
    <t>/etc/hosts.allow, /etc/hosts.deny 설정</t>
  </si>
  <si>
    <t>기타 중요 파일 권한 설정</t>
  </si>
  <si>
    <t>At 파일 소유자 및 권한 설정</t>
  </si>
  <si>
    <t>Hosts.lpd 파일 소유자 및 권한 설정</t>
  </si>
  <si>
    <t>/etc/(r)syslog.conf 파일 소유자 및 권한 설정</t>
  </si>
  <si>
    <t>World writable 파일 점검</t>
  </si>
  <si>
    <t>RPC(Remote Procedure Call) 서비스 제한</t>
  </si>
  <si>
    <t>NFS(Network File System) 제한</t>
  </si>
  <si>
    <t>Automountd 서비스 제거</t>
  </si>
  <si>
    <t>NIS(Network Information Service) 제한</t>
  </si>
  <si>
    <t>‘r’ commands 서비스 제거</t>
  </si>
  <si>
    <t>불필요한 서비스 제거</t>
  </si>
  <si>
    <t>서비스 Banner 관리</t>
  </si>
  <si>
    <t>Session timeout 설정</t>
  </si>
  <si>
    <t>root의 계정 telnet, ssh 접근 제한</t>
  </si>
  <si>
    <t>4. 로그 관리</t>
    <phoneticPr fontId="3" type="noConversion"/>
  </si>
  <si>
    <t>(x)inetd Services 로그 설정</t>
  </si>
  <si>
    <t>시스템 로그 설정</t>
  </si>
  <si>
    <t>로그 저장 주기</t>
  </si>
  <si>
    <t>5. 주요 응용 설정</t>
    <phoneticPr fontId="3" type="noConversion"/>
  </si>
  <si>
    <t>FTP(File Transfer Protocol) 서비스 사용자 제한</t>
  </si>
  <si>
    <t>SNMP(Simple Network Management Protocol) 서비스 설정</t>
  </si>
  <si>
    <t>SMTP(Simple Mail Transfer Protocol) 서비스 설정</t>
  </si>
  <si>
    <t>DNS(Domain Name Service) 보안 설정</t>
  </si>
  <si>
    <t>SWAT(Samba Web Administration Tool) 보안 설정</t>
  </si>
  <si>
    <t>x-server 접속 제한 설정</t>
  </si>
  <si>
    <t>6. 시스템 보안 설정</t>
    <phoneticPr fontId="3" type="noConversion"/>
  </si>
  <si>
    <t>/etc/system 파일 보안 설정</t>
  </si>
  <si>
    <t>Kernel 파라메터 설정</t>
  </si>
  <si>
    <t>ISN(Initial Sequence Number) 파라메터 설정</t>
  </si>
  <si>
    <t>7. 로그 관리</t>
    <phoneticPr fontId="3" type="noConversion"/>
  </si>
  <si>
    <t>보안 패치 적용</t>
  </si>
  <si>
    <t>양호 - lp, uucp, nuucp 및 의심스러운 특이 계정이 존재하지 않을 경우
취약 - lp, uucp, nuucp 및 의심스러운 특이 계정이 존재하는 경우</t>
    <phoneticPr fontId="3" type="noConversion"/>
  </si>
  <si>
    <t>양호 - UID 가 ”0”인 계정이 하나만 존재할 경우
취약 - UID 가 “0”인 계정이 둘 이상 존재할 경우</t>
    <phoneticPr fontId="3" type="noConversion"/>
  </si>
  <si>
    <t>양호 - /etc/passwd 파일의 소유주가 root, 권한이 644 일 경우
취약 - /etc/passwd 파일의 소유주가 root가 아니며, 권한이 644 가 아닌 경우</t>
    <phoneticPr fontId="3" type="noConversion"/>
  </si>
  <si>
    <t>양호 - /etc/group 파일의 소유자가 root, 권한이 644 이하일 경우 
취약 - /etc/group 파일의 소유자가 root가 아니며, 권한이 644 이하가 아닌 경우</t>
    <phoneticPr fontId="3" type="noConversion"/>
  </si>
  <si>
    <t>양호 - /etc/shadow 파일 권한이 400 이하일 경우 
취약 - /etc/shadow 파일 권한이 400 초과일 경우</t>
    <phoneticPr fontId="3" type="noConversion"/>
  </si>
  <si>
    <t>양호 - 패스워드 최소 길이가 2종류 조합으로 8자리 이상, 조합없이 최소 10자리 이상
        패스워드 최대 사용기간이 60일 이하
        패스워드 최소 사용기간이 7일 이상
        계정잠금 임계값 5이하로 위의 기준을 모두 만족할 경우
취약 - 위의 기준을 하나라도 만족하지 않을 경우</t>
    <phoneticPr fontId="3" type="noConversion"/>
  </si>
  <si>
    <t>양호 - 계정과 유사하지 않은 8자 이상의 영문/숫자/특수문자의 조합으로 암호가 설정된 경우
취약 - 계정과 유사하지 않은 8자 이상의 영문/숫자/특수문자의 조합으로 암호 설정되지 않은 경우</t>
    <phoneticPr fontId="3" type="noConversion"/>
  </si>
  <si>
    <t>양호 - 로그인이 필요하지 않은 아래 계정의 /bin/false(nologin) 쉘이 부여되어 있을 경우
취약 - 로그인이 필요하지 않은 아래 계정의 /bin/false(nologin) 쉘이 부여되어 있지 않을 경우</t>
    <phoneticPr fontId="3" type="noConversion"/>
  </si>
  <si>
    <t>양호 - su 명령어를 특정 그룹에 속한 사용자만 사용하도록 제한이 되어 있을 경우
취약 - su 명령어를 모든 사용자가 사용하도록 되어 있을 경우</t>
    <phoneticPr fontId="3" type="noConversion"/>
  </si>
  <si>
    <t>양호 - 시스템 관리나 운용에 불필요한 그룹이 존재하지 않을 경우
취약 - 시스템 관리나 운용에 불필요한 그룹이 존재하는 경우</t>
    <phoneticPr fontId="3" type="noConversion"/>
  </si>
  <si>
    <t>양호 - 동일한 UID로 설정된 사용자 계정이 존재하지 않을 경우
취약 - 동일한 UID로 설정된 사용자 계정이 존재하는 경우</t>
    <phoneticPr fontId="3" type="noConversion"/>
  </si>
  <si>
    <t>양호 - umask가 022(027)일 경우
취약 - umask가 022(027)보다 작을 경우</t>
    <phoneticPr fontId="3" type="noConversion"/>
  </si>
  <si>
    <t>양호 - 불필요한 SUID, SGID가 설정되어 있지 않을 경우
취약 - 불필요한 SUID, SGID가 설정되어 있을 경우</t>
    <phoneticPr fontId="3" type="noConversion"/>
  </si>
  <si>
    <t>양호 - 해당 파일 및 디렉터리 권한 중 Other에 쓰기 권한이 부여되어 있지 않을 경우
취약 - 해당 파일 및 디렉터리 권한 중 Other에 쓰기 권한이 부여되어 있을 경우</t>
    <phoneticPr fontId="3" type="noConversion"/>
  </si>
  <si>
    <t>양호 - 사용자의 히스토리 파일의 권한이 600으로 소유자는 자신으로 설정되어 있을 경우
취약 - 해당 파일의 권한이 600으로 소유자는 자신으로 설정되어 있지 않을 경우</t>
    <phoneticPr fontId="3" type="noConversion"/>
  </si>
  <si>
    <t>양호 - Crontab 관련 파일의 소유자가 root이며, 타사용자의 권한이 제거되어 있을 경우
취약 - 위 기준대로 설정되어 있지 않을 경우</t>
    <phoneticPr fontId="3" type="noConversion"/>
  </si>
  <si>
    <t>양호 - 해당 파일의 권한 중 Other에 쓰기 권한이 부여되어 있지 않을 경우
취약 - 해당 파일의 권한 중 Other에 쓰기 권한이 부여되어 있을 경우</t>
    <phoneticPr fontId="3" type="noConversion"/>
  </si>
  <si>
    <t>양호 - 홈 디렉터리 권한 중 Other에 아무런 권한도 부여되어 있지 않을 경우
        홈 디렉터리 환경변수 파일 권한 중 Other에 쓰기 권한이 부여되어 있지 않을 경우
        홈 디렉터리가 존재하지 않는 계정이 발견되지 않는 경우
취약 - 위의 기준대로 설정되어 있지 않을 경우</t>
    <phoneticPr fontId="3" type="noConversion"/>
  </si>
  <si>
    <t>양호 - 해당 파일 권한 중 Other에 쓰기 권한이 부여되어 있지 않을 경우
취약 - 해당 파일 권한 중 Other에 쓰기 권한이 부여되어 있을 경우</t>
    <phoneticPr fontId="3" type="noConversion"/>
  </si>
  <si>
    <t>양호 - PATH 환경변수에 “.” 이 맨 앞이나 중간에 포함되어 있지 않을 경우 (디렉터리명 제외)
취약 - PATH 환경변수에 “.” 이 맨 앞이나 중간에 포함되어 있을 경우 (디렉터리명 제외)</t>
    <phoneticPr fontId="3" type="noConversion"/>
  </si>
  <si>
    <t>양호 - /etc/pam.d/login, /etc/securetty 파일 권한 중 Other에 쓰기 권한이 부여되어 있지 않을 경우
취약 - 해당 파일 권한 중 Other에 쓰기 권한이 부여되어 있을 경우</t>
    <phoneticPr fontId="3" type="noConversion"/>
  </si>
  <si>
    <t>양호 - 해당 파일 권한 중 Group, Other에 쓰기 권한이 부여되어 있지 않을 경우
취약 - 해당 파일 권한 중 Group, Other에 쓰기 권한이 부여되어 있을 경우</t>
    <phoneticPr fontId="3" type="noConversion"/>
  </si>
  <si>
    <t>양호 - hosts.deny에 ALL:ALL 설정이 되어 있고, host.allow에 접근 허용 호스트 설정이 되어 있을 경우
취약 - 위의 기준대로 설정되어 있지 않을 경우</t>
    <phoneticPr fontId="3" type="noConversion"/>
  </si>
  <si>
    <t>양호 - 해당 파일의 소유자가 root이고 권한이 640 이하인 경우
취약 - 해당 파일의 소유자가 root가 아니거나 권한이 640 이상인 경우</t>
    <phoneticPr fontId="3" type="noConversion"/>
  </si>
  <si>
    <t>양호 - 해당 파일의 소유자가 root이고 권한이 600 이하인 경우
취약 - 해당 파일의 소유자가 root가 아니거나 권한이 600 이상인 경우</t>
    <phoneticPr fontId="3" type="noConversion"/>
  </si>
  <si>
    <t>양호 - 해당 파일의 소유자가 root이고 권한이 640 이하인 경우
취약 - 해당 파일의 소유자가 root가 아니거나 권한이 640보다 이상인 경우</t>
    <phoneticPr fontId="3" type="noConversion"/>
  </si>
  <si>
    <t>양호 - world writable 파일이 존재하지 않거나, 존재 시 설정 이유를 확인하고 있는 경우
취약 - world writable 파일이 존재하지만 해당 설정 이유를 확인하고 있지 않는 경우</t>
    <phoneticPr fontId="3" type="noConversion"/>
  </si>
  <si>
    <t>양호 - dev에 대한 파일 점검 후 존재하지 않은 device 파일을 제거한 경우
취약 - dev에 대한 파일 미점검 또는, 존재하지 않은 device 파일을 방치한 경우</t>
    <phoneticPr fontId="3" type="noConversion"/>
  </si>
  <si>
    <t>양호 - RPC 서비스가 구동 중에 있지 않을 경우
취약 - RPC 서비스가 구동 중에 있을 경우</t>
    <phoneticPr fontId="3" type="noConversion"/>
  </si>
  <si>
    <t>양호 - NFS 서비스 사용시 설정 파일에 Everyone으로 mount 되어 있지 않은 경우
        NFS 서비스 사용시 인가된 시스템을 mount 하고 있는 경우
취약 - 위의 기준을 하나라도 만족하지 않을 경우</t>
    <phoneticPr fontId="3" type="noConversion"/>
  </si>
  <si>
    <t>양호 - Automountd 서비스가 구동 중이지 않을 경우
취약 - Automountd 서비스가 구동 중일 경우</t>
    <phoneticPr fontId="3" type="noConversion"/>
  </si>
  <si>
    <t>양호 - NIS, NIS+ 서비스가 구동 중이지 않을 경우 
취약 - NIS, NIS+ 서비스가 구동 중일 경우</t>
    <phoneticPr fontId="3" type="noConversion"/>
  </si>
  <si>
    <t>양호 - login, shell, exec 등 ‘r’ commands 서비스가 구동 중이지 않거나 사용 시
        /etc/hosts.equiv, ./$HOME/rhosts 파일 권한 400 및 접근 가능 고정 IP 설정된 경우
취약 - ‘r’ commands 서비스 사용 시 위의 기준대로 설정되어 있지 않을 경우</t>
    <phoneticPr fontId="3" type="noConversion"/>
  </si>
  <si>
    <t>양호 - White List에 포함되지 않거나 시스템 운영부서와 협의되지 않은 불필요한 서비스가 구동 중이지 않을 경우 (하단 표 참고)
취약 - 시스템 운영 부서와 협의되지 않은 불필요한 서비스가 구동 중일 경우, 서버 진단 시 서비스 담당자 측 추가 확인을 거쳐 불필요한 서비스로 식별되는 경우</t>
    <phoneticPr fontId="3" type="noConversion"/>
  </si>
  <si>
    <t>양호 - SSH, Telnet, FTP, SMTP, DNS가 구동 중이지 않거나 배너에 O/S 및 버전 정보가 없을 경우
취약 - SSH, Telnet, FTP, SMTP, DNS가 구동 중이며 서비스 배너에 O/S 및 버전 정보가 있을 경우</t>
    <phoneticPr fontId="3" type="noConversion"/>
  </si>
  <si>
    <t>양호 - session timeout이 “300초”로 설정되어 있을 경우
취약 - session timeout이 “300초”로 설정되어 있지 않을 경우</t>
    <phoneticPr fontId="3" type="noConversion"/>
  </si>
  <si>
    <t>양호 - 원격 접속(telnet, ssh) 시 root의 직접 접속이 불가능하도록 설정되어 있을 경우
취약 - 원격 접속(telnet, ssh) 시 root로 직접 접속이 가능할 경우</t>
    <phoneticPr fontId="3" type="noConversion"/>
  </si>
  <si>
    <t>양호 - DNS 서비스를 사용하지 않거나, 사용 시 주기적으로 패치를 관리하고 있는 경우
취약 - DNS 서비스를 사용하며, 주기적으로 패치를 관리하고 있지 않는 경우</t>
    <phoneticPr fontId="3" type="noConversion"/>
  </si>
  <si>
    <t>4. 로그  관리</t>
    <phoneticPr fontId="3" type="noConversion"/>
  </si>
  <si>
    <t>양호 - su 로깅 기록을 별도 파일에 저장되도록 설정되어 있을 경우
        syslog 에 중요 로그정보(*.notice, *alert, *.emerg)에 대한 설정이 존재할 경우
        로그 파일 및 디렉터리 root 소유, 타사용자에 권한이 부여되어 있지 않을 경우
취약 - 위의 기준을 하나라도 만족하지 않을 경우</t>
    <phoneticPr fontId="3" type="noConversion"/>
  </si>
  <si>
    <t>양호 - 로그 파일의 최소 저장 기간 적용 및 정기적 감독, 백업하며 쓰기 권한 제한을 둘 경우
취약 - 위의 기준을 하나라도 만족하지 않을 경우</t>
    <phoneticPr fontId="3" type="noConversion"/>
  </si>
  <si>
    <t>양호 - FTP 서비스 사용시 root 및 불필요한 계정 접속이 불가능할 경우 
        FTP UMASK 값이 077로 설정되어 있을 경우 
        /etc/passwd 파일에 FTP 계정이 존재하지 않거나 로그인이 불가능할 경우 
취약 - 위의 기준을 하나라도 만족하지 않을 경우</t>
    <phoneticPr fontId="3" type="noConversion"/>
  </si>
  <si>
    <t>양호 - SNMP 서비스를 사용하지 않거나 Community String이 public, private 이 아닐 경우
취약 - SNMP 서비스 사용시 위의 기준대로 설정되어 있지 않을 경우</t>
    <phoneticPr fontId="3" type="noConversion"/>
  </si>
  <si>
    <t>양호 - SMTP 서비스 사용시 noexpn, novrfy, restrictqrun 옵션이 설정되어 있는 경우
릴레이 방지 및 릴레이 대상 접근제어가 설정되어 있는 경우
취약 - 위의 기준을 하나라도 만족하지 않을 경우</t>
    <phoneticPr fontId="3" type="noConversion"/>
  </si>
  <si>
    <t>양호 - DNS 서비스 사용시 특정 서버로만 전송하도록 IP 제한이 설정되어 있는 경우
취약 - DNS 서비스 사용시 특정 서버로만 전송하도록 IP 제한이 설정되어 있지 않을 경우</t>
    <phoneticPr fontId="3" type="noConversion"/>
  </si>
  <si>
    <t>양호 - (x)inetd 설정 파일에 SWAT 서비스가 활성화 되어 있지 않을 경우
취약 - (x)inetd 설정 파일에 SWAT 서비스가 활성화 되어 있을 경우</t>
    <phoneticPr fontId="3" type="noConversion"/>
  </si>
  <si>
    <t>양호 - 자동 실행화일 파일에 “xhost +” 설정이 존재하지 않을 경우
취약 - 자동 실행화일 파일에 “xhost +” 설정이 존재할 경우</t>
    <phoneticPr fontId="3" type="noConversion"/>
  </si>
  <si>
    <t>보안 패치 적용</t>
    <phoneticPr fontId="3" type="noConversion"/>
  </si>
  <si>
    <t>양호 - 서버 내 설치되어 있는 패키지 중 CVE 점수가 9.0 미만, 점수와 관계없이 영향도가 높은 CVE가 존재하는 버전을 사용하지 않을 경우
취약 - 서버 내 설치되어 있는 패키지 중 CVE 점수가 9.0 이상, 점수와 관계없이 영향도가 높은 CVE가 존재하는 버전을 사용하는 경우</t>
    <phoneticPr fontId="3" type="noConversion"/>
  </si>
  <si>
    <t>Linux 취약점 진단 상세결과(58항목)</t>
    <phoneticPr fontId="3" type="noConversion"/>
  </si>
  <si>
    <t>Linux 취약점 진단 요약결과(58항목)</t>
    <phoneticPr fontId="3" type="noConversion"/>
  </si>
  <si>
    <t xml:space="preserve">  ※ 대상별 평균 점수 그래프</t>
    <phoneticPr fontId="3" type="noConversion"/>
  </si>
  <si>
    <t>Administrators그룹에 관리자 계정인 Administrator의 이름을 바꾸지 않아 취약합니다.</t>
    <phoneticPr fontId="3" type="noConversion"/>
  </si>
  <si>
    <t>취약</t>
    <phoneticPr fontId="3" type="noConversion"/>
  </si>
  <si>
    <t>계정 잠금 기간 30분, 계정 잠금 기간 원래대로 설정 30분, 계정 잠금 임계 값 1 이상 5 이하인 경우가 아니므로 취약합니다.</t>
    <phoneticPr fontId="3" type="noConversion"/>
  </si>
  <si>
    <t>최근 암호 기억, 최소 kagh 길이, 최소 암호 사용 시간이 취약합니다.</t>
    <phoneticPr fontId="3" type="noConversion"/>
  </si>
  <si>
    <t>양호</t>
    <phoneticPr fontId="3" type="noConversion"/>
  </si>
  <si>
    <t>기본 공유 폴더 존재, 레지스트리의 AutoShareServer 값 0이 없으므로 취약합니다.</t>
    <phoneticPr fontId="3" type="noConversion"/>
  </si>
  <si>
    <t>클라이언트 연결 암호화 수준 설정, 시스템 암호화: 암호화, 해시, 서명에 FIPS 규격 알고리즘 사용이 미설정으로 취약합니다.</t>
    <phoneticPr fontId="3" type="noConversion"/>
  </si>
  <si>
    <t>TCP/IP에서 NetBIOS 사용 안 함으로 설정이 안되어 있어 취약합니다.</t>
    <phoneticPr fontId="3" type="noConversion"/>
  </si>
  <si>
    <t>활성 상태지만 유휴 터미널 서비스 세션에 시간 제한 설정이 안되어 있어 취약합니다.</t>
    <phoneticPr fontId="3" type="noConversion"/>
  </si>
  <si>
    <t>Logfiles에 users 권한이 존재하므로 취약합니다.</t>
    <phoneticPr fontId="3" type="noConversion"/>
  </si>
  <si>
    <t>화면보호기 설정되어 있지 않고, 암호를 사용하지 않고, 대기시간이 설정되어 있지 않기에 취약합니다.</t>
    <phoneticPr fontId="3" type="noConversion"/>
  </si>
  <si>
    <t>로그인 시 경고 멧지가 뜨지 않으므로 취약합니다.</t>
    <phoneticPr fontId="3" type="noConversion"/>
  </si>
  <si>
    <t>DontDisplayLastUserName 값이 0이므로 취약합니다.</t>
    <phoneticPr fontId="3" type="noConversion"/>
  </si>
  <si>
    <t>ShutdownWithoutLogon 값이 1이므로 취약합니다.</t>
    <phoneticPr fontId="3" type="noConversion"/>
  </si>
  <si>
    <t>상기 이벤트 감사 항목에 “성공|실패” 설정이 되어있지 않기에 취약합니다.</t>
    <phoneticPr fontId="3" type="noConversion"/>
  </si>
  <si>
    <t>ClearPageFileAtShutdown이 1로 설정되어 있지 않으므로 취약합니다.</t>
    <phoneticPr fontId="3" type="noConversion"/>
  </si>
  <si>
    <t>LAN Manager 인증 수준 설정이 되어 있지 않아 취약합니다.</t>
    <phoneticPr fontId="3" type="noConversion"/>
  </si>
  <si>
    <t>이동식 미디어 포맷 및 꺼내기 허용 정책이 Administrators로 되어 있지 않아 취약합니다.</t>
    <phoneticPr fontId="3" type="noConversion"/>
  </si>
  <si>
    <t>백신 프로그램이 설치되어 있지 않아 취약합니다.</t>
    <phoneticPr fontId="3" type="noConversion"/>
  </si>
  <si>
    <t>Everyone에 대한 감사 설정이 되어 있진 않아 취약합니다.</t>
    <phoneticPr fontId="3" type="noConversion"/>
  </si>
  <si>
    <t>RestrictAnonymous 값이 2가 이니므로 취약합니다.</t>
    <phoneticPr fontId="3" type="noConversion"/>
  </si>
  <si>
    <t>EC2AMAZ-V2J5JME</t>
    <phoneticPr fontId="3" type="noConversion"/>
  </si>
  <si>
    <t>10.0.4.23</t>
    <phoneticPr fontId="3" type="noConversion"/>
  </si>
  <si>
    <t>ip-10-0-0-11</t>
    <phoneticPr fontId="59" type="noConversion"/>
  </si>
  <si>
    <t>10.0.0.11</t>
    <phoneticPr fontId="59" type="noConversion"/>
  </si>
  <si>
    <t>Ip, uucp 계정이 존재하므로 취약합니다.</t>
    <phoneticPr fontId="3" type="noConversion"/>
  </si>
  <si>
    <t>shadow 파일 540으로 되어 있으므로 취약합니다.</t>
    <phoneticPr fontId="3" type="noConversion"/>
  </si>
  <si>
    <t>umask 값이 설정되어 있지 않아 취약합니다.</t>
    <phoneticPr fontId="3" type="noConversion"/>
  </si>
  <si>
    <t>newg게 파일에 SUID가 설정되어 있으므로 취약합니다.</t>
    <phoneticPr fontId="3" type="noConversion"/>
  </si>
  <si>
    <t>Other 권한이 존재하므로 취약합니다.</t>
    <phoneticPr fontId="3" type="noConversion"/>
  </si>
  <si>
    <t>방화벽 설정이 되어 있지 않아 취약합니다.</t>
    <phoneticPr fontId="3" type="noConversion"/>
  </si>
  <si>
    <t>Telnet Banner에 우분투 O/S 및 버전 정보가 존재하므로 취약합니다.</t>
    <phoneticPr fontId="3" type="noConversion"/>
  </si>
  <si>
    <t>session timeout이 설정되어 있지 않아 취약합니다.</t>
    <phoneticPr fontId="3" type="noConversion"/>
  </si>
  <si>
    <t>su 로깅 기록, syslog 설정이 되어 있지 않아 취약합니다.</t>
    <phoneticPr fontId="3" type="noConversion"/>
  </si>
  <si>
    <t>5. 주요 응용 
설정</t>
    <phoneticPr fontId="3" type="noConversion"/>
  </si>
  <si>
    <t>7. 레지스트리 보안 
설정</t>
    <phoneticPr fontId="3" type="noConversion"/>
  </si>
  <si>
    <t>3. 네트워크 
서비스</t>
    <phoneticPr fontId="3" type="noConversion"/>
  </si>
  <si>
    <t>Windows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</si>
</sst>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2" formatCode="_-&quot;₩&quot;* #,##0_-;\-&quot;₩&quot;* #,##0_-;_-&quot;₩&quot;* &quot;-&quot;_-;_-@_-"/>
    <numFmt numFmtId="41" formatCode="_-* #,##0_-;\-* #,##0_-;_-* &quot;-&quot;_-;_-@_-"/>
    <numFmt numFmtId="176" formatCode="0.0_ "/>
    <numFmt numFmtId="177" formatCode="0_ "/>
    <numFmt numFmtId="178" formatCode="0.0%"/>
    <numFmt numFmtId="179" formatCode="0_);[Red]\(0\)"/>
    <numFmt numFmtId="180" formatCode="0.0_);[Red]\(0.0\)"/>
    <numFmt numFmtId="181" formatCode="_-* #,##0_-;\-* #,##0_-;_-* &quot;-&quot;_-;_-@"/>
  </numFmts>
  <fonts count="86">
    <font>
      <sz val="11"/>
      <name val="돋움"/>
      <family val="3"/>
      <charset val="129"/>
    </font>
    <font>
      <sz val="11"/>
      <color theme="1"/>
      <name val="맑은 고딕"/>
      <family val="2"/>
      <charset val="129"/>
      <scheme val="minor"/>
    </font>
    <font>
      <sz val="10"/>
      <name val="Arial"/>
      <family val="2"/>
    </font>
    <font>
      <sz val="8"/>
      <name val="돋움"/>
      <family val="3"/>
      <charset val="129"/>
    </font>
    <font>
      <b/>
      <sz val="12"/>
      <name val="Arial"/>
      <family val="2"/>
    </font>
    <font>
      <sz val="10"/>
      <name val="맑은 고딕"/>
      <family val="3"/>
      <charset val="129"/>
    </font>
    <font>
      <sz val="10"/>
      <name val="맑은 고딕"/>
      <family val="3"/>
      <charset val="129"/>
      <scheme val="minor"/>
    </font>
    <font>
      <b/>
      <sz val="14"/>
      <name val="맑은 고딕"/>
      <family val="3"/>
      <charset val="129"/>
    </font>
    <font>
      <sz val="11"/>
      <name val="맑은 고딕"/>
      <family val="3"/>
      <charset val="129"/>
    </font>
    <font>
      <b/>
      <sz val="16"/>
      <name val="맑은 고딕"/>
      <family val="3"/>
      <charset val="129"/>
    </font>
    <font>
      <sz val="11"/>
      <name val="돋움"/>
      <family val="3"/>
      <charset val="129"/>
    </font>
    <font>
      <sz val="12"/>
      <name val="바탕체"/>
      <family val="1"/>
      <charset val="129"/>
    </font>
    <font>
      <sz val="12"/>
      <color indexed="24"/>
      <name val="바탕체"/>
      <family val="1"/>
      <charset val="129"/>
    </font>
    <font>
      <b/>
      <sz val="18"/>
      <color indexed="24"/>
      <name val="바탕체"/>
      <family val="1"/>
      <charset val="129"/>
    </font>
    <font>
      <b/>
      <sz val="15"/>
      <color indexed="24"/>
      <name val="바탕체"/>
      <family val="1"/>
      <charset val="129"/>
    </font>
    <font>
      <sz val="14"/>
      <name val="뼻뮝"/>
      <family val="3"/>
      <charset val="129"/>
    </font>
    <font>
      <sz val="12"/>
      <name val="뼻뮝"/>
      <family val="1"/>
      <charset val="129"/>
    </font>
    <font>
      <sz val="10"/>
      <name val="명조"/>
      <family val="3"/>
      <charset val="129"/>
    </font>
    <font>
      <b/>
      <sz val="10"/>
      <name val="MS Sans Serif"/>
      <family val="2"/>
    </font>
    <font>
      <sz val="16"/>
      <name val="맑은 고딕"/>
      <family val="3"/>
      <charset val="129"/>
    </font>
    <font>
      <b/>
      <sz val="24"/>
      <name val="맑은 고딕"/>
      <family val="3"/>
      <charset val="129"/>
    </font>
    <font>
      <sz val="24"/>
      <name val="맑은 고딕"/>
      <family val="3"/>
      <charset val="129"/>
    </font>
    <font>
      <b/>
      <sz val="13"/>
      <name val="맑은 고딕"/>
      <family val="3"/>
      <charset val="129"/>
    </font>
    <font>
      <sz val="13"/>
      <name val="맑은 고딕"/>
      <family val="3"/>
      <charset val="129"/>
    </font>
    <font>
      <sz val="14"/>
      <name val="맑은 고딕"/>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명조"/>
      <family val="3"/>
      <charset val="129"/>
    </font>
    <font>
      <sz val="10"/>
      <name val="Helv"/>
      <family val="2"/>
    </font>
    <font>
      <sz val="11"/>
      <color theme="1"/>
      <name val="맑은 고딕"/>
      <family val="3"/>
      <charset val="129"/>
      <scheme val="minor"/>
    </font>
    <font>
      <sz val="10"/>
      <color theme="1"/>
      <name val="맑은 고딕"/>
      <family val="2"/>
      <charset val="129"/>
    </font>
    <font>
      <sz val="9"/>
      <color theme="1"/>
      <name val="Verdana"/>
      <family val="2"/>
    </font>
    <font>
      <u/>
      <sz val="11"/>
      <color theme="10"/>
      <name val="돋움"/>
      <family val="3"/>
      <charset val="129"/>
    </font>
    <font>
      <u/>
      <sz val="11"/>
      <color theme="10"/>
      <name val="맑은 고딕"/>
      <family val="3"/>
      <charset val="129"/>
    </font>
    <font>
      <sz val="11"/>
      <color rgb="FF000000"/>
      <name val="돋움"/>
      <family val="3"/>
      <charset val="129"/>
    </font>
    <font>
      <sz val="11"/>
      <color rgb="FF000000"/>
      <name val="맑은 고딕"/>
      <family val="3"/>
      <charset val="129"/>
      <scheme val="minor"/>
    </font>
    <font>
      <sz val="11"/>
      <color rgb="FF000000"/>
      <name val="맑은 고딕"/>
      <family val="2"/>
      <scheme val="minor"/>
    </font>
    <font>
      <sz val="11"/>
      <color theme="1"/>
      <name val="Arial"/>
      <family val="2"/>
    </font>
    <font>
      <sz val="10"/>
      <color theme="1"/>
      <name val="Arial"/>
      <family val="2"/>
    </font>
    <font>
      <sz val="10"/>
      <color theme="1"/>
      <name val="Malgun Gothic"/>
      <family val="3"/>
      <charset val="129"/>
    </font>
    <font>
      <b/>
      <sz val="11"/>
      <color theme="1"/>
      <name val="Arial"/>
      <family val="2"/>
    </font>
    <font>
      <b/>
      <sz val="11"/>
      <color theme="1"/>
      <name val="Malgun Gothic"/>
      <family val="3"/>
      <charset val="129"/>
    </font>
    <font>
      <b/>
      <sz val="16"/>
      <color theme="1"/>
      <name val="Malgun Gothic"/>
      <family val="3"/>
      <charset val="129"/>
    </font>
    <font>
      <b/>
      <sz val="16"/>
      <color theme="1"/>
      <name val="Arial"/>
      <family val="2"/>
    </font>
    <font>
      <sz val="8"/>
      <name val="맑은 고딕"/>
      <family val="3"/>
      <charset val="129"/>
      <scheme val="minor"/>
    </font>
    <font>
      <sz val="10"/>
      <color theme="1"/>
      <name val="맑은 고딕"/>
      <family val="3"/>
      <charset val="129"/>
      <scheme val="minor"/>
    </font>
    <font>
      <b/>
      <sz val="16"/>
      <color theme="1"/>
      <name val="맑은 고딕"/>
      <family val="3"/>
      <charset val="129"/>
      <scheme val="minor"/>
    </font>
    <font>
      <b/>
      <sz val="10"/>
      <color theme="1"/>
      <name val="맑은 고딕"/>
      <family val="3"/>
      <charset val="129"/>
      <scheme val="minor"/>
    </font>
    <font>
      <sz val="11"/>
      <name val="맑은 고딕"/>
      <family val="3"/>
      <charset val="129"/>
      <scheme val="minor"/>
    </font>
    <font>
      <b/>
      <sz val="11"/>
      <color theme="1"/>
      <name val="맑은 고딕"/>
      <family val="3"/>
      <charset val="129"/>
      <scheme val="minor"/>
    </font>
    <font>
      <sz val="9"/>
      <color theme="1"/>
      <name val="맑은 고딕"/>
      <family val="3"/>
      <charset val="129"/>
      <scheme val="minor"/>
    </font>
    <font>
      <sz val="10"/>
      <color rgb="FF000000"/>
      <name val="맑은 고딕"/>
      <family val="3"/>
      <charset val="129"/>
      <scheme val="minor"/>
    </font>
    <font>
      <b/>
      <sz val="9"/>
      <color theme="1"/>
      <name val="맑은 고딕"/>
      <family val="3"/>
      <charset val="129"/>
      <scheme val="minor"/>
    </font>
    <font>
      <b/>
      <sz val="12"/>
      <color theme="1"/>
      <name val="맑은 고딕"/>
      <family val="3"/>
      <charset val="129"/>
      <scheme val="minor"/>
    </font>
    <font>
      <b/>
      <sz val="10"/>
      <color rgb="FFFF0000"/>
      <name val="맑은 고딕"/>
      <family val="3"/>
      <charset val="129"/>
      <scheme val="minor"/>
    </font>
    <font>
      <sz val="11"/>
      <color theme="1"/>
      <name val="맑은 고딕"/>
      <family val="3"/>
      <charset val="129"/>
      <scheme val="major"/>
    </font>
    <font>
      <sz val="11"/>
      <color rgb="FFFF0000"/>
      <name val="맑은 고딕"/>
      <family val="3"/>
      <charset val="129"/>
      <scheme val="major"/>
    </font>
    <font>
      <sz val="11"/>
      <color rgb="FF7F7F7F"/>
      <name val="맑은 고딕"/>
      <family val="3"/>
      <charset val="129"/>
      <scheme val="major"/>
    </font>
    <font>
      <sz val="10"/>
      <color rgb="FFFF0000"/>
      <name val="맑은 고딕"/>
      <family val="3"/>
      <charset val="129"/>
      <scheme val="minor"/>
    </font>
    <font>
      <sz val="11"/>
      <color rgb="FFFF0000"/>
      <name val="맑은 고딕"/>
      <family val="3"/>
      <charset val="129"/>
      <scheme val="minor"/>
    </font>
    <font>
      <sz val="11"/>
      <color rgb="FF7F7F7F"/>
      <name val="맑은 고딕"/>
      <family val="3"/>
      <charset val="129"/>
      <scheme val="minor"/>
    </font>
    <font>
      <b/>
      <sz val="11"/>
      <name val="맑은 고딕"/>
      <family val="3"/>
      <charset val="129"/>
      <scheme val="minor"/>
    </font>
    <font>
      <b/>
      <sz val="14"/>
      <name val="맑은 고딕"/>
      <family val="3"/>
      <charset val="129"/>
      <scheme val="minor"/>
    </font>
    <font>
      <b/>
      <sz val="10"/>
      <name val="맑은 고딕"/>
      <family val="3"/>
      <charset val="129"/>
      <scheme val="minor"/>
    </font>
    <font>
      <b/>
      <sz val="16"/>
      <name val="맑은 고딕"/>
      <family val="3"/>
      <charset val="129"/>
      <scheme val="minor"/>
    </font>
    <font>
      <b/>
      <sz val="12"/>
      <name val="맑은 고딕"/>
      <family val="3"/>
      <charset val="129"/>
      <scheme val="minor"/>
    </font>
    <font>
      <b/>
      <sz val="14"/>
      <color rgb="FF7030A0"/>
      <name val="맑은 고딕"/>
      <family val="3"/>
      <charset val="129"/>
      <scheme val="minor"/>
    </font>
    <font>
      <sz val="12"/>
      <name val="맑은 고딕"/>
      <family val="3"/>
      <charset val="129"/>
      <scheme val="minor"/>
    </font>
    <font>
      <b/>
      <sz val="10"/>
      <color rgb="FFC00000"/>
      <name val="맑은 고딕"/>
      <family val="3"/>
      <charset val="129"/>
      <scheme val="minor"/>
    </font>
    <font>
      <b/>
      <sz val="9"/>
      <color rgb="FF7030A0"/>
      <name val="맑은 고딕"/>
      <family val="3"/>
      <charset val="129"/>
      <scheme val="minor"/>
    </font>
    <font>
      <sz val="9"/>
      <name val="맑은 고딕"/>
      <family val="3"/>
      <charset val="129"/>
      <scheme val="minor"/>
    </font>
  </fonts>
  <fills count="32">
    <fill>
      <patternFill patternType="none"/>
    </fill>
    <fill>
      <patternFill patternType="gray125"/>
    </fill>
    <fill>
      <patternFill patternType="solid">
        <fgColor theme="0" tint="-0.14996795556505021"/>
        <bgColor indexed="64"/>
      </patternFill>
    </fill>
    <fill>
      <patternFill patternType="solid">
        <fgColor rgb="FFFFFF00"/>
        <bgColor indexed="64"/>
      </patternFill>
    </fill>
    <fill>
      <patternFill patternType="solid">
        <fgColor rgb="FFFFC000"/>
        <bgColor indexed="64"/>
      </patternFill>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theme="0" tint="-0.24994659260841701"/>
        <bgColor indexed="64"/>
      </patternFill>
    </fill>
    <fill>
      <patternFill patternType="solid">
        <fgColor rgb="FFD8D8D8"/>
        <bgColor rgb="FFD8D8D8"/>
      </patternFill>
    </fill>
    <fill>
      <patternFill patternType="solid">
        <fgColor rgb="FFEEECE1"/>
        <bgColor rgb="FFEEECE1"/>
      </patternFill>
    </fill>
    <fill>
      <patternFill patternType="solid">
        <fgColor rgb="FFFBD4B4"/>
        <bgColor rgb="FFFBD4B4"/>
      </patternFill>
    </fill>
    <fill>
      <patternFill patternType="solid">
        <fgColor theme="2"/>
        <bgColor indexed="64"/>
      </patternFill>
    </fill>
  </fills>
  <borders count="9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hair">
        <color indexed="64"/>
      </bottom>
      <diagonal/>
    </border>
    <border>
      <left/>
      <right/>
      <top style="double">
        <color indexed="64"/>
      </top>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style="medium">
        <color rgb="FF000000"/>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bottom style="medium">
        <color indexed="64"/>
      </bottom>
      <diagonal/>
    </border>
    <border>
      <left/>
      <right style="thin">
        <color rgb="FF000000"/>
      </right>
      <top/>
      <bottom style="medium">
        <color indexed="64"/>
      </bottom>
      <diagonal/>
    </border>
    <border>
      <left style="thin">
        <color rgb="FF000000"/>
      </left>
      <right style="medium">
        <color indexed="64"/>
      </right>
      <top/>
      <bottom style="medium">
        <color indexed="64"/>
      </bottom>
      <diagonal/>
    </border>
    <border>
      <left/>
      <right style="thin">
        <color rgb="FF000000"/>
      </right>
      <top style="medium">
        <color indexed="64"/>
      </top>
      <bottom style="thin">
        <color rgb="FF000000"/>
      </bottom>
      <diagonal/>
    </border>
    <border>
      <left/>
      <right style="thin">
        <color rgb="FF000000"/>
      </right>
      <top style="thin">
        <color rgb="FF000000"/>
      </top>
      <bottom style="medium">
        <color indexed="64"/>
      </bottom>
      <diagonal/>
    </border>
    <border>
      <left style="thin">
        <color rgb="FF000000"/>
      </left>
      <right style="medium">
        <color indexed="64"/>
      </right>
      <top style="thin">
        <color rgb="FF000000"/>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style="thin">
        <color rgb="FF000000"/>
      </left>
      <right/>
      <top/>
      <bottom style="medium">
        <color indexed="64"/>
      </bottom>
      <diagonal/>
    </border>
    <border>
      <left style="thin">
        <color rgb="FF000000"/>
      </left>
      <right/>
      <top style="medium">
        <color indexed="64"/>
      </top>
      <bottom style="medium">
        <color indexed="64"/>
      </bottom>
      <diagonal/>
    </border>
    <border>
      <left/>
      <right style="thin">
        <color rgb="FF000000"/>
      </right>
      <top style="medium">
        <color indexed="64"/>
      </top>
      <bottom style="medium">
        <color indexed="64"/>
      </bottom>
      <diagonal/>
    </border>
    <border>
      <left style="medium">
        <color rgb="FF000000"/>
      </left>
      <right style="medium">
        <color rgb="FF000000"/>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48628">
    <xf numFmtId="0" fontId="0" fillId="0" borderId="0"/>
    <xf numFmtId="0" fontId="11" fillId="0" borderId="0"/>
    <xf numFmtId="2" fontId="12" fillId="0" borderId="0" applyFon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40" fontId="15" fillId="0" borderId="0" applyFont="0" applyFill="0" applyBorder="0" applyAlignment="0" applyProtection="0"/>
    <xf numFmtId="38"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6" fillId="0" borderId="0"/>
    <xf numFmtId="0" fontId="2" fillId="0" borderId="0"/>
    <xf numFmtId="0" fontId="17" fillId="0" borderId="11"/>
    <xf numFmtId="4" fontId="12" fillId="0" borderId="0" applyFont="0" applyFill="0" applyBorder="0" applyAlignment="0" applyProtection="0"/>
    <xf numFmtId="3" fontId="12" fillId="0" borderId="0" applyFont="0" applyFill="0" applyBorder="0" applyAlignment="0" applyProtection="0"/>
    <xf numFmtId="10" fontId="12" fillId="0" borderId="0" applyFont="0" applyFill="0" applyBorder="0" applyAlignment="0" applyProtection="0"/>
    <xf numFmtId="0" fontId="10" fillId="0" borderId="0">
      <alignment vertical="center"/>
    </xf>
    <xf numFmtId="0" fontId="12" fillId="0" borderId="12" applyNumberFormat="0" applyFont="0" applyFill="0" applyAlignment="0" applyProtection="0"/>
    <xf numFmtId="0" fontId="10" fillId="0" borderId="0" applyFont="0" applyFill="0" applyBorder="0" applyAlignment="0" applyProtection="0"/>
    <xf numFmtId="0" fontId="12" fillId="0" borderId="0" applyFont="0" applyFill="0" applyBorder="0" applyAlignment="0" applyProtection="0"/>
    <xf numFmtId="0" fontId="10" fillId="0" borderId="0" applyFill="0" applyBorder="0" applyAlignment="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4" fillId="0" borderId="4" applyNumberFormat="0" applyAlignment="0" applyProtection="0">
      <alignment horizontal="left" vertical="center"/>
    </xf>
    <xf numFmtId="0" fontId="4" fillId="0" borderId="13">
      <alignment horizontal="left" vertical="center"/>
    </xf>
    <xf numFmtId="0" fontId="18" fillId="0" borderId="0" applyNumberFormat="0" applyFill="0" applyBorder="0" applyAlignment="0" applyProtection="0"/>
    <xf numFmtId="0" fontId="2" fillId="0" borderId="0"/>
    <xf numFmtId="0" fontId="1" fillId="0" borderId="0">
      <alignment vertical="center"/>
    </xf>
    <xf numFmtId="0" fontId="10" fillId="0" borderId="0"/>
    <xf numFmtId="0" fontId="10" fillId="0" borderId="0" applyFont="0" applyFill="0" applyBorder="0" applyAlignment="0" applyProtection="0"/>
    <xf numFmtId="0" fontId="10" fillId="5" borderId="14" applyNumberFormat="0" applyFont="0" applyAlignment="0" applyProtection="0">
      <alignment vertical="center"/>
    </xf>
    <xf numFmtId="0" fontId="10" fillId="0" borderId="0" applyFont="0" applyFill="0" applyBorder="0" applyAlignment="0" applyProtection="0"/>
    <xf numFmtId="0" fontId="11" fillId="0" borderId="0"/>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9"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10" fillId="0" borderId="0"/>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23" borderId="0" applyNumberFormat="0" applyBorder="0" applyAlignment="0" applyProtection="0">
      <alignment vertical="center"/>
    </xf>
    <xf numFmtId="0" fontId="27" fillId="0" borderId="0" applyNumberFormat="0" applyFill="0" applyBorder="0" applyAlignment="0" applyProtection="0">
      <alignment vertical="center"/>
    </xf>
    <xf numFmtId="0" fontId="28" fillId="24" borderId="15" applyNumberFormat="0" applyAlignment="0" applyProtection="0">
      <alignment vertical="center"/>
    </xf>
    <xf numFmtId="0" fontId="29" fillId="7" borderId="0" applyNumberFormat="0" applyBorder="0" applyAlignment="0" applyProtection="0">
      <alignment vertical="center"/>
    </xf>
    <xf numFmtId="0" fontId="30" fillId="25" borderId="0" applyNumberFormat="0" applyBorder="0" applyAlignment="0" applyProtection="0">
      <alignment vertical="center"/>
    </xf>
    <xf numFmtId="0" fontId="31" fillId="0" borderId="0" applyNumberFormat="0" applyFill="0" applyBorder="0" applyAlignment="0" applyProtection="0">
      <alignment vertical="center"/>
    </xf>
    <xf numFmtId="0" fontId="32" fillId="26" borderId="16" applyNumberFormat="0" applyAlignment="0" applyProtection="0">
      <alignment vertical="center"/>
    </xf>
    <xf numFmtId="0" fontId="10" fillId="0" borderId="0" applyFont="0" applyFill="0" applyBorder="0" applyAlignment="0" applyProtection="0"/>
    <xf numFmtId="0" fontId="33" fillId="0" borderId="17" applyNumberFormat="0" applyFill="0" applyAlignment="0" applyProtection="0">
      <alignment vertical="center"/>
    </xf>
    <xf numFmtId="0" fontId="34" fillId="0" borderId="18" applyNumberFormat="0" applyFill="0" applyAlignment="0" applyProtection="0">
      <alignment vertical="center"/>
    </xf>
    <xf numFmtId="0" fontId="35" fillId="11" borderId="15" applyNumberFormat="0" applyAlignment="0" applyProtection="0">
      <alignment vertical="center"/>
    </xf>
    <xf numFmtId="0" fontId="36" fillId="0" borderId="19" applyNumberFormat="0" applyFill="0" applyAlignment="0" applyProtection="0">
      <alignment vertical="center"/>
    </xf>
    <xf numFmtId="0" fontId="37" fillId="0" borderId="20" applyNumberFormat="0" applyFill="0" applyAlignment="0" applyProtection="0">
      <alignment vertical="center"/>
    </xf>
    <xf numFmtId="0" fontId="38" fillId="0" borderId="21" applyNumberFormat="0" applyFill="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8" borderId="0" applyNumberFormat="0" applyBorder="0" applyAlignment="0" applyProtection="0">
      <alignment vertical="center"/>
    </xf>
    <xf numFmtId="0" fontId="41" fillId="24" borderId="22" applyNumberFormat="0" applyAlignment="0" applyProtection="0">
      <alignment vertical="center"/>
    </xf>
    <xf numFmtId="0" fontId="42" fillId="0" borderId="0" applyFont="0" applyFill="0" applyBorder="0" applyAlignment="0" applyProtection="0"/>
    <xf numFmtId="0" fontId="42" fillId="0" borderId="0" applyFont="0" applyFill="0" applyBorder="0" applyAlignment="0" applyProtection="0"/>
    <xf numFmtId="0" fontId="10" fillId="0" borderId="0"/>
    <xf numFmtId="0" fontId="10" fillId="0" borderId="0"/>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alignment vertical="center"/>
    </xf>
    <xf numFmtId="0" fontId="2" fillId="0" borderId="0"/>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43" fillId="0" borderId="0"/>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2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0" fillId="0" borderId="0"/>
    <xf numFmtId="0" fontId="10" fillId="0" borderId="0"/>
    <xf numFmtId="0" fontId="10" fillId="0" borderId="0"/>
    <xf numFmtId="0" fontId="10" fillId="0" borderId="0"/>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44" fillId="0" borderId="0">
      <alignment vertical="center"/>
    </xf>
    <xf numFmtId="0" fontId="10" fillId="0" borderId="0"/>
    <xf numFmtId="0" fontId="44" fillId="0" borderId="0">
      <alignment vertical="center"/>
    </xf>
    <xf numFmtId="0" fontId="44" fillId="0" borderId="0">
      <alignment vertical="center"/>
    </xf>
    <xf numFmtId="0" fontId="4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44" fillId="0" borderId="0">
      <alignment vertical="center"/>
    </xf>
    <xf numFmtId="0" fontId="4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5" fillId="24" borderId="0" applyNumberFormat="0" applyBorder="0" applyAlignment="0" applyProtection="0">
      <alignment vertical="center"/>
    </xf>
    <xf numFmtId="0" fontId="25" fillId="5" borderId="14" applyNumberFormat="0" applyFont="0" applyAlignment="0" applyProtection="0">
      <alignment vertical="center"/>
    </xf>
    <xf numFmtId="0" fontId="35" fillId="24" borderId="15" applyNumberFormat="0" applyAlignment="0" applyProtection="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5"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 fillId="0" borderId="0">
      <alignment vertical="center"/>
    </xf>
    <xf numFmtId="0" fontId="1" fillId="0" borderId="0">
      <alignment vertical="center"/>
    </xf>
    <xf numFmtId="0" fontId="1" fillId="0" borderId="0">
      <alignment vertical="center"/>
    </xf>
    <xf numFmtId="0" fontId="49" fillId="0" borderId="0"/>
    <xf numFmtId="0" fontId="49" fillId="0" borderId="0"/>
    <xf numFmtId="0" fontId="49" fillId="0" borderId="0"/>
    <xf numFmtId="0" fontId="49" fillId="0" borderId="0"/>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10"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1" fillId="0" borderId="0"/>
    <xf numFmtId="0" fontId="51" fillId="0" borderId="0"/>
    <xf numFmtId="0" fontId="51" fillId="0" borderId="0"/>
  </cellStyleXfs>
  <cellXfs count="397">
    <xf numFmtId="0" fontId="0" fillId="0" borderId="0" xfId="0"/>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6" fillId="0" borderId="0" xfId="0" applyFont="1" applyAlignment="1">
      <alignment horizontal="center" vertical="center"/>
    </xf>
    <xf numFmtId="0" fontId="8" fillId="0" borderId="0" xfId="0" applyFont="1"/>
    <xf numFmtId="0" fontId="7" fillId="0" borderId="0" xfId="0" applyFont="1" applyAlignment="1">
      <alignment horizontal="left"/>
    </xf>
    <xf numFmtId="0" fontId="24" fillId="0" borderId="0" xfId="0" applyFont="1" applyAlignment="1">
      <alignment horizontal="left"/>
    </xf>
    <xf numFmtId="0" fontId="5" fillId="27" borderId="1" xfId="0" applyFont="1" applyFill="1" applyBorder="1" applyAlignment="1">
      <alignment horizontal="center" vertical="center"/>
    </xf>
    <xf numFmtId="0" fontId="50" fillId="0" borderId="0" xfId="48625" applyFont="1"/>
    <xf numFmtId="0" fontId="52" fillId="0" borderId="0" xfId="48625" applyFont="1"/>
    <xf numFmtId="0" fontId="52" fillId="0" borderId="0" xfId="48625" applyFont="1" applyAlignment="1">
      <alignment vertical="center"/>
    </xf>
    <xf numFmtId="0" fontId="53" fillId="0" borderId="0" xfId="48625" applyFont="1" applyAlignment="1">
      <alignment horizontal="center" vertical="center" wrapText="1"/>
    </xf>
    <xf numFmtId="0" fontId="53" fillId="0" borderId="0" xfId="48625" applyFont="1" applyAlignment="1">
      <alignment vertical="center" wrapText="1"/>
    </xf>
    <xf numFmtId="0" fontId="54" fillId="0" borderId="0" xfId="48625" applyFont="1" applyAlignment="1">
      <alignment vertical="center" wrapText="1"/>
    </xf>
    <xf numFmtId="0" fontId="56" fillId="0" borderId="0" xfId="48625" applyFont="1" applyAlignment="1">
      <alignment horizontal="center" vertical="center" wrapText="1"/>
    </xf>
    <xf numFmtId="0" fontId="57" fillId="0" borderId="0" xfId="48625" applyFont="1" applyAlignment="1">
      <alignment horizontal="center" vertical="center" wrapText="1"/>
    </xf>
    <xf numFmtId="0" fontId="57" fillId="0" borderId="0" xfId="48625" applyFont="1" applyAlignment="1">
      <alignment horizontal="center" vertical="top" wrapText="1"/>
    </xf>
    <xf numFmtId="0" fontId="50" fillId="0" borderId="0" xfId="48626" applyFont="1"/>
    <xf numFmtId="0" fontId="52" fillId="0" borderId="0" xfId="48626" applyFont="1"/>
    <xf numFmtId="0" fontId="53" fillId="0" borderId="0" xfId="48626" applyFont="1" applyAlignment="1">
      <alignment horizontal="center" vertical="center" wrapText="1"/>
    </xf>
    <xf numFmtId="0" fontId="53" fillId="0" borderId="0" xfId="48626" applyFont="1" applyAlignment="1">
      <alignment vertical="center" wrapText="1"/>
    </xf>
    <xf numFmtId="0" fontId="55" fillId="0" borderId="0" xfId="48626" applyFont="1" applyAlignment="1">
      <alignment horizontal="center" vertical="center" wrapText="1"/>
    </xf>
    <xf numFmtId="0" fontId="58" fillId="0" borderId="0" xfId="48626" applyFont="1" applyAlignment="1">
      <alignment horizontal="center" vertical="center" wrapText="1"/>
    </xf>
    <xf numFmtId="0" fontId="58" fillId="0" borderId="0" xfId="48626" applyFont="1" applyAlignment="1">
      <alignment horizontal="center" vertical="top" wrapText="1"/>
    </xf>
    <xf numFmtId="0" fontId="52" fillId="0" borderId="0" xfId="17" applyFont="1" applyAlignment="1"/>
    <xf numFmtId="0" fontId="52" fillId="0" borderId="0" xfId="17" applyFont="1">
      <alignment vertical="center"/>
    </xf>
    <xf numFmtId="0" fontId="53" fillId="0" borderId="0" xfId="17" applyFont="1" applyAlignment="1">
      <alignment vertical="center" wrapText="1"/>
    </xf>
    <xf numFmtId="0" fontId="53" fillId="0" borderId="0" xfId="17" applyFont="1" applyAlignment="1">
      <alignment horizontal="center" vertical="center" wrapText="1"/>
    </xf>
    <xf numFmtId="0" fontId="52" fillId="0" borderId="0" xfId="80" applyFont="1"/>
    <xf numFmtId="0" fontId="52" fillId="0" borderId="0" xfId="80" applyFont="1" applyAlignment="1">
      <alignment vertical="center"/>
    </xf>
    <xf numFmtId="0" fontId="60" fillId="0" borderId="1" xfId="0" applyFont="1" applyBorder="1" applyAlignment="1">
      <alignment horizontal="center" vertical="center" wrapText="1"/>
    </xf>
    <xf numFmtId="0" fontId="60" fillId="0" borderId="1" xfId="0" applyFont="1" applyBorder="1" applyAlignment="1">
      <alignment horizontal="center" vertical="center"/>
    </xf>
    <xf numFmtId="0" fontId="44" fillId="0" borderId="0" xfId="48625" applyFont="1"/>
    <xf numFmtId="0" fontId="44" fillId="0" borderId="0" xfId="48625" applyFont="1" applyAlignment="1">
      <alignment vertical="center"/>
    </xf>
    <xf numFmtId="0" fontId="62" fillId="28" borderId="29" xfId="48625" applyFont="1" applyFill="1" applyBorder="1" applyAlignment="1">
      <alignment horizontal="center" vertical="center" wrapText="1"/>
    </xf>
    <xf numFmtId="0" fontId="62" fillId="28" borderId="44" xfId="48625" applyFont="1" applyFill="1" applyBorder="1" applyAlignment="1">
      <alignment horizontal="center" vertical="center" wrapText="1"/>
    </xf>
    <xf numFmtId="0" fontId="60" fillId="0" borderId="1" xfId="48625" applyFont="1" applyBorder="1" applyAlignment="1">
      <alignment horizontal="center" vertical="center" wrapText="1"/>
    </xf>
    <xf numFmtId="0" fontId="66" fillId="0" borderId="1" xfId="48625" applyFont="1" applyBorder="1" applyAlignment="1">
      <alignment horizontal="left" vertical="center" wrapText="1"/>
    </xf>
    <xf numFmtId="0" fontId="65" fillId="0" borderId="6" xfId="48625" applyFont="1" applyBorder="1" applyAlignment="1">
      <alignment horizontal="center" vertical="center" wrapText="1"/>
    </xf>
    <xf numFmtId="0" fontId="66" fillId="0" borderId="3" xfId="48625" applyFont="1" applyBorder="1" applyAlignment="1">
      <alignment horizontal="left" vertical="center" wrapText="1"/>
    </xf>
    <xf numFmtId="0" fontId="60" fillId="0" borderId="3" xfId="48625" applyFont="1" applyBorder="1" applyAlignment="1">
      <alignment horizontal="center" vertical="center" wrapText="1"/>
    </xf>
    <xf numFmtId="0" fontId="65" fillId="0" borderId="5" xfId="48625" applyFont="1" applyBorder="1" applyAlignment="1">
      <alignment horizontal="center" vertical="center" wrapText="1"/>
    </xf>
    <xf numFmtId="0" fontId="66" fillId="0" borderId="2" xfId="48625" applyFont="1" applyBorder="1" applyAlignment="1">
      <alignment horizontal="left" vertical="center" wrapText="1"/>
    </xf>
    <xf numFmtId="0" fontId="60" fillId="0" borderId="2" xfId="48625" applyFont="1" applyBorder="1" applyAlignment="1">
      <alignment horizontal="center" vertical="center" wrapText="1"/>
    </xf>
    <xf numFmtId="0" fontId="65" fillId="0" borderId="7" xfId="48625" applyFont="1" applyBorder="1" applyAlignment="1">
      <alignment horizontal="center" vertical="center" wrapText="1"/>
    </xf>
    <xf numFmtId="177" fontId="62" fillId="28" borderId="31" xfId="48625" applyNumberFormat="1" applyFont="1" applyFill="1" applyBorder="1" applyAlignment="1">
      <alignment horizontal="center" vertical="center" wrapText="1"/>
    </xf>
    <xf numFmtId="178" fontId="67" fillId="28" borderId="25" xfId="48625" applyNumberFormat="1" applyFont="1" applyFill="1" applyBorder="1" applyAlignment="1">
      <alignment horizontal="center" vertical="center" wrapText="1"/>
    </xf>
    <xf numFmtId="0" fontId="50" fillId="0" borderId="0" xfId="48627" applyFont="1"/>
    <xf numFmtId="181" fontId="62" fillId="28" borderId="61" xfId="48625" applyNumberFormat="1" applyFont="1" applyFill="1" applyBorder="1" applyAlignment="1">
      <alignment horizontal="center" vertical="center" wrapText="1"/>
    </xf>
    <xf numFmtId="0" fontId="66" fillId="0" borderId="63" xfId="48625" applyFont="1" applyBorder="1" applyAlignment="1">
      <alignment horizontal="left" vertical="center" wrapText="1"/>
    </xf>
    <xf numFmtId="0" fontId="63" fillId="0" borderId="0" xfId="48627" applyFont="1"/>
    <xf numFmtId="0" fontId="60" fillId="0" borderId="0" xfId="48627" applyFont="1" applyAlignment="1">
      <alignment horizontal="center" vertical="center" wrapText="1"/>
    </xf>
    <xf numFmtId="0" fontId="66" fillId="0" borderId="0" xfId="48627" applyFont="1" applyAlignment="1">
      <alignment horizontal="center" vertical="center" wrapText="1"/>
    </xf>
    <xf numFmtId="0" fontId="60" fillId="0" borderId="0" xfId="48627" applyFont="1" applyAlignment="1">
      <alignment horizontal="left" vertical="center" wrapText="1"/>
    </xf>
    <xf numFmtId="0" fontId="60" fillId="0" borderId="0" xfId="48627" applyFont="1" applyAlignment="1">
      <alignment horizontal="left" wrapText="1"/>
    </xf>
    <xf numFmtId="0" fontId="62" fillId="0" borderId="0" xfId="48627" applyFont="1" applyAlignment="1">
      <alignment vertical="center" wrapText="1"/>
    </xf>
    <xf numFmtId="181" fontId="62" fillId="0" borderId="0" xfId="48627" applyNumberFormat="1" applyFont="1" applyAlignment="1">
      <alignment vertical="center" wrapText="1"/>
    </xf>
    <xf numFmtId="181" fontId="62" fillId="0" borderId="0" xfId="48627" applyNumberFormat="1" applyFont="1" applyAlignment="1">
      <alignment horizontal="center" vertical="center" wrapText="1"/>
    </xf>
    <xf numFmtId="0" fontId="60" fillId="0" borderId="0" xfId="48627" quotePrefix="1" applyFont="1" applyAlignment="1">
      <alignment horizontal="left" wrapText="1"/>
    </xf>
    <xf numFmtId="181" fontId="62" fillId="28" borderId="0" xfId="48627" applyNumberFormat="1" applyFont="1" applyFill="1" applyAlignment="1">
      <alignment horizontal="center" vertical="center" wrapText="1"/>
    </xf>
    <xf numFmtId="0" fontId="60" fillId="0" borderId="1" xfId="48625" applyFont="1" applyBorder="1" applyAlignment="1">
      <alignment horizontal="left" vertical="center" wrapText="1"/>
    </xf>
    <xf numFmtId="0" fontId="60" fillId="0" borderId="3" xfId="48625" applyFont="1" applyBorder="1" applyAlignment="1">
      <alignment horizontal="left" vertical="center" wrapText="1"/>
    </xf>
    <xf numFmtId="0" fontId="60" fillId="0" borderId="69" xfId="48625" applyFont="1" applyBorder="1" applyAlignment="1">
      <alignment horizontal="center" vertical="center" wrapText="1"/>
    </xf>
    <xf numFmtId="0" fontId="60" fillId="0" borderId="69" xfId="48625" applyFont="1" applyBorder="1" applyAlignment="1">
      <alignment horizontal="left" vertical="center" wrapText="1"/>
    </xf>
    <xf numFmtId="0" fontId="66" fillId="0" borderId="69" xfId="48625" applyFont="1" applyBorder="1" applyAlignment="1">
      <alignment horizontal="left" vertical="center" wrapText="1"/>
    </xf>
    <xf numFmtId="178" fontId="70" fillId="0" borderId="41" xfId="17" applyNumberFormat="1" applyFont="1" applyBorder="1" applyAlignment="1">
      <alignment horizontal="center" vertical="center"/>
    </xf>
    <xf numFmtId="0" fontId="70" fillId="0" borderId="32" xfId="17" applyFont="1" applyBorder="1" applyAlignment="1">
      <alignment horizontal="center" vertical="center"/>
    </xf>
    <xf numFmtId="0" fontId="71" fillId="0" borderId="42" xfId="17" applyFont="1" applyBorder="1" applyAlignment="1">
      <alignment horizontal="center" vertical="center"/>
    </xf>
    <xf numFmtId="178" fontId="70" fillId="0" borderId="71" xfId="17" applyNumberFormat="1" applyFont="1" applyBorder="1" applyAlignment="1">
      <alignment horizontal="center" vertical="center"/>
    </xf>
    <xf numFmtId="0" fontId="70" fillId="0" borderId="46" xfId="17" applyFont="1" applyBorder="1" applyAlignment="1">
      <alignment horizontal="center" vertical="center"/>
    </xf>
    <xf numFmtId="0" fontId="71" fillId="0" borderId="57" xfId="17" applyFont="1" applyBorder="1" applyAlignment="1">
      <alignment horizontal="center" vertical="center"/>
    </xf>
    <xf numFmtId="0" fontId="72" fillId="0" borderId="48" xfId="17" applyFont="1" applyBorder="1" applyAlignment="1">
      <alignment horizontal="center" vertical="center"/>
    </xf>
    <xf numFmtId="178" fontId="70" fillId="0" borderId="73" xfId="17" applyNumberFormat="1" applyFont="1" applyBorder="1" applyAlignment="1">
      <alignment horizontal="center" vertical="center"/>
    </xf>
    <xf numFmtId="0" fontId="70" fillId="0" borderId="54" xfId="17" applyFont="1" applyBorder="1" applyAlignment="1">
      <alignment horizontal="center" vertical="center"/>
    </xf>
    <xf numFmtId="0" fontId="71" fillId="0" borderId="55" xfId="17" applyFont="1" applyBorder="1" applyAlignment="1">
      <alignment horizontal="center" vertical="center"/>
    </xf>
    <xf numFmtId="0" fontId="72" fillId="0" borderId="56" xfId="17" applyFont="1" applyBorder="1" applyAlignment="1">
      <alignment horizontal="center" vertical="center"/>
    </xf>
    <xf numFmtId="178" fontId="70" fillId="0" borderId="74" xfId="17" applyNumberFormat="1" applyFont="1" applyBorder="1" applyAlignment="1">
      <alignment horizontal="center" vertical="center"/>
    </xf>
    <xf numFmtId="0" fontId="70" fillId="0" borderId="62" xfId="17" applyFont="1" applyBorder="1" applyAlignment="1">
      <alignment horizontal="center" vertical="center"/>
    </xf>
    <xf numFmtId="0" fontId="71" fillId="0" borderId="75" xfId="17" applyFont="1" applyBorder="1" applyAlignment="1">
      <alignment horizontal="center" vertical="center"/>
    </xf>
    <xf numFmtId="0" fontId="72" fillId="0" borderId="64" xfId="17" applyFont="1" applyBorder="1" applyAlignment="1">
      <alignment horizontal="center" vertical="center"/>
    </xf>
    <xf numFmtId="0" fontId="72" fillId="0" borderId="67" xfId="17" applyFont="1" applyBorder="1" applyAlignment="1">
      <alignment horizontal="center" vertical="center"/>
    </xf>
    <xf numFmtId="0" fontId="64" fillId="28" borderId="76" xfId="48625" applyFont="1" applyFill="1" applyBorder="1" applyAlignment="1">
      <alignment horizontal="center" vertical="center"/>
    </xf>
    <xf numFmtId="0" fontId="64" fillId="28" borderId="77" xfId="48625" applyFont="1" applyFill="1" applyBorder="1" applyAlignment="1">
      <alignment horizontal="center" vertical="center"/>
    </xf>
    <xf numFmtId="0" fontId="64" fillId="28" borderId="36" xfId="48625" applyFont="1" applyFill="1" applyBorder="1" applyAlignment="1">
      <alignment horizontal="center" vertical="center"/>
    </xf>
    <xf numFmtId="0" fontId="64" fillId="28" borderId="78" xfId="48625" applyFont="1" applyFill="1" applyBorder="1" applyAlignment="1">
      <alignment horizontal="center" vertical="center"/>
    </xf>
    <xf numFmtId="178" fontId="64" fillId="29" borderId="61" xfId="48625" applyNumberFormat="1" applyFont="1" applyFill="1" applyBorder="1" applyAlignment="1">
      <alignment horizontal="center" vertical="center"/>
    </xf>
    <xf numFmtId="0" fontId="68" fillId="0" borderId="0" xfId="80" applyFont="1" applyAlignment="1">
      <alignment horizontal="left" vertical="center" shrinkToFit="1"/>
    </xf>
    <xf numFmtId="0" fontId="44" fillId="0" borderId="0" xfId="80" applyFont="1"/>
    <xf numFmtId="0" fontId="6" fillId="0" borderId="1" xfId="0" applyFont="1" applyBorder="1" applyAlignment="1">
      <alignment horizontal="left" vertical="center"/>
    </xf>
    <xf numFmtId="0" fontId="6" fillId="0" borderId="1" xfId="0" applyFont="1" applyBorder="1" applyAlignment="1">
      <alignment horizontal="justify" vertical="center" wrapText="1"/>
    </xf>
    <xf numFmtId="0" fontId="60" fillId="0" borderId="1" xfId="80" applyFont="1" applyBorder="1" applyAlignment="1">
      <alignment horizontal="center" vertical="center" wrapText="1"/>
    </xf>
    <xf numFmtId="0" fontId="6" fillId="0" borderId="1" xfId="0" applyFont="1" applyBorder="1" applyAlignment="1">
      <alignment horizontal="justify" vertical="center"/>
    </xf>
    <xf numFmtId="0" fontId="6" fillId="0" borderId="2" xfId="0" applyFont="1" applyBorder="1" applyAlignment="1">
      <alignment horizontal="justify" vertical="center"/>
    </xf>
    <xf numFmtId="0" fontId="60" fillId="0" borderId="1" xfId="80" applyFont="1" applyBorder="1" applyAlignment="1">
      <alignment horizontal="left" vertical="center" wrapText="1"/>
    </xf>
    <xf numFmtId="0" fontId="73" fillId="0" borderId="1" xfId="80" applyFont="1" applyBorder="1" applyAlignment="1">
      <alignment horizontal="left" vertical="center" wrapText="1"/>
    </xf>
    <xf numFmtId="0" fontId="6" fillId="0" borderId="63" xfId="0" applyFont="1" applyBorder="1" applyAlignment="1">
      <alignment horizontal="justify" vertical="center"/>
    </xf>
    <xf numFmtId="0" fontId="60" fillId="0" borderId="1" xfId="80" applyFont="1" applyBorder="1" applyAlignment="1">
      <alignment horizontal="center" vertical="center"/>
    </xf>
    <xf numFmtId="0" fontId="6" fillId="0" borderId="1" xfId="0" applyFont="1" applyBorder="1" applyAlignment="1">
      <alignment wrapText="1"/>
    </xf>
    <xf numFmtId="0" fontId="60" fillId="0" borderId="3" xfId="80" applyFont="1" applyBorder="1" applyAlignment="1">
      <alignment horizontal="center" vertical="center" wrapText="1"/>
    </xf>
    <xf numFmtId="0" fontId="6" fillId="0" borderId="3" xfId="0" applyFont="1" applyBorder="1" applyAlignment="1">
      <alignment horizontal="justify" vertical="center"/>
    </xf>
    <xf numFmtId="0" fontId="73" fillId="0" borderId="3" xfId="80" applyFont="1" applyBorder="1" applyAlignment="1">
      <alignment horizontal="left" vertical="center" wrapText="1"/>
    </xf>
    <xf numFmtId="0" fontId="62" fillId="28" borderId="5" xfId="80" applyFont="1" applyFill="1" applyBorder="1" applyAlignment="1">
      <alignment horizontal="center" vertical="center" wrapText="1"/>
    </xf>
    <xf numFmtId="0" fontId="62" fillId="28" borderId="6" xfId="80" applyFont="1" applyFill="1" applyBorder="1" applyAlignment="1">
      <alignment horizontal="center" vertical="center" wrapText="1"/>
    </xf>
    <xf numFmtId="0" fontId="60" fillId="0" borderId="69" xfId="80" applyFont="1" applyBorder="1" applyAlignment="1">
      <alignment horizontal="center" vertical="center" wrapText="1"/>
    </xf>
    <xf numFmtId="0" fontId="6" fillId="0" borderId="69" xfId="0" applyFont="1" applyBorder="1" applyAlignment="1">
      <alignment horizontal="left" vertical="center"/>
    </xf>
    <xf numFmtId="0" fontId="60" fillId="0" borderId="69" xfId="80" applyFont="1" applyBorder="1" applyAlignment="1">
      <alignment horizontal="left" vertical="center" wrapText="1"/>
    </xf>
    <xf numFmtId="0" fontId="60" fillId="0" borderId="69" xfId="80" applyFont="1" applyBorder="1" applyAlignment="1">
      <alignment horizontal="center" vertical="center"/>
    </xf>
    <xf numFmtId="0" fontId="60" fillId="0" borderId="3" xfId="80" applyFont="1" applyBorder="1" applyAlignment="1">
      <alignment horizontal="left" vertical="center" wrapText="1"/>
    </xf>
    <xf numFmtId="0" fontId="60" fillId="0" borderId="3" xfId="80" applyFont="1" applyBorder="1" applyAlignment="1">
      <alignment horizontal="center" vertical="center"/>
    </xf>
    <xf numFmtId="0" fontId="6" fillId="0" borderId="69" xfId="0" applyFont="1" applyBorder="1" applyAlignment="1">
      <alignment horizontal="justify" vertical="center" wrapText="1"/>
    </xf>
    <xf numFmtId="0" fontId="73" fillId="0" borderId="3" xfId="0" applyFont="1" applyBorder="1" applyAlignment="1">
      <alignment horizontal="justify" vertical="center"/>
    </xf>
    <xf numFmtId="0" fontId="6" fillId="0" borderId="69" xfId="0" applyFont="1" applyBorder="1" applyAlignment="1">
      <alignment horizontal="justify" vertical="center"/>
    </xf>
    <xf numFmtId="0" fontId="6" fillId="0" borderId="3" xfId="0" applyFont="1" applyBorder="1" applyAlignment="1">
      <alignment wrapText="1"/>
    </xf>
    <xf numFmtId="0" fontId="62" fillId="28" borderId="83" xfId="17" applyFont="1" applyFill="1" applyBorder="1" applyAlignment="1">
      <alignment horizontal="center" vertical="center" wrapText="1"/>
    </xf>
    <xf numFmtId="0" fontId="60" fillId="0" borderId="63" xfId="80" applyFont="1" applyBorder="1" applyAlignment="1">
      <alignment horizontal="center" vertical="center" wrapText="1"/>
    </xf>
    <xf numFmtId="0" fontId="60" fillId="0" borderId="63" xfId="80" applyFont="1" applyBorder="1" applyAlignment="1">
      <alignment horizontal="left" vertical="center" wrapText="1"/>
    </xf>
    <xf numFmtId="178" fontId="62" fillId="28" borderId="52" xfId="80" applyNumberFormat="1" applyFont="1" applyFill="1" applyBorder="1" applyAlignment="1">
      <alignment horizontal="center" vertical="center" wrapText="1"/>
    </xf>
    <xf numFmtId="178" fontId="62" fillId="28" borderId="53" xfId="80" applyNumberFormat="1" applyFont="1" applyFill="1" applyBorder="1" applyAlignment="1">
      <alignment horizontal="center" vertical="center" wrapText="1"/>
    </xf>
    <xf numFmtId="0" fontId="44" fillId="0" borderId="0" xfId="17" applyFont="1" applyAlignment="1"/>
    <xf numFmtId="0" fontId="44" fillId="0" borderId="0" xfId="17" applyFont="1">
      <alignment vertical="center"/>
    </xf>
    <xf numFmtId="0" fontId="62" fillId="28" borderId="48" xfId="17" applyFont="1" applyFill="1" applyBorder="1" applyAlignment="1">
      <alignment horizontal="center" vertical="center" wrapText="1"/>
    </xf>
    <xf numFmtId="0" fontId="62" fillId="28" borderId="59" xfId="17" applyFont="1" applyFill="1" applyBorder="1" applyAlignment="1">
      <alignment horizontal="center" vertical="center" wrapText="1"/>
    </xf>
    <xf numFmtId="0" fontId="62" fillId="28" borderId="53" xfId="17" applyFont="1" applyFill="1" applyBorder="1" applyAlignment="1">
      <alignment horizontal="center" vertical="center" wrapText="1"/>
    </xf>
    <xf numFmtId="0" fontId="64" fillId="28" borderId="30" xfId="17" applyFont="1" applyFill="1" applyBorder="1" applyAlignment="1">
      <alignment horizontal="center" vertical="center"/>
    </xf>
    <xf numFmtId="0" fontId="64" fillId="28" borderId="36" xfId="17" applyFont="1" applyFill="1" applyBorder="1" applyAlignment="1">
      <alignment horizontal="center" vertical="center"/>
    </xf>
    <xf numFmtId="0" fontId="64" fillId="28" borderId="78" xfId="17" applyFont="1" applyFill="1" applyBorder="1" applyAlignment="1">
      <alignment horizontal="center" vertical="center"/>
    </xf>
    <xf numFmtId="0" fontId="60" fillId="0" borderId="71" xfId="17" applyFont="1" applyBorder="1" applyAlignment="1">
      <alignment horizontal="center" vertical="center" wrapText="1"/>
    </xf>
    <xf numFmtId="0" fontId="60" fillId="0" borderId="57" xfId="17" applyFont="1" applyBorder="1" applyAlignment="1">
      <alignment horizontal="center" vertical="center" wrapText="1"/>
    </xf>
    <xf numFmtId="0" fontId="65" fillId="0" borderId="48" xfId="17" applyFont="1" applyBorder="1" applyAlignment="1">
      <alignment horizontal="center" vertical="center" wrapText="1"/>
    </xf>
    <xf numFmtId="178" fontId="44" fillId="0" borderId="3" xfId="17" applyNumberFormat="1" applyFont="1" applyBorder="1" applyAlignment="1">
      <alignment horizontal="center" vertical="center"/>
    </xf>
    <xf numFmtId="0" fontId="44" fillId="0" borderId="3" xfId="17" applyFont="1" applyBorder="1" applyAlignment="1">
      <alignment horizontal="center" vertical="center"/>
    </xf>
    <xf numFmtId="0" fontId="74" fillId="0" borderId="3" xfId="17" applyFont="1" applyBorder="1" applyAlignment="1">
      <alignment horizontal="center" vertical="center"/>
    </xf>
    <xf numFmtId="0" fontId="75" fillId="0" borderId="5" xfId="17" applyFont="1" applyBorder="1" applyAlignment="1">
      <alignment horizontal="center" vertical="center"/>
    </xf>
    <xf numFmtId="0" fontId="60" fillId="0" borderId="79" xfId="17" applyFont="1" applyBorder="1" applyAlignment="1">
      <alignment horizontal="center" vertical="center" wrapText="1"/>
    </xf>
    <xf numFmtId="0" fontId="60" fillId="0" borderId="80" xfId="17" applyFont="1" applyBorder="1" applyAlignment="1">
      <alignment horizontal="center" vertical="center" wrapText="1"/>
    </xf>
    <xf numFmtId="0" fontId="65" fillId="0" borderId="50" xfId="17" applyFont="1" applyBorder="1" applyAlignment="1">
      <alignment horizontal="center" vertical="center" wrapText="1"/>
    </xf>
    <xf numFmtId="178" fontId="44" fillId="0" borderId="1" xfId="17" applyNumberFormat="1" applyFont="1" applyBorder="1" applyAlignment="1">
      <alignment horizontal="center" vertical="center"/>
    </xf>
    <xf numFmtId="0" fontId="44" fillId="0" borderId="1" xfId="17" applyFont="1" applyBorder="1" applyAlignment="1">
      <alignment horizontal="center" vertical="center"/>
    </xf>
    <xf numFmtId="0" fontId="74" fillId="0" borderId="1" xfId="17" applyFont="1" applyBorder="1" applyAlignment="1">
      <alignment horizontal="center" vertical="center"/>
    </xf>
    <xf numFmtId="0" fontId="75" fillId="0" borderId="6" xfId="17" applyFont="1" applyBorder="1" applyAlignment="1">
      <alignment horizontal="center" vertical="center"/>
    </xf>
    <xf numFmtId="0" fontId="60" fillId="0" borderId="81" xfId="17" applyFont="1" applyBorder="1" applyAlignment="1">
      <alignment horizontal="center" vertical="center" wrapText="1"/>
    </xf>
    <xf numFmtId="0" fontId="60" fillId="0" borderId="82" xfId="17" applyFont="1" applyBorder="1" applyAlignment="1">
      <alignment horizontal="center" vertical="center" wrapText="1"/>
    </xf>
    <xf numFmtId="0" fontId="65" fillId="0" borderId="59" xfId="17" applyFont="1" applyBorder="1" applyAlignment="1">
      <alignment horizontal="center" vertical="center" wrapText="1"/>
    </xf>
    <xf numFmtId="178" fontId="44" fillId="0" borderId="69" xfId="17" applyNumberFormat="1" applyFont="1" applyBorder="1" applyAlignment="1">
      <alignment horizontal="center" vertical="center"/>
    </xf>
    <xf numFmtId="0" fontId="44" fillId="0" borderId="69" xfId="17" applyFont="1" applyBorder="1" applyAlignment="1">
      <alignment horizontal="center" vertical="center"/>
    </xf>
    <xf numFmtId="0" fontId="74" fillId="0" borderId="69" xfId="17" applyFont="1" applyBorder="1" applyAlignment="1">
      <alignment horizontal="center" vertical="center"/>
    </xf>
    <xf numFmtId="0" fontId="75" fillId="0" borderId="70" xfId="17" applyFont="1" applyBorder="1" applyAlignment="1">
      <alignment horizontal="center" vertical="center"/>
    </xf>
    <xf numFmtId="0" fontId="60" fillId="0" borderId="3" xfId="17" applyFont="1" applyBorder="1" applyAlignment="1">
      <alignment horizontal="center" vertical="center" wrapText="1"/>
    </xf>
    <xf numFmtId="0" fontId="65" fillId="0" borderId="5" xfId="17" applyFont="1" applyBorder="1" applyAlignment="1">
      <alignment horizontal="center" vertical="center" wrapText="1"/>
    </xf>
    <xf numFmtId="0" fontId="60" fillId="0" borderId="1" xfId="17" applyFont="1" applyBorder="1" applyAlignment="1">
      <alignment horizontal="center" vertical="center" wrapText="1"/>
    </xf>
    <xf numFmtId="0" fontId="65" fillId="0" borderId="6" xfId="17" applyFont="1" applyBorder="1" applyAlignment="1">
      <alignment horizontal="center" vertical="center" wrapText="1"/>
    </xf>
    <xf numFmtId="0" fontId="60" fillId="0" borderId="69" xfId="17" applyFont="1" applyBorder="1" applyAlignment="1">
      <alignment horizontal="center" vertical="center" wrapText="1"/>
    </xf>
    <xf numFmtId="0" fontId="65" fillId="0" borderId="70" xfId="17" applyFont="1" applyBorder="1" applyAlignment="1">
      <alignment horizontal="center" vertical="center" wrapText="1"/>
    </xf>
    <xf numFmtId="0" fontId="60" fillId="0" borderId="2" xfId="17" applyFont="1" applyBorder="1" applyAlignment="1">
      <alignment horizontal="center" vertical="center" wrapText="1"/>
    </xf>
    <xf numFmtId="0" fontId="65" fillId="0" borderId="7" xfId="17" applyFont="1" applyBorder="1" applyAlignment="1">
      <alignment horizontal="center" vertical="center" wrapText="1"/>
    </xf>
    <xf numFmtId="178" fontId="44" fillId="0" borderId="2" xfId="17" applyNumberFormat="1" applyFont="1" applyBorder="1" applyAlignment="1">
      <alignment horizontal="center" vertical="center"/>
    </xf>
    <xf numFmtId="0" fontId="44" fillId="0" borderId="2" xfId="17" applyFont="1" applyBorder="1" applyAlignment="1">
      <alignment horizontal="center" vertical="center"/>
    </xf>
    <xf numFmtId="0" fontId="74" fillId="0" borderId="2" xfId="17" applyFont="1" applyBorder="1" applyAlignment="1">
      <alignment horizontal="center" vertical="center"/>
    </xf>
    <xf numFmtId="0" fontId="75" fillId="0" borderId="7" xfId="17" applyFont="1" applyBorder="1" applyAlignment="1">
      <alignment horizontal="center" vertical="center"/>
    </xf>
    <xf numFmtId="0" fontId="60" fillId="0" borderId="63" xfId="17" applyFont="1" applyBorder="1" applyAlignment="1">
      <alignment horizontal="center" vertical="center" wrapText="1"/>
    </xf>
    <xf numFmtId="0" fontId="65" fillId="0" borderId="64" xfId="17" applyFont="1" applyBorder="1" applyAlignment="1">
      <alignment horizontal="center" vertical="center" wrapText="1"/>
    </xf>
    <xf numFmtId="9" fontId="76" fillId="31" borderId="61" xfId="17" applyNumberFormat="1" applyFont="1" applyFill="1" applyBorder="1" applyAlignment="1">
      <alignment horizontal="center" vertical="center"/>
    </xf>
    <xf numFmtId="178" fontId="44" fillId="0" borderId="63" xfId="17" applyNumberFormat="1" applyFont="1" applyBorder="1" applyAlignment="1">
      <alignment horizontal="center" vertical="center"/>
    </xf>
    <xf numFmtId="0" fontId="44" fillId="0" borderId="63" xfId="17" applyFont="1" applyBorder="1" applyAlignment="1">
      <alignment horizontal="center" vertical="center"/>
    </xf>
    <xf numFmtId="0" fontId="74" fillId="0" borderId="63" xfId="17" applyFont="1" applyBorder="1" applyAlignment="1">
      <alignment horizontal="center" vertical="center"/>
    </xf>
    <xf numFmtId="0" fontId="75" fillId="0" borderId="84" xfId="17" applyFont="1" applyBorder="1" applyAlignment="1">
      <alignment horizontal="center" vertical="center"/>
    </xf>
    <xf numFmtId="177" fontId="62" fillId="28" borderId="48" xfId="17" applyNumberFormat="1" applyFont="1" applyFill="1" applyBorder="1" applyAlignment="1">
      <alignment horizontal="center" vertical="center" wrapText="1"/>
    </xf>
    <xf numFmtId="178" fontId="67" fillId="28" borderId="53" xfId="17" applyNumberFormat="1" applyFont="1" applyFill="1" applyBorder="1" applyAlignment="1">
      <alignment horizontal="center" vertical="center" wrapText="1"/>
    </xf>
    <xf numFmtId="0" fontId="78" fillId="2" borderId="1" xfId="0" applyFont="1" applyFill="1" applyBorder="1" applyAlignment="1">
      <alignment horizontal="center" vertical="center"/>
    </xf>
    <xf numFmtId="0" fontId="60" fillId="0" borderId="40" xfId="0" applyFont="1" applyBorder="1" applyAlignment="1">
      <alignment horizontal="center" vertical="center"/>
    </xf>
    <xf numFmtId="0" fontId="60" fillId="0" borderId="25" xfId="0" applyFont="1" applyBorder="1" applyAlignment="1">
      <alignment horizontal="center" vertical="center"/>
    </xf>
    <xf numFmtId="0" fontId="60" fillId="0" borderId="34" xfId="0" applyFont="1" applyBorder="1" applyAlignment="1">
      <alignment horizontal="center" vertical="center"/>
    </xf>
    <xf numFmtId="0" fontId="6" fillId="0" borderId="0" xfId="0" applyFont="1" applyAlignment="1">
      <alignment vertical="center" wrapText="1"/>
    </xf>
    <xf numFmtId="0" fontId="79" fillId="0" borderId="0" xfId="0" applyFont="1" applyAlignment="1">
      <alignment horizontal="center" vertical="top" wrapText="1"/>
    </xf>
    <xf numFmtId="0" fontId="81" fillId="0" borderId="0" xfId="0" applyFont="1" applyAlignment="1">
      <alignment horizontal="center" vertical="center" wrapText="1"/>
    </xf>
    <xf numFmtId="0" fontId="6" fillId="0" borderId="0" xfId="0" applyFont="1" applyAlignment="1">
      <alignment horizontal="center" vertical="center" wrapText="1"/>
    </xf>
    <xf numFmtId="0" fontId="82" fillId="0" borderId="0" xfId="0" applyFont="1" applyAlignment="1">
      <alignment horizontal="left" vertical="center" wrapText="1"/>
    </xf>
    <xf numFmtId="0" fontId="78" fillId="2" borderId="8" xfId="0" applyFont="1" applyFill="1" applyBorder="1" applyAlignment="1">
      <alignment horizontal="center" vertical="center" wrapText="1"/>
    </xf>
    <xf numFmtId="0" fontId="78" fillId="2" borderId="3" xfId="0" applyFont="1" applyFill="1" applyBorder="1" applyAlignment="1">
      <alignment horizontal="center" vertical="center" wrapText="1"/>
    </xf>
    <xf numFmtId="0" fontId="78" fillId="2" borderId="5" xfId="0" applyFont="1" applyFill="1" applyBorder="1" applyAlignment="1">
      <alignment horizontal="center" vertical="center" wrapText="1"/>
    </xf>
    <xf numFmtId="0" fontId="78" fillId="2" borderId="9" xfId="0" applyFont="1" applyFill="1" applyBorder="1" applyAlignment="1">
      <alignment horizontal="center" vertical="center" wrapText="1"/>
    </xf>
    <xf numFmtId="178" fontId="83" fillId="0" borderId="1" xfId="0" applyNumberFormat="1" applyFont="1" applyBorder="1" applyAlignment="1">
      <alignment horizontal="center" vertical="center" wrapText="1"/>
    </xf>
    <xf numFmtId="0" fontId="6" fillId="0" borderId="6" xfId="0" applyFont="1" applyBorder="1" applyAlignment="1">
      <alignment horizontal="center" vertical="center" wrapText="1"/>
    </xf>
    <xf numFmtId="178" fontId="84" fillId="0" borderId="1" xfId="0" applyNumberFormat="1" applyFont="1" applyBorder="1" applyAlignment="1">
      <alignment horizontal="center" vertical="center" wrapText="1"/>
    </xf>
    <xf numFmtId="0" fontId="78" fillId="2" borderId="10" xfId="0" applyFont="1" applyFill="1" applyBorder="1" applyAlignment="1">
      <alignment horizontal="center" vertical="center" wrapText="1"/>
    </xf>
    <xf numFmtId="178" fontId="84" fillId="0" borderId="2" xfId="0" applyNumberFormat="1" applyFont="1" applyBorder="1" applyAlignment="1">
      <alignment horizontal="center" vertical="center" wrapText="1"/>
    </xf>
    <xf numFmtId="0" fontId="6" fillId="0" borderId="7" xfId="0" applyFont="1" applyBorder="1" applyAlignment="1">
      <alignment horizontal="center" vertical="center" wrapText="1"/>
    </xf>
    <xf numFmtId="9" fontId="85" fillId="0" borderId="0" xfId="0" applyNumberFormat="1" applyFont="1" applyAlignment="1">
      <alignment vertical="center" wrapText="1"/>
    </xf>
    <xf numFmtId="0" fontId="85" fillId="0" borderId="0" xfId="0" applyFont="1"/>
    <xf numFmtId="0" fontId="85" fillId="0" borderId="0" xfId="0" applyFont="1" applyAlignment="1">
      <alignment vertical="center" wrapText="1"/>
    </xf>
    <xf numFmtId="0" fontId="78" fillId="3" borderId="8" xfId="0" applyFont="1" applyFill="1" applyBorder="1" applyAlignment="1">
      <alignment horizontal="center" vertical="center" wrapText="1"/>
    </xf>
    <xf numFmtId="0" fontId="6" fillId="0" borderId="23" xfId="0" applyFont="1" applyBorder="1" applyAlignment="1">
      <alignment horizontal="center" vertical="center" wrapText="1"/>
    </xf>
    <xf numFmtId="179" fontId="6" fillId="0" borderId="24" xfId="0" applyNumberFormat="1" applyFont="1" applyBorder="1" applyAlignment="1">
      <alignment horizontal="center" vertical="center" wrapText="1"/>
    </xf>
    <xf numFmtId="0" fontId="82" fillId="0" borderId="0" xfId="0" applyFont="1" applyAlignment="1">
      <alignment horizontal="center" vertical="center" wrapText="1"/>
    </xf>
    <xf numFmtId="180" fontId="6" fillId="0" borderId="0" xfId="0" applyNumberFormat="1" applyFont="1" applyAlignment="1">
      <alignment horizontal="center" vertical="center" wrapText="1"/>
    </xf>
    <xf numFmtId="0" fontId="78" fillId="3" borderId="9" xfId="0" applyFont="1" applyFill="1" applyBorder="1" applyAlignment="1">
      <alignment horizontal="center" vertical="center" wrapText="1"/>
    </xf>
    <xf numFmtId="178" fontId="6" fillId="0" borderId="1" xfId="0" applyNumberFormat="1" applyFont="1" applyBorder="1" applyAlignment="1">
      <alignment horizontal="center" vertical="center" wrapText="1"/>
    </xf>
    <xf numFmtId="179" fontId="6" fillId="0" borderId="6" xfId="0" applyNumberFormat="1" applyFont="1" applyBorder="1" applyAlignment="1">
      <alignment horizontal="center" vertical="center" wrapText="1"/>
    </xf>
    <xf numFmtId="0" fontId="78" fillId="3" borderId="10" xfId="0" applyFont="1" applyFill="1" applyBorder="1" applyAlignment="1">
      <alignment horizontal="center" vertical="center" wrapText="1"/>
    </xf>
    <xf numFmtId="178" fontId="6" fillId="0" borderId="2" xfId="0" applyNumberFormat="1" applyFont="1" applyBorder="1" applyAlignment="1">
      <alignment horizontal="center" vertical="center" wrapText="1"/>
    </xf>
    <xf numFmtId="179" fontId="6" fillId="0" borderId="7" xfId="0" applyNumberFormat="1" applyFont="1" applyBorder="1" applyAlignment="1">
      <alignment horizontal="center" vertical="center" wrapText="1"/>
    </xf>
    <xf numFmtId="0" fontId="6" fillId="3" borderId="3"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178" fontId="6" fillId="0" borderId="6" xfId="0" applyNumberFormat="1" applyFont="1" applyBorder="1" applyAlignment="1">
      <alignment horizontal="center" vertical="center" wrapText="1"/>
    </xf>
    <xf numFmtId="0" fontId="6" fillId="3" borderId="2" xfId="0" applyFont="1" applyFill="1" applyBorder="1" applyAlignment="1">
      <alignment horizontal="center" vertical="center" wrapText="1"/>
    </xf>
    <xf numFmtId="0" fontId="6" fillId="0" borderId="2" xfId="0" applyFont="1" applyBorder="1" applyAlignment="1">
      <alignment horizontal="center" vertical="center" wrapText="1"/>
    </xf>
    <xf numFmtId="178" fontId="6" fillId="0" borderId="7" xfId="0" applyNumberFormat="1" applyFont="1" applyBorder="1" applyAlignment="1">
      <alignment horizontal="center" vertical="center" wrapText="1"/>
    </xf>
    <xf numFmtId="178" fontId="6" fillId="0" borderId="0" xfId="0" applyNumberFormat="1" applyFont="1" applyAlignment="1">
      <alignment horizontal="center" vertical="center" wrapText="1"/>
    </xf>
    <xf numFmtId="180" fontId="6" fillId="3" borderId="3" xfId="0" applyNumberFormat="1" applyFont="1" applyFill="1" applyBorder="1" applyAlignment="1">
      <alignment horizontal="center" vertical="center" wrapText="1"/>
    </xf>
    <xf numFmtId="180" fontId="6" fillId="3" borderId="5" xfId="0" applyNumberFormat="1" applyFont="1" applyFill="1" applyBorder="1" applyAlignment="1">
      <alignment horizontal="center" vertical="center" wrapText="1"/>
    </xf>
    <xf numFmtId="41" fontId="78" fillId="3" borderId="9" xfId="0" applyNumberFormat="1" applyFont="1" applyFill="1" applyBorder="1" applyAlignment="1">
      <alignment horizontal="center" vertical="center" wrapText="1"/>
    </xf>
    <xf numFmtId="41" fontId="78" fillId="3" borderId="10" xfId="0" applyNumberFormat="1" applyFont="1" applyFill="1" applyBorder="1" applyAlignment="1">
      <alignment horizontal="center" vertical="center" wrapText="1"/>
    </xf>
    <xf numFmtId="0" fontId="68" fillId="0" borderId="0" xfId="48627" applyFont="1" applyAlignment="1">
      <alignment horizontal="left" vertical="center" shrinkToFit="1"/>
    </xf>
    <xf numFmtId="0" fontId="60" fillId="0" borderId="3" xfId="48627" applyFont="1" applyBorder="1" applyAlignment="1">
      <alignment horizontal="center" vertical="center"/>
    </xf>
    <xf numFmtId="0" fontId="60" fillId="0" borderId="1" xfId="48627" applyFont="1" applyBorder="1" applyAlignment="1">
      <alignment horizontal="center" vertical="center"/>
    </xf>
    <xf numFmtId="0" fontId="60" fillId="0" borderId="1" xfId="48627" applyFont="1" applyBorder="1" applyAlignment="1">
      <alignment horizontal="center" vertical="center" wrapText="1"/>
    </xf>
    <xf numFmtId="0" fontId="60" fillId="0" borderId="3" xfId="48627" applyFont="1" applyBorder="1" applyAlignment="1">
      <alignment horizontal="center" vertical="center" wrapText="1"/>
    </xf>
    <xf numFmtId="0" fontId="60" fillId="0" borderId="2" xfId="48627" applyFont="1" applyBorder="1" applyAlignment="1">
      <alignment horizontal="center" vertical="center"/>
    </xf>
    <xf numFmtId="0" fontId="62" fillId="28" borderId="52" xfId="48627" applyFont="1" applyFill="1" applyBorder="1" applyAlignment="1">
      <alignment horizontal="center" vertical="center" wrapText="1"/>
    </xf>
    <xf numFmtId="0" fontId="60" fillId="0" borderId="0" xfId="48627" applyFont="1" applyAlignment="1">
      <alignment horizontal="center" vertical="center"/>
    </xf>
    <xf numFmtId="0" fontId="65" fillId="0" borderId="70" xfId="48625" applyFont="1" applyBorder="1" applyAlignment="1">
      <alignment horizontal="center" vertical="center" wrapText="1"/>
    </xf>
    <xf numFmtId="0" fontId="60" fillId="0" borderId="63" xfId="48625" applyFont="1" applyBorder="1" applyAlignment="1">
      <alignment horizontal="center" vertical="center" wrapText="1"/>
    </xf>
    <xf numFmtId="0" fontId="65" fillId="0" borderId="84" xfId="48625" applyFont="1" applyBorder="1" applyAlignment="1">
      <alignment horizontal="center" vertical="center" wrapText="1"/>
    </xf>
    <xf numFmtId="0" fontId="44" fillId="0" borderId="0" xfId="48627" applyFont="1"/>
    <xf numFmtId="0" fontId="62" fillId="28" borderId="5" xfId="48627" applyFont="1" applyFill="1" applyBorder="1" applyAlignment="1">
      <alignment horizontal="center" vertical="center" wrapText="1"/>
    </xf>
    <xf numFmtId="0" fontId="62" fillId="28" borderId="6" xfId="48627" applyFont="1" applyFill="1" applyBorder="1" applyAlignment="1">
      <alignment horizontal="center" vertical="center" wrapText="1"/>
    </xf>
    <xf numFmtId="0" fontId="60" fillId="0" borderId="3" xfId="48627" applyFont="1" applyBorder="1" applyAlignment="1">
      <alignment horizontal="left" vertical="center" wrapText="1"/>
    </xf>
    <xf numFmtId="0" fontId="60" fillId="0" borderId="1" xfId="48627" applyFont="1" applyBorder="1" applyAlignment="1">
      <alignment horizontal="left" vertical="center" wrapText="1"/>
    </xf>
    <xf numFmtId="0" fontId="60" fillId="0" borderId="2" xfId="48627" applyFont="1" applyBorder="1" applyAlignment="1">
      <alignment horizontal="left" vertical="center" wrapText="1"/>
    </xf>
    <xf numFmtId="0" fontId="62" fillId="28" borderId="61" xfId="48625" applyFont="1" applyFill="1" applyBorder="1" applyAlignment="1">
      <alignment horizontal="center" vertical="center" wrapText="1"/>
    </xf>
    <xf numFmtId="0" fontId="60" fillId="0" borderId="62" xfId="48625" applyFont="1" applyBorder="1" applyAlignment="1">
      <alignment horizontal="center" vertical="center" wrapText="1"/>
    </xf>
    <xf numFmtId="0" fontId="62" fillId="28" borderId="53" xfId="48627" applyFont="1" applyFill="1" applyBorder="1" applyAlignment="1">
      <alignment horizontal="center" vertical="center" wrapText="1"/>
    </xf>
    <xf numFmtId="0" fontId="60" fillId="0" borderId="2" xfId="48625" applyFont="1" applyBorder="1" applyAlignment="1">
      <alignment horizontal="left" vertical="center" wrapText="1"/>
    </xf>
    <xf numFmtId="0" fontId="6" fillId="0" borderId="1" xfId="0" applyFont="1" applyBorder="1" applyAlignment="1">
      <alignment horizontal="left" vertical="center" wrapText="1"/>
    </xf>
    <xf numFmtId="0" fontId="60" fillId="0" borderId="23" xfId="48627" applyFont="1" applyBorder="1" applyAlignment="1">
      <alignment horizontal="left" vertical="center" wrapText="1"/>
    </xf>
    <xf numFmtId="0" fontId="60" fillId="0" borderId="86" xfId="48627" applyFont="1" applyBorder="1" applyAlignment="1">
      <alignment horizontal="left" vertical="center" wrapText="1"/>
    </xf>
    <xf numFmtId="0" fontId="60" fillId="0" borderId="87" xfId="48627" applyFont="1" applyBorder="1" applyAlignment="1">
      <alignment horizontal="left" vertical="center" wrapText="1"/>
    </xf>
    <xf numFmtId="0" fontId="69" fillId="0" borderId="23" xfId="48627" applyFont="1" applyBorder="1" applyAlignment="1">
      <alignment horizontal="left" vertical="center" wrapText="1"/>
    </xf>
    <xf numFmtId="0" fontId="69" fillId="0" borderId="86" xfId="48627" applyFont="1" applyBorder="1" applyAlignment="1">
      <alignment horizontal="left" vertical="center" wrapText="1"/>
    </xf>
    <xf numFmtId="0" fontId="60" fillId="0" borderId="74" xfId="48627" applyFont="1" applyBorder="1" applyAlignment="1">
      <alignment horizontal="left" vertical="center" wrapText="1"/>
    </xf>
    <xf numFmtId="0" fontId="62" fillId="28" borderId="32" xfId="48627" applyFont="1" applyFill="1" applyBorder="1" applyAlignment="1">
      <alignment horizontal="center" vertical="center" wrapText="1"/>
    </xf>
    <xf numFmtId="0" fontId="62" fillId="28" borderId="67" xfId="48627" applyFont="1" applyFill="1" applyBorder="1" applyAlignment="1">
      <alignment horizontal="center" vertical="center" wrapText="1"/>
    </xf>
    <xf numFmtId="0" fontId="60" fillId="3" borderId="1" xfId="48627" applyFont="1" applyFill="1" applyBorder="1" applyAlignment="1">
      <alignment horizontal="center" vertical="center"/>
    </xf>
    <xf numFmtId="0" fontId="60" fillId="0" borderId="2" xfId="48627" applyFont="1" applyBorder="1" applyAlignment="1">
      <alignment horizontal="center" vertical="center" wrapText="1"/>
    </xf>
    <xf numFmtId="0" fontId="62" fillId="28" borderId="7" xfId="48627" applyFont="1" applyFill="1" applyBorder="1" applyAlignment="1">
      <alignment horizontal="center" vertical="center" wrapText="1"/>
    </xf>
    <xf numFmtId="0" fontId="62" fillId="28" borderId="70" xfId="80" applyFont="1" applyFill="1" applyBorder="1" applyAlignment="1">
      <alignment horizontal="center" vertical="center" wrapText="1"/>
    </xf>
    <xf numFmtId="0" fontId="60" fillId="0" borderId="1" xfId="80" applyFont="1" applyBorder="1" applyAlignment="1">
      <alignment horizontal="left" wrapText="1"/>
    </xf>
    <xf numFmtId="0" fontId="50" fillId="0" borderId="1" xfId="48626" applyFont="1" applyBorder="1" applyAlignment="1">
      <alignment horizontal="center" vertical="center"/>
    </xf>
    <xf numFmtId="0" fontId="44" fillId="0" borderId="1" xfId="80" applyFont="1" applyBorder="1"/>
    <xf numFmtId="0" fontId="60" fillId="0" borderId="3" xfId="80" applyFont="1" applyBorder="1" applyAlignment="1">
      <alignment horizontal="left" wrapText="1"/>
    </xf>
    <xf numFmtId="0" fontId="73" fillId="0" borderId="69" xfId="80" applyFont="1" applyBorder="1" applyAlignment="1">
      <alignment horizontal="left" vertical="center" wrapText="1"/>
    </xf>
    <xf numFmtId="176" fontId="62" fillId="28" borderId="32" xfId="80" applyNumberFormat="1" applyFont="1" applyFill="1" applyBorder="1" applyAlignment="1">
      <alignment horizontal="center" vertical="center" wrapText="1"/>
    </xf>
    <xf numFmtId="177" fontId="62" fillId="28" borderId="67" xfId="80" applyNumberFormat="1" applyFont="1" applyFill="1" applyBorder="1" applyAlignment="1">
      <alignment horizontal="center" vertical="center" wrapText="1"/>
    </xf>
    <xf numFmtId="0" fontId="62" fillId="28" borderId="61" xfId="17" applyFont="1" applyFill="1" applyBorder="1" applyAlignment="1">
      <alignment horizontal="center" vertical="center" wrapText="1"/>
    </xf>
    <xf numFmtId="0" fontId="60" fillId="0" borderId="63" xfId="80" applyFont="1" applyBorder="1" applyAlignment="1">
      <alignment horizontal="center" vertical="center"/>
    </xf>
    <xf numFmtId="0" fontId="60" fillId="0" borderId="0" xfId="48627" applyFont="1" applyAlignment="1">
      <alignment vertical="center" wrapText="1"/>
    </xf>
    <xf numFmtId="0" fontId="61" fillId="0" borderId="0" xfId="48627" applyFont="1" applyAlignment="1">
      <alignment horizontal="center" vertical="top" wrapText="1"/>
    </xf>
    <xf numFmtId="0" fontId="61" fillId="0" borderId="0" xfId="48627" applyFont="1" applyAlignment="1">
      <alignment horizontal="center" vertical="center" wrapText="1"/>
    </xf>
    <xf numFmtId="0" fontId="64" fillId="0" borderId="0" xfId="48627" applyFont="1" applyAlignment="1">
      <alignment horizontal="center" vertical="center" wrapText="1"/>
    </xf>
    <xf numFmtId="0" fontId="60" fillId="3" borderId="3" xfId="48627" applyFont="1" applyFill="1" applyBorder="1" applyAlignment="1">
      <alignment horizontal="center" vertical="center"/>
    </xf>
    <xf numFmtId="0" fontId="60" fillId="0" borderId="5" xfId="48627" applyFont="1" applyBorder="1" applyAlignment="1">
      <alignment horizontal="left" wrapText="1"/>
    </xf>
    <xf numFmtId="0" fontId="60" fillId="0" borderId="6" xfId="48627" applyFont="1" applyBorder="1" applyAlignment="1">
      <alignment horizontal="left" wrapText="1"/>
    </xf>
    <xf numFmtId="0" fontId="60" fillId="0" borderId="7" xfId="48627" applyFont="1" applyBorder="1" applyAlignment="1">
      <alignment horizontal="left" wrapText="1"/>
    </xf>
    <xf numFmtId="0" fontId="69" fillId="0" borderId="87" xfId="48627" applyFont="1" applyBorder="1" applyAlignment="1">
      <alignment horizontal="left" vertical="center" wrapText="1"/>
    </xf>
    <xf numFmtId="0" fontId="60" fillId="0" borderId="63" xfId="48627" applyFont="1" applyBorder="1" applyAlignment="1">
      <alignment horizontal="center" vertical="center"/>
    </xf>
    <xf numFmtId="0" fontId="60" fillId="0" borderId="84" xfId="48627" applyFont="1" applyBorder="1" applyAlignment="1">
      <alignment horizontal="left" wrapText="1"/>
    </xf>
    <xf numFmtId="0" fontId="9" fillId="0" borderId="0" xfId="0" applyFont="1" applyAlignment="1">
      <alignment horizontal="center" vertical="center"/>
    </xf>
    <xf numFmtId="0" fontId="19" fillId="0" borderId="0" xfId="0" applyFont="1"/>
    <xf numFmtId="0" fontId="20" fillId="0" borderId="0" xfId="0" applyFont="1" applyAlignment="1">
      <alignment horizontal="center" vertical="top"/>
    </xf>
    <xf numFmtId="0" fontId="21" fillId="0" borderId="0" xfId="0" applyFont="1" applyAlignment="1">
      <alignment vertical="top"/>
    </xf>
    <xf numFmtId="0" fontId="22" fillId="0" borderId="0" xfId="0" applyFont="1" applyAlignment="1">
      <alignment horizontal="left"/>
    </xf>
    <xf numFmtId="0" fontId="23" fillId="0" borderId="0" xfId="0" applyFont="1" applyAlignment="1">
      <alignment horizontal="left"/>
    </xf>
    <xf numFmtId="31" fontId="7" fillId="0" borderId="0" xfId="0" applyNumberFormat="1" applyFont="1" applyAlignment="1">
      <alignment horizontal="center"/>
    </xf>
    <xf numFmtId="0" fontId="7" fillId="0" borderId="0" xfId="0" applyFont="1" applyAlignment="1">
      <alignment horizontal="center"/>
    </xf>
    <xf numFmtId="0" fontId="62" fillId="30" borderId="37" xfId="0" applyFont="1" applyFill="1" applyBorder="1" applyAlignment="1">
      <alignment horizontal="center" vertical="center"/>
    </xf>
    <xf numFmtId="0" fontId="63" fillId="0" borderId="38" xfId="0" applyFont="1" applyBorder="1"/>
    <xf numFmtId="0" fontId="63" fillId="0" borderId="39" xfId="0" applyFont="1" applyBorder="1"/>
    <xf numFmtId="0" fontId="77" fillId="0" borderId="0" xfId="0" applyFont="1" applyAlignment="1">
      <alignment horizontal="left" vertical="center" wrapText="1" shrinkToFit="1"/>
    </xf>
    <xf numFmtId="0" fontId="78" fillId="2" borderId="8" xfId="0" applyFont="1" applyFill="1" applyBorder="1" applyAlignment="1">
      <alignment horizontal="center" vertical="center"/>
    </xf>
    <xf numFmtId="0" fontId="78" fillId="2" borderId="9" xfId="0" applyFont="1" applyFill="1" applyBorder="1" applyAlignment="1">
      <alignment horizontal="center" vertical="center"/>
    </xf>
    <xf numFmtId="0" fontId="78" fillId="2" borderId="3" xfId="0" applyFont="1" applyFill="1" applyBorder="1" applyAlignment="1">
      <alignment horizontal="center" vertical="center"/>
    </xf>
    <xf numFmtId="0" fontId="78" fillId="2" borderId="5" xfId="0" applyFont="1" applyFill="1" applyBorder="1" applyAlignment="1">
      <alignment horizontal="center" vertical="center"/>
    </xf>
    <xf numFmtId="0" fontId="78" fillId="2" borderId="6" xfId="0" applyFont="1" applyFill="1" applyBorder="1" applyAlignment="1">
      <alignment horizontal="center" vertical="center"/>
    </xf>
    <xf numFmtId="0" fontId="80" fillId="4" borderId="9" xfId="0" applyFont="1" applyFill="1" applyBorder="1" applyAlignment="1">
      <alignment horizontal="center" vertical="center" wrapText="1"/>
    </xf>
    <xf numFmtId="0" fontId="80" fillId="4" borderId="1" xfId="0" applyFont="1" applyFill="1" applyBorder="1" applyAlignment="1">
      <alignment horizontal="center" vertical="center" wrapText="1"/>
    </xf>
    <xf numFmtId="0" fontId="80" fillId="4" borderId="10" xfId="0" applyFont="1" applyFill="1" applyBorder="1" applyAlignment="1">
      <alignment horizontal="center" vertical="center" wrapText="1"/>
    </xf>
    <xf numFmtId="0" fontId="80" fillId="4" borderId="2" xfId="0" applyFont="1" applyFill="1" applyBorder="1" applyAlignment="1">
      <alignment horizontal="center" vertical="center" wrapText="1"/>
    </xf>
    <xf numFmtId="0" fontId="77" fillId="0" borderId="0" xfId="0" applyFont="1" applyAlignment="1">
      <alignment horizontal="center" vertical="center" wrapText="1"/>
    </xf>
    <xf numFmtId="0" fontId="80" fillId="0" borderId="0" xfId="0" applyFont="1" applyAlignment="1">
      <alignment horizontal="left" vertical="center" wrapText="1" shrinkToFit="1"/>
    </xf>
    <xf numFmtId="0" fontId="80" fillId="0" borderId="0" xfId="0" applyFont="1" applyAlignment="1">
      <alignment horizontal="center" vertical="center" wrapText="1"/>
    </xf>
    <xf numFmtId="0" fontId="80" fillId="4" borderId="8" xfId="0" applyFont="1" applyFill="1" applyBorder="1" applyAlignment="1">
      <alignment horizontal="center" vertical="center" wrapText="1"/>
    </xf>
    <xf numFmtId="0" fontId="80" fillId="4" borderId="3" xfId="0" applyFont="1" applyFill="1" applyBorder="1" applyAlignment="1">
      <alignment horizontal="center" vertical="center" wrapText="1"/>
    </xf>
    <xf numFmtId="181" fontId="62" fillId="28" borderId="8" xfId="48625" applyNumberFormat="1" applyFont="1" applyFill="1" applyBorder="1" applyAlignment="1">
      <alignment horizontal="center" vertical="center" wrapText="1"/>
    </xf>
    <xf numFmtId="0" fontId="63" fillId="0" borderId="9" xfId="48625" applyFont="1" applyBorder="1"/>
    <xf numFmtId="0" fontId="63" fillId="0" borderId="68" xfId="48625" applyFont="1" applyBorder="1"/>
    <xf numFmtId="178" fontId="64" fillId="29" borderId="45" xfId="48625" applyNumberFormat="1" applyFont="1" applyFill="1" applyBorder="1" applyAlignment="1">
      <alignment horizontal="center" vertical="center"/>
    </xf>
    <xf numFmtId="0" fontId="63" fillId="0" borderId="49" xfId="48625" applyFont="1" applyBorder="1"/>
    <xf numFmtId="0" fontId="63" fillId="0" borderId="51" xfId="48625" applyFont="1" applyBorder="1"/>
    <xf numFmtId="0" fontId="61" fillId="0" borderId="0" xfId="48625" applyFont="1" applyAlignment="1">
      <alignment horizontal="left" vertical="center" shrinkToFit="1"/>
    </xf>
    <xf numFmtId="0" fontId="50" fillId="0" borderId="0" xfId="48625" applyFont="1"/>
    <xf numFmtId="0" fontId="62" fillId="28" borderId="30" xfId="48625" applyFont="1" applyFill="1" applyBorder="1" applyAlignment="1">
      <alignment horizontal="center" vertical="center" wrapText="1"/>
    </xf>
    <xf numFmtId="0" fontId="63" fillId="0" borderId="33" xfId="48625" applyFont="1" applyBorder="1"/>
    <xf numFmtId="0" fontId="62" fillId="28" borderId="36" xfId="48625" applyFont="1" applyFill="1" applyBorder="1" applyAlignment="1">
      <alignment horizontal="center" vertical="center" wrapText="1"/>
    </xf>
    <xf numFmtId="0" fontId="63" fillId="0" borderId="35" xfId="48625" applyFont="1" applyBorder="1"/>
    <xf numFmtId="0" fontId="62" fillId="28" borderId="8" xfId="48625" applyFont="1" applyFill="1" applyBorder="1" applyAlignment="1">
      <alignment horizontal="center" vertical="center" wrapText="1"/>
    </xf>
    <xf numFmtId="0" fontId="62" fillId="28" borderId="9" xfId="48625" applyFont="1" applyFill="1" applyBorder="1" applyAlignment="1">
      <alignment horizontal="center" vertical="center" wrapText="1"/>
    </xf>
    <xf numFmtId="178" fontId="64" fillId="29" borderId="49" xfId="48625" applyNumberFormat="1" applyFont="1" applyFill="1" applyBorder="1" applyAlignment="1">
      <alignment horizontal="center" vertical="center"/>
    </xf>
    <xf numFmtId="0" fontId="63" fillId="0" borderId="10" xfId="48625" applyFont="1" applyBorder="1"/>
    <xf numFmtId="178" fontId="64" fillId="29" borderId="51" xfId="48625" applyNumberFormat="1" applyFont="1" applyFill="1" applyBorder="1" applyAlignment="1">
      <alignment horizontal="center" vertical="center"/>
    </xf>
    <xf numFmtId="178" fontId="64" fillId="29" borderId="8" xfId="48625" applyNumberFormat="1" applyFont="1" applyFill="1" applyBorder="1" applyAlignment="1">
      <alignment horizontal="center" vertical="center"/>
    </xf>
    <xf numFmtId="178" fontId="64" fillId="29" borderId="10" xfId="48625" applyNumberFormat="1" applyFont="1" applyFill="1" applyBorder="1" applyAlignment="1">
      <alignment horizontal="center" vertical="center"/>
    </xf>
    <xf numFmtId="181" fontId="62" fillId="28" borderId="9" xfId="48625" applyNumberFormat="1" applyFont="1" applyFill="1" applyBorder="1" applyAlignment="1">
      <alignment horizontal="center" vertical="center" wrapText="1"/>
    </xf>
    <xf numFmtId="181" fontId="62" fillId="28" borderId="10" xfId="48625" applyNumberFormat="1" applyFont="1" applyFill="1" applyBorder="1" applyAlignment="1">
      <alignment horizontal="center" vertical="center" wrapText="1"/>
    </xf>
    <xf numFmtId="0" fontId="62" fillId="28" borderId="33" xfId="48625" applyFont="1" applyFill="1" applyBorder="1" applyAlignment="1">
      <alignment horizontal="center" vertical="center" wrapText="1"/>
    </xf>
    <xf numFmtId="0" fontId="63" fillId="0" borderId="28" xfId="48625" applyFont="1" applyBorder="1"/>
    <xf numFmtId="0" fontId="62" fillId="28" borderId="43" xfId="48625" applyFont="1" applyFill="1" applyBorder="1" applyAlignment="1">
      <alignment horizontal="right" vertical="center" wrapText="1"/>
    </xf>
    <xf numFmtId="0" fontId="63" fillId="0" borderId="43" xfId="48625" applyFont="1" applyBorder="1"/>
    <xf numFmtId="0" fontId="63" fillId="0" borderId="42" xfId="48625" applyFont="1" applyBorder="1"/>
    <xf numFmtId="0" fontId="62" fillId="28" borderId="27" xfId="48625" applyFont="1" applyFill="1" applyBorder="1" applyAlignment="1">
      <alignment horizontal="right" vertical="center" wrapText="1"/>
    </xf>
    <xf numFmtId="0" fontId="63" fillId="0" borderId="27" xfId="48625" applyFont="1" applyBorder="1"/>
    <xf numFmtId="0" fontId="63" fillId="0" borderId="26" xfId="48625" applyFont="1" applyBorder="1"/>
    <xf numFmtId="178" fontId="64" fillId="29" borderId="8" xfId="17" applyNumberFormat="1" applyFont="1" applyFill="1" applyBorder="1" applyAlignment="1">
      <alignment horizontal="center" vertical="center"/>
    </xf>
    <xf numFmtId="178" fontId="64" fillId="29" borderId="9" xfId="17" applyNumberFormat="1" applyFont="1" applyFill="1" applyBorder="1" applyAlignment="1">
      <alignment horizontal="center" vertical="center"/>
    </xf>
    <xf numFmtId="178" fontId="64" fillId="29" borderId="68" xfId="17" applyNumberFormat="1" applyFont="1" applyFill="1" applyBorder="1" applyAlignment="1">
      <alignment horizontal="center" vertical="center"/>
    </xf>
    <xf numFmtId="9" fontId="76" fillId="31" borderId="8" xfId="17" applyNumberFormat="1" applyFont="1" applyFill="1" applyBorder="1" applyAlignment="1">
      <alignment horizontal="center" vertical="center"/>
    </xf>
    <xf numFmtId="9" fontId="76" fillId="31" borderId="9" xfId="17" applyNumberFormat="1" applyFont="1" applyFill="1" applyBorder="1" applyAlignment="1">
      <alignment horizontal="center" vertical="center"/>
    </xf>
    <xf numFmtId="9" fontId="76" fillId="31" borderId="68" xfId="17" applyNumberFormat="1" applyFont="1" applyFill="1" applyBorder="1" applyAlignment="1">
      <alignment horizontal="center" vertical="center"/>
    </xf>
    <xf numFmtId="0" fontId="62" fillId="28" borderId="45" xfId="17" applyFont="1" applyFill="1" applyBorder="1" applyAlignment="1">
      <alignment horizontal="center" vertical="center" wrapText="1"/>
    </xf>
    <xf numFmtId="0" fontId="62" fillId="28" borderId="49" xfId="17" applyFont="1" applyFill="1" applyBorder="1" applyAlignment="1">
      <alignment horizontal="center" vertical="center" wrapText="1"/>
    </xf>
    <xf numFmtId="0" fontId="62" fillId="28" borderId="8" xfId="17" applyFont="1" applyFill="1" applyBorder="1" applyAlignment="1">
      <alignment horizontal="center" vertical="center" wrapText="1"/>
    </xf>
    <xf numFmtId="0" fontId="63" fillId="0" borderId="9" xfId="17" applyFont="1" applyBorder="1" applyAlignment="1"/>
    <xf numFmtId="0" fontId="63" fillId="0" borderId="68" xfId="17" applyFont="1" applyBorder="1" applyAlignment="1"/>
    <xf numFmtId="0" fontId="62" fillId="28" borderId="9" xfId="17" applyFont="1" applyFill="1" applyBorder="1" applyAlignment="1">
      <alignment horizontal="center" vertical="center" wrapText="1"/>
    </xf>
    <xf numFmtId="0" fontId="62" fillId="28" borderId="68" xfId="17" applyFont="1" applyFill="1" applyBorder="1" applyAlignment="1">
      <alignment horizontal="center" vertical="center" wrapText="1"/>
    </xf>
    <xf numFmtId="0" fontId="61" fillId="0" borderId="85" xfId="17" applyFont="1" applyBorder="1" applyAlignment="1">
      <alignment horizontal="left" vertical="center" shrinkToFit="1"/>
    </xf>
    <xf numFmtId="0" fontId="63" fillId="0" borderId="85" xfId="17" applyFont="1" applyBorder="1" applyAlignment="1"/>
    <xf numFmtId="0" fontId="63" fillId="0" borderId="49" xfId="17" applyFont="1" applyBorder="1" applyAlignment="1"/>
    <xf numFmtId="0" fontId="63" fillId="0" borderId="51" xfId="17" applyFont="1" applyBorder="1" applyAlignment="1"/>
    <xf numFmtId="0" fontId="62" fillId="28" borderId="47" xfId="17" applyFont="1" applyFill="1" applyBorder="1" applyAlignment="1">
      <alignment horizontal="center" vertical="center" wrapText="1"/>
    </xf>
    <xf numFmtId="0" fontId="63" fillId="0" borderId="35" xfId="17" applyFont="1" applyBorder="1" applyAlignment="1"/>
    <xf numFmtId="0" fontId="63" fillId="0" borderId="54" xfId="17" applyFont="1" applyBorder="1" applyAlignment="1"/>
    <xf numFmtId="9" fontId="76" fillId="31" borderId="10" xfId="17" applyNumberFormat="1" applyFont="1" applyFill="1" applyBorder="1" applyAlignment="1">
      <alignment horizontal="center" vertical="center"/>
    </xf>
    <xf numFmtId="0" fontId="62" fillId="28" borderId="71" xfId="17" applyFont="1" applyFill="1" applyBorder="1" applyAlignment="1">
      <alignment horizontal="right" vertical="center" wrapText="1"/>
    </xf>
    <xf numFmtId="0" fontId="63" fillId="0" borderId="72" xfId="17" applyFont="1" applyBorder="1" applyAlignment="1"/>
    <xf numFmtId="0" fontId="63" fillId="0" borderId="57" xfId="17" applyFont="1" applyBorder="1" applyAlignment="1"/>
    <xf numFmtId="0" fontId="62" fillId="28" borderId="65" xfId="17" applyFont="1" applyFill="1" applyBorder="1" applyAlignment="1">
      <alignment horizontal="right" vertical="center" wrapText="1"/>
    </xf>
    <xf numFmtId="0" fontId="63" fillId="0" borderId="66" xfId="17" applyFont="1" applyBorder="1" applyAlignment="1"/>
    <xf numFmtId="0" fontId="63" fillId="0" borderId="58" xfId="17" applyFont="1" applyBorder="1" applyAlignment="1"/>
    <xf numFmtId="0" fontId="62" fillId="28" borderId="10" xfId="17" applyFont="1" applyFill="1" applyBorder="1" applyAlignment="1">
      <alignment horizontal="center" vertical="center" wrapText="1"/>
    </xf>
    <xf numFmtId="0" fontId="60" fillId="0" borderId="6" xfId="48627" applyFont="1" applyBorder="1" applyAlignment="1">
      <alignment horizontal="left" wrapText="1"/>
    </xf>
    <xf numFmtId="0" fontId="60" fillId="0" borderId="1" xfId="48625" applyFont="1" applyBorder="1" applyAlignment="1">
      <alignment horizontal="center" vertical="center" wrapText="1"/>
    </xf>
    <xf numFmtId="0" fontId="66" fillId="0" borderId="1" xfId="48625" applyFont="1" applyBorder="1" applyAlignment="1">
      <alignment horizontal="left" vertical="center" wrapText="1"/>
    </xf>
    <xf numFmtId="0" fontId="60" fillId="0" borderId="1" xfId="48627" applyFont="1" applyBorder="1" applyAlignment="1">
      <alignment horizontal="left" vertical="center" wrapText="1"/>
    </xf>
    <xf numFmtId="0" fontId="60" fillId="0" borderId="1" xfId="48627" applyFont="1" applyBorder="1" applyAlignment="1">
      <alignment horizontal="center" vertical="center"/>
    </xf>
    <xf numFmtId="0" fontId="62" fillId="28" borderId="3" xfId="48627" applyFont="1" applyFill="1" applyBorder="1" applyAlignment="1">
      <alignment horizontal="center" vertical="center" wrapText="1"/>
    </xf>
    <xf numFmtId="0" fontId="63" fillId="0" borderId="1" xfId="48627" applyFont="1" applyBorder="1"/>
    <xf numFmtId="0" fontId="63" fillId="0" borderId="2" xfId="48627" applyFont="1" applyBorder="1"/>
    <xf numFmtId="0" fontId="61" fillId="0" borderId="0" xfId="48627" applyFont="1" applyAlignment="1">
      <alignment horizontal="left" vertical="center" shrinkToFit="1"/>
    </xf>
    <xf numFmtId="0" fontId="50" fillId="0" borderId="0" xfId="48627" applyFont="1"/>
    <xf numFmtId="0" fontId="62" fillId="28" borderId="8" xfId="48627" applyFont="1" applyFill="1" applyBorder="1" applyAlignment="1">
      <alignment horizontal="center" vertical="center" wrapText="1"/>
    </xf>
    <xf numFmtId="0" fontId="63" fillId="0" borderId="9" xfId="48627" applyFont="1" applyBorder="1"/>
    <xf numFmtId="0" fontId="63" fillId="0" borderId="10" xfId="48627" applyFont="1" applyBorder="1"/>
    <xf numFmtId="0" fontId="60" fillId="0" borderId="69" xfId="48625" applyFont="1" applyBorder="1" applyAlignment="1">
      <alignment horizontal="center" vertical="center" wrapText="1"/>
    </xf>
    <xf numFmtId="0" fontId="60" fillId="0" borderId="60" xfId="48625" applyFont="1" applyBorder="1" applyAlignment="1">
      <alignment horizontal="center" vertical="center" wrapText="1"/>
    </xf>
    <xf numFmtId="0" fontId="60" fillId="0" borderId="69" xfId="48625" applyFont="1" applyBorder="1" applyAlignment="1">
      <alignment horizontal="left" vertical="center" wrapText="1"/>
    </xf>
    <xf numFmtId="0" fontId="60" fillId="0" borderId="60" xfId="48625" applyFont="1" applyBorder="1" applyAlignment="1">
      <alignment horizontal="left" vertical="center" wrapText="1"/>
    </xf>
    <xf numFmtId="0" fontId="60" fillId="0" borderId="88" xfId="48627" applyFont="1" applyBorder="1" applyAlignment="1">
      <alignment horizontal="left" vertical="center" wrapText="1"/>
    </xf>
    <xf numFmtId="0" fontId="60" fillId="0" borderId="89" xfId="48627" applyFont="1" applyBorder="1" applyAlignment="1">
      <alignment horizontal="left" vertical="center" wrapText="1"/>
    </xf>
    <xf numFmtId="0" fontId="62" fillId="28" borderId="10" xfId="48625" applyFont="1" applyFill="1" applyBorder="1" applyAlignment="1">
      <alignment horizontal="center" vertical="center" wrapText="1"/>
    </xf>
    <xf numFmtId="0" fontId="62" fillId="28" borderId="49" xfId="48627" applyFont="1" applyFill="1" applyBorder="1" applyAlignment="1">
      <alignment horizontal="center" vertical="center" wrapText="1"/>
    </xf>
    <xf numFmtId="0" fontId="63" fillId="0" borderId="51" xfId="48627" applyFont="1" applyBorder="1"/>
    <xf numFmtId="0" fontId="62" fillId="28" borderId="41" xfId="48627" applyFont="1" applyFill="1" applyBorder="1" applyAlignment="1">
      <alignment horizontal="right" vertical="center" wrapText="1"/>
    </xf>
    <xf numFmtId="0" fontId="63" fillId="0" borderId="43" xfId="48627" applyFont="1" applyBorder="1"/>
    <xf numFmtId="0" fontId="63" fillId="0" borderId="42" xfId="48627" applyFont="1" applyBorder="1"/>
    <xf numFmtId="0" fontId="62" fillId="28" borderId="65" xfId="48627" applyFont="1" applyFill="1" applyBorder="1" applyAlignment="1">
      <alignment horizontal="right" vertical="center" wrapText="1"/>
    </xf>
    <xf numFmtId="0" fontId="63" fillId="0" borderId="66" xfId="48627" applyFont="1" applyBorder="1"/>
    <xf numFmtId="0" fontId="63" fillId="0" borderId="58" xfId="48627" applyFont="1" applyBorder="1"/>
    <xf numFmtId="0" fontId="62" fillId="28" borderId="3" xfId="80" applyFont="1" applyFill="1" applyBorder="1" applyAlignment="1">
      <alignment horizontal="center" vertical="center" wrapText="1"/>
    </xf>
    <xf numFmtId="0" fontId="63" fillId="0" borderId="1" xfId="80" applyFont="1" applyBorder="1"/>
    <xf numFmtId="0" fontId="63" fillId="0" borderId="69" xfId="80" applyFont="1" applyBorder="1"/>
    <xf numFmtId="0" fontId="62" fillId="28" borderId="49" xfId="80" applyFont="1" applyFill="1" applyBorder="1" applyAlignment="1">
      <alignment horizontal="center" vertical="center" wrapText="1"/>
    </xf>
    <xf numFmtId="0" fontId="63" fillId="0" borderId="51" xfId="80" applyFont="1" applyBorder="1"/>
    <xf numFmtId="0" fontId="62" fillId="28" borderId="41" xfId="80" applyFont="1" applyFill="1" applyBorder="1" applyAlignment="1">
      <alignment horizontal="right" vertical="center" wrapText="1"/>
    </xf>
    <xf numFmtId="0" fontId="63" fillId="0" borderId="43" xfId="80" applyFont="1" applyBorder="1"/>
    <xf numFmtId="0" fontId="63" fillId="0" borderId="42" xfId="80" applyFont="1" applyBorder="1"/>
    <xf numFmtId="0" fontId="62" fillId="28" borderId="65" xfId="80" applyFont="1" applyFill="1" applyBorder="1" applyAlignment="1">
      <alignment horizontal="right" vertical="center" wrapText="1"/>
    </xf>
    <xf numFmtId="0" fontId="63" fillId="0" borderId="66" xfId="80" applyFont="1" applyBorder="1"/>
    <xf numFmtId="0" fontId="63" fillId="0" borderId="58" xfId="80" applyFont="1" applyBorder="1"/>
    <xf numFmtId="0" fontId="61" fillId="0" borderId="0" xfId="80" applyFont="1" applyAlignment="1">
      <alignment horizontal="left" vertical="center" shrinkToFit="1"/>
    </xf>
    <xf numFmtId="0" fontId="63" fillId="0" borderId="0" xfId="80" applyFont="1"/>
    <xf numFmtId="0" fontId="62" fillId="28" borderId="8" xfId="80" applyFont="1" applyFill="1" applyBorder="1" applyAlignment="1">
      <alignment horizontal="center" vertical="center" wrapText="1"/>
    </xf>
    <xf numFmtId="0" fontId="63" fillId="0" borderId="9" xfId="80" applyFont="1" applyBorder="1"/>
    <xf numFmtId="0" fontId="63" fillId="0" borderId="68" xfId="80" applyFont="1" applyBorder="1"/>
    <xf numFmtId="0" fontId="62" fillId="28" borderId="9" xfId="80" applyFont="1" applyFill="1" applyBorder="1" applyAlignment="1">
      <alignment horizontal="center" vertical="center" wrapText="1"/>
    </xf>
    <xf numFmtId="0" fontId="62" fillId="28" borderId="68" xfId="80" applyFont="1" applyFill="1" applyBorder="1" applyAlignment="1">
      <alignment horizontal="center" vertical="center" wrapText="1"/>
    </xf>
  </cellXfs>
  <cellStyles count="48628">
    <cellStyle name="??&amp;O?&amp;H?_x0008__x000f__x0007_?_x0007__x0001__x0001_" xfId="1"/>
    <cellStyle name="??&amp;O?&amp;H?_x0008_??_x0007__x0001__x0001_" xfId="35"/>
    <cellStyle name="_SK네트웍스_xxx_템플릿" xfId="95"/>
    <cellStyle name="20% - 강조색1 10" xfId="96"/>
    <cellStyle name="20% - 강조색1 11" xfId="97"/>
    <cellStyle name="20% - 강조색1 12" xfId="98"/>
    <cellStyle name="20% - 강조색1 2" xfId="36"/>
    <cellStyle name="20% - 강조색1 2 10" xfId="99"/>
    <cellStyle name="20% - 강조색1 2 2" xfId="100"/>
    <cellStyle name="20% - 강조색1 2 3" xfId="101"/>
    <cellStyle name="20% - 강조색1 2 4" xfId="102"/>
    <cellStyle name="20% - 강조색1 2 5" xfId="103"/>
    <cellStyle name="20% - 강조색1 2 6" xfId="104"/>
    <cellStyle name="20% - 강조색1 2 7" xfId="105"/>
    <cellStyle name="20% - 강조색1 2 8" xfId="106"/>
    <cellStyle name="20% - 강조색1 2 9" xfId="107"/>
    <cellStyle name="20% - 강조색1 3" xfId="108"/>
    <cellStyle name="20% - 강조색1 3 2" xfId="109"/>
    <cellStyle name="20% - 강조색1 3 3" xfId="110"/>
    <cellStyle name="20% - 강조색1 3 4" xfId="111"/>
    <cellStyle name="20% - 강조색1 4" xfId="112"/>
    <cellStyle name="20% - 강조색1 5" xfId="113"/>
    <cellStyle name="20% - 강조색1 6" xfId="114"/>
    <cellStyle name="20% - 강조색1 7" xfId="115"/>
    <cellStyle name="20% - 강조색1 7 2" xfId="116"/>
    <cellStyle name="20% - 강조색1 8" xfId="117"/>
    <cellStyle name="20% - 강조색1 9" xfId="118"/>
    <cellStyle name="20% - 강조색2 10" xfId="119"/>
    <cellStyle name="20% - 강조색2 11" xfId="120"/>
    <cellStyle name="20% - 강조색2 12" xfId="121"/>
    <cellStyle name="20% - 강조색2 2" xfId="37"/>
    <cellStyle name="20% - 강조색2 2 10" xfId="122"/>
    <cellStyle name="20% - 강조색2 2 2" xfId="123"/>
    <cellStyle name="20% - 강조색2 2 3" xfId="124"/>
    <cellStyle name="20% - 강조색2 2 4" xfId="125"/>
    <cellStyle name="20% - 강조색2 2 5" xfId="126"/>
    <cellStyle name="20% - 강조색2 2 6" xfId="127"/>
    <cellStyle name="20% - 강조색2 2 7" xfId="128"/>
    <cellStyle name="20% - 강조색2 2 8" xfId="129"/>
    <cellStyle name="20% - 강조색2 2 9" xfId="130"/>
    <cellStyle name="20% - 강조색2 3" xfId="131"/>
    <cellStyle name="20% - 강조색2 3 2" xfId="132"/>
    <cellStyle name="20% - 강조색2 3 3" xfId="133"/>
    <cellStyle name="20% - 강조색2 3 4" xfId="134"/>
    <cellStyle name="20% - 강조색2 4" xfId="135"/>
    <cellStyle name="20% - 강조색2 5" xfId="136"/>
    <cellStyle name="20% - 강조색2 6" xfId="137"/>
    <cellStyle name="20% - 강조색2 7" xfId="138"/>
    <cellStyle name="20% - 강조색2 7 2" xfId="139"/>
    <cellStyle name="20% - 강조색2 8" xfId="140"/>
    <cellStyle name="20% - 강조색2 9" xfId="141"/>
    <cellStyle name="20% - 강조색3 10" xfId="142"/>
    <cellStyle name="20% - 강조색3 11" xfId="143"/>
    <cellStyle name="20% - 강조색3 12" xfId="144"/>
    <cellStyle name="20% - 강조색3 2" xfId="38"/>
    <cellStyle name="20% - 강조색3 2 10" xfId="145"/>
    <cellStyle name="20% - 강조색3 2 2" xfId="146"/>
    <cellStyle name="20% - 강조색3 2 3" xfId="147"/>
    <cellStyle name="20% - 강조색3 2 4" xfId="148"/>
    <cellStyle name="20% - 강조색3 2 5" xfId="149"/>
    <cellStyle name="20% - 강조색3 2 6" xfId="150"/>
    <cellStyle name="20% - 강조색3 2 7" xfId="151"/>
    <cellStyle name="20% - 강조색3 2 8" xfId="152"/>
    <cellStyle name="20% - 강조색3 2 9" xfId="153"/>
    <cellStyle name="20% - 강조색3 3" xfId="154"/>
    <cellStyle name="20% - 강조색3 3 2" xfId="155"/>
    <cellStyle name="20% - 강조색3 3 3" xfId="156"/>
    <cellStyle name="20% - 강조색3 3 4" xfId="157"/>
    <cellStyle name="20% - 강조색3 4" xfId="158"/>
    <cellStyle name="20% - 강조색3 5" xfId="159"/>
    <cellStyle name="20% - 강조색3 6" xfId="160"/>
    <cellStyle name="20% - 강조색3 7" xfId="161"/>
    <cellStyle name="20% - 강조색3 7 2" xfId="162"/>
    <cellStyle name="20% - 강조색3 8" xfId="163"/>
    <cellStyle name="20% - 강조색3 9" xfId="164"/>
    <cellStyle name="20% - 강조색4 10" xfId="165"/>
    <cellStyle name="20% - 강조색4 11" xfId="166"/>
    <cellStyle name="20% - 강조색4 12" xfId="167"/>
    <cellStyle name="20% - 강조색4 2" xfId="39"/>
    <cellStyle name="20% - 강조색4 2 10" xfId="168"/>
    <cellStyle name="20% - 강조색4 2 2" xfId="169"/>
    <cellStyle name="20% - 강조색4 2 3" xfId="170"/>
    <cellStyle name="20% - 강조색4 2 4" xfId="171"/>
    <cellStyle name="20% - 강조색4 2 5" xfId="172"/>
    <cellStyle name="20% - 강조색4 2 6" xfId="173"/>
    <cellStyle name="20% - 강조색4 2 7" xfId="174"/>
    <cellStyle name="20% - 강조색4 2 8" xfId="175"/>
    <cellStyle name="20% - 강조색4 2 9" xfId="176"/>
    <cellStyle name="20% - 강조색4 3" xfId="177"/>
    <cellStyle name="20% - 강조색4 3 2" xfId="178"/>
    <cellStyle name="20% - 강조색4 3 3" xfId="179"/>
    <cellStyle name="20% - 강조색4 3 4" xfId="180"/>
    <cellStyle name="20% - 강조색4 4" xfId="181"/>
    <cellStyle name="20% - 강조색4 5" xfId="182"/>
    <cellStyle name="20% - 강조색4 6" xfId="183"/>
    <cellStyle name="20% - 강조색4 7" xfId="184"/>
    <cellStyle name="20% - 강조색4 7 2" xfId="185"/>
    <cellStyle name="20% - 강조색4 8" xfId="186"/>
    <cellStyle name="20% - 강조색4 9" xfId="187"/>
    <cellStyle name="20% - 강조색5 10" xfId="188"/>
    <cellStyle name="20% - 강조색5 11" xfId="189"/>
    <cellStyle name="20% - 강조색5 12" xfId="190"/>
    <cellStyle name="20% - 강조색5 2" xfId="40"/>
    <cellStyle name="20% - 강조색5 2 10" xfId="191"/>
    <cellStyle name="20% - 강조색5 2 2" xfId="192"/>
    <cellStyle name="20% - 강조색5 2 3" xfId="193"/>
    <cellStyle name="20% - 강조색5 2 4" xfId="194"/>
    <cellStyle name="20% - 강조색5 2 5" xfId="195"/>
    <cellStyle name="20% - 강조색5 2 6" xfId="196"/>
    <cellStyle name="20% - 강조색5 2 7" xfId="197"/>
    <cellStyle name="20% - 강조색5 2 8" xfId="198"/>
    <cellStyle name="20% - 강조색5 2 9" xfId="199"/>
    <cellStyle name="20% - 강조색5 3" xfId="200"/>
    <cellStyle name="20% - 강조색5 3 2" xfId="201"/>
    <cellStyle name="20% - 강조색5 3 3" xfId="202"/>
    <cellStyle name="20% - 강조색5 3 4" xfId="203"/>
    <cellStyle name="20% - 강조색5 4" xfId="204"/>
    <cellStyle name="20% - 강조색5 5" xfId="205"/>
    <cellStyle name="20% - 강조색5 6" xfId="206"/>
    <cellStyle name="20% - 강조색5 7" xfId="207"/>
    <cellStyle name="20% - 강조색5 7 2" xfId="208"/>
    <cellStyle name="20% - 강조색5 8" xfId="209"/>
    <cellStyle name="20% - 강조색5 9" xfId="210"/>
    <cellStyle name="20% - 강조색6 10" xfId="212"/>
    <cellStyle name="20% - 강조색6 10 2" xfId="213"/>
    <cellStyle name="20% - 강조색6 10 3" xfId="214"/>
    <cellStyle name="20% - 강조색6 10 4" xfId="215"/>
    <cellStyle name="20% - 강조색6 10 5" xfId="216"/>
    <cellStyle name="20% - 강조색6 10 6" xfId="217"/>
    <cellStyle name="20% - 강조색6 10 7" xfId="218"/>
    <cellStyle name="20% - 강조색6 10 8" xfId="219"/>
    <cellStyle name="20% - 강조색6 10 9" xfId="220"/>
    <cellStyle name="20% - 강조색6 11" xfId="221"/>
    <cellStyle name="20% - 강조색6 11 2" xfId="222"/>
    <cellStyle name="20% - 강조색6 11 3" xfId="223"/>
    <cellStyle name="20% - 강조색6 11 4" xfId="224"/>
    <cellStyle name="20% - 강조색6 11 5" xfId="225"/>
    <cellStyle name="20% - 강조색6 11 6" xfId="226"/>
    <cellStyle name="20% - 강조색6 11 7" xfId="227"/>
    <cellStyle name="20% - 강조색6 11 8" xfId="228"/>
    <cellStyle name="20% - 강조색6 11 9" xfId="229"/>
    <cellStyle name="20% - 강조색6 12" xfId="230"/>
    <cellStyle name="20% - 강조색6 12 2" xfId="231"/>
    <cellStyle name="20% - 강조색6 12 3" xfId="232"/>
    <cellStyle name="20% - 강조색6 12 4" xfId="233"/>
    <cellStyle name="20% - 강조색6 12 5" xfId="234"/>
    <cellStyle name="20% - 강조색6 12 6" xfId="235"/>
    <cellStyle name="20% - 강조색6 12 7" xfId="236"/>
    <cellStyle name="20% - 강조색6 12 8" xfId="237"/>
    <cellStyle name="20% - 강조색6 13" xfId="238"/>
    <cellStyle name="20% - 강조색6 13 2" xfId="239"/>
    <cellStyle name="20% - 강조색6 13 3" xfId="240"/>
    <cellStyle name="20% - 강조색6 13 4" xfId="241"/>
    <cellStyle name="20% - 강조색6 13 5" xfId="242"/>
    <cellStyle name="20% - 강조색6 13 6" xfId="243"/>
    <cellStyle name="20% - 강조색6 13 7" xfId="244"/>
    <cellStyle name="20% - 강조색6 13 8" xfId="245"/>
    <cellStyle name="20% - 강조색6 14" xfId="246"/>
    <cellStyle name="20% - 강조색6 14 2" xfId="247"/>
    <cellStyle name="20% - 강조색6 14 3" xfId="248"/>
    <cellStyle name="20% - 강조색6 14 4" xfId="249"/>
    <cellStyle name="20% - 강조색6 14 5" xfId="250"/>
    <cellStyle name="20% - 강조색6 14 6" xfId="251"/>
    <cellStyle name="20% - 강조색6 14 7" xfId="252"/>
    <cellStyle name="20% - 강조색6 14 8" xfId="253"/>
    <cellStyle name="20% - 강조색6 15" xfId="254"/>
    <cellStyle name="20% - 강조색6 15 2" xfId="255"/>
    <cellStyle name="20% - 강조색6 15 3" xfId="256"/>
    <cellStyle name="20% - 강조색6 15 4" xfId="257"/>
    <cellStyle name="20% - 강조색6 15 5" xfId="258"/>
    <cellStyle name="20% - 강조색6 15 6" xfId="259"/>
    <cellStyle name="20% - 강조색6 15 7" xfId="260"/>
    <cellStyle name="20% - 강조색6 15 8" xfId="261"/>
    <cellStyle name="20% - 강조색6 16" xfId="262"/>
    <cellStyle name="20% - 강조색6 16 2" xfId="263"/>
    <cellStyle name="20% - 강조색6 16 3" xfId="264"/>
    <cellStyle name="20% - 강조색6 16 4" xfId="265"/>
    <cellStyle name="20% - 강조색6 16 5" xfId="266"/>
    <cellStyle name="20% - 강조색6 16 6" xfId="267"/>
    <cellStyle name="20% - 강조색6 16 7" xfId="268"/>
    <cellStyle name="20% - 강조색6 16 8" xfId="269"/>
    <cellStyle name="20% - 강조색6 17" xfId="270"/>
    <cellStyle name="20% - 강조색6 17 2" xfId="271"/>
    <cellStyle name="20% - 강조색6 17 3" xfId="272"/>
    <cellStyle name="20% - 강조색6 17 4" xfId="273"/>
    <cellStyle name="20% - 강조색6 17 5" xfId="274"/>
    <cellStyle name="20% - 강조색6 17 6" xfId="275"/>
    <cellStyle name="20% - 강조색6 17 7" xfId="276"/>
    <cellStyle name="20% - 강조색6 17 8" xfId="277"/>
    <cellStyle name="20% - 강조색6 18" xfId="278"/>
    <cellStyle name="20% - 강조색6 18 2" xfId="279"/>
    <cellStyle name="20% - 강조색6 18 3" xfId="280"/>
    <cellStyle name="20% - 강조색6 18 4" xfId="281"/>
    <cellStyle name="20% - 강조색6 18 5" xfId="282"/>
    <cellStyle name="20% - 강조색6 18 6" xfId="283"/>
    <cellStyle name="20% - 강조색6 18 7" xfId="284"/>
    <cellStyle name="20% - 강조색6 18 8" xfId="285"/>
    <cellStyle name="20% - 강조색6 19" xfId="286"/>
    <cellStyle name="20% - 강조색6 2" xfId="41"/>
    <cellStyle name="20% - 강조색6 2 10" xfId="288"/>
    <cellStyle name="20% - 강조색6 2 11" xfId="289"/>
    <cellStyle name="20% - 강조색6 2 11 2" xfId="290"/>
    <cellStyle name="20% - 강조색6 2 11 2 2" xfId="291"/>
    <cellStyle name="20% - 강조색6 2 11 2 3" xfId="292"/>
    <cellStyle name="20% - 강조색6 2 11 3" xfId="293"/>
    <cellStyle name="20% - 강조색6 2 12" xfId="294"/>
    <cellStyle name="20% - 강조색6 2 13" xfId="295"/>
    <cellStyle name="20% - 강조색6 2 14" xfId="296"/>
    <cellStyle name="20% - 강조색6 2 14 2" xfId="297"/>
    <cellStyle name="20% - 강조색6 2 14 2 2" xfId="298"/>
    <cellStyle name="20% - 강조색6 2 14 2 3" xfId="299"/>
    <cellStyle name="20% - 강조색6 2 14 3" xfId="300"/>
    <cellStyle name="20% - 강조색6 2 15" xfId="301"/>
    <cellStyle name="20% - 강조색6 2 16" xfId="302"/>
    <cellStyle name="20% - 강조색6 2 17" xfId="303"/>
    <cellStyle name="20% - 강조색6 2 17 2" xfId="304"/>
    <cellStyle name="20% - 강조색6 2 17 2 2" xfId="305"/>
    <cellStyle name="20% - 강조색6 2 17 2 3" xfId="306"/>
    <cellStyle name="20% - 강조색6 2 17 3" xfId="307"/>
    <cellStyle name="20% - 강조색6 2 18" xfId="308"/>
    <cellStyle name="20% - 강조색6 2 19" xfId="309"/>
    <cellStyle name="20% - 강조색6 2 2" xfId="310"/>
    <cellStyle name="20% - 강조색6 2 20" xfId="311"/>
    <cellStyle name="20% - 강조색6 2 21" xfId="287"/>
    <cellStyle name="20% - 강조색6 2 3" xfId="312"/>
    <cellStyle name="20% - 강조색6 2 4" xfId="313"/>
    <cellStyle name="20% - 강조색6 2 5" xfId="314"/>
    <cellStyle name="20% - 강조색6 2 6" xfId="315"/>
    <cellStyle name="20% - 강조색6 2 7" xfId="316"/>
    <cellStyle name="20% - 강조색6 2 7 2" xfId="317"/>
    <cellStyle name="20% - 강조색6 2 7 2 2" xfId="318"/>
    <cellStyle name="20% - 강조색6 2 7 2 2 2" xfId="319"/>
    <cellStyle name="20% - 강조색6 2 7 2 2 2 2" xfId="320"/>
    <cellStyle name="20% - 강조색6 2 7 2 2 2 3" xfId="321"/>
    <cellStyle name="20% - 강조색6 2 7 2 2 3" xfId="322"/>
    <cellStyle name="20% - 강조색6 2 7 2 3" xfId="323"/>
    <cellStyle name="20% - 강조색6 2 7 2 4" xfId="324"/>
    <cellStyle name="20% - 강조색6 2 7 3" xfId="325"/>
    <cellStyle name="20% - 강조색6 2 7 3 2" xfId="326"/>
    <cellStyle name="20% - 강조색6 2 7 3 3" xfId="327"/>
    <cellStyle name="20% - 강조색6 2 7 4" xfId="328"/>
    <cellStyle name="20% - 강조색6 2 8" xfId="329"/>
    <cellStyle name="20% - 강조색6 2 9" xfId="330"/>
    <cellStyle name="20% - 강조색6 20" xfId="211"/>
    <cellStyle name="20% - 강조색6 3" xfId="331"/>
    <cellStyle name="20% - 강조색6 3 2" xfId="332"/>
    <cellStyle name="20% - 강조색6 3 3" xfId="333"/>
    <cellStyle name="20% - 강조색6 3 4" xfId="334"/>
    <cellStyle name="20% - 강조색6 4" xfId="335"/>
    <cellStyle name="20% - 강조색6 5" xfId="336"/>
    <cellStyle name="20% - 강조색6 6" xfId="337"/>
    <cellStyle name="20% - 강조색6 7" xfId="338"/>
    <cellStyle name="20% - 강조색6 7 2" xfId="339"/>
    <cellStyle name="20% - 강조색6 8" xfId="340"/>
    <cellStyle name="20% - 강조색6 9" xfId="341"/>
    <cellStyle name="20% - 강조색6 9 10" xfId="1511"/>
    <cellStyle name="20% - 강조색6 9 2" xfId="342"/>
    <cellStyle name="20% - 강조색6 9 3" xfId="343"/>
    <cellStyle name="20% - 강조색6 9 4" xfId="344"/>
    <cellStyle name="20% - 강조색6 9 5" xfId="345"/>
    <cellStyle name="20% - 강조색6 9 6" xfId="346"/>
    <cellStyle name="20% - 강조색6 9 7" xfId="347"/>
    <cellStyle name="20% - 강조색6 9 8" xfId="348"/>
    <cellStyle name="20% - 강조색6 9 9" xfId="349"/>
    <cellStyle name="40% - 강조색1 10" xfId="350"/>
    <cellStyle name="40% - 강조색1 11" xfId="351"/>
    <cellStyle name="40% - 강조색1 12" xfId="352"/>
    <cellStyle name="40% - 강조색1 2" xfId="42"/>
    <cellStyle name="40% - 강조색1 2 10" xfId="353"/>
    <cellStyle name="40% - 강조색1 2 2" xfId="354"/>
    <cellStyle name="40% - 강조색1 2 3" xfId="355"/>
    <cellStyle name="40% - 강조색1 2 4" xfId="356"/>
    <cellStyle name="40% - 강조색1 2 5" xfId="357"/>
    <cellStyle name="40% - 강조색1 2 6" xfId="358"/>
    <cellStyle name="40% - 강조색1 2 7" xfId="359"/>
    <cellStyle name="40% - 강조색1 2 8" xfId="360"/>
    <cellStyle name="40% - 강조색1 2 9" xfId="361"/>
    <cellStyle name="40% - 강조색1 3" xfId="362"/>
    <cellStyle name="40% - 강조색1 3 2" xfId="363"/>
    <cellStyle name="40% - 강조색1 3 3" xfId="364"/>
    <cellStyle name="40% - 강조색1 3 4" xfId="365"/>
    <cellStyle name="40% - 강조색1 4" xfId="366"/>
    <cellStyle name="40% - 강조색1 5" xfId="367"/>
    <cellStyle name="40% - 강조색1 6" xfId="368"/>
    <cellStyle name="40% - 강조색1 7" xfId="369"/>
    <cellStyle name="40% - 강조색1 7 2" xfId="370"/>
    <cellStyle name="40% - 강조색1 8" xfId="371"/>
    <cellStyle name="40% - 강조색1 9" xfId="372"/>
    <cellStyle name="40% - 강조색2 10" xfId="373"/>
    <cellStyle name="40% - 강조색2 11" xfId="374"/>
    <cellStyle name="40% - 강조색2 12" xfId="375"/>
    <cellStyle name="40% - 강조색2 2" xfId="43"/>
    <cellStyle name="40% - 강조색2 2 10" xfId="376"/>
    <cellStyle name="40% - 강조색2 2 2" xfId="377"/>
    <cellStyle name="40% - 강조색2 2 3" xfId="378"/>
    <cellStyle name="40% - 강조색2 2 4" xfId="379"/>
    <cellStyle name="40% - 강조색2 2 5" xfId="380"/>
    <cellStyle name="40% - 강조색2 2 6" xfId="381"/>
    <cellStyle name="40% - 강조색2 2 7" xfId="382"/>
    <cellStyle name="40% - 강조색2 2 8" xfId="383"/>
    <cellStyle name="40% - 강조색2 2 9" xfId="384"/>
    <cellStyle name="40% - 강조색2 3" xfId="385"/>
    <cellStyle name="40% - 강조색2 3 2" xfId="386"/>
    <cellStyle name="40% - 강조색2 3 3" xfId="387"/>
    <cellStyle name="40% - 강조색2 3 4" xfId="388"/>
    <cellStyle name="40% - 강조색2 4" xfId="389"/>
    <cellStyle name="40% - 강조색2 5" xfId="390"/>
    <cellStyle name="40% - 강조색2 6" xfId="391"/>
    <cellStyle name="40% - 강조색2 7" xfId="392"/>
    <cellStyle name="40% - 강조색2 7 2" xfId="393"/>
    <cellStyle name="40% - 강조색2 8" xfId="394"/>
    <cellStyle name="40% - 강조색2 9" xfId="395"/>
    <cellStyle name="40% - 강조색3 10" xfId="396"/>
    <cellStyle name="40% - 강조색3 11" xfId="397"/>
    <cellStyle name="40% - 강조색3 12" xfId="398"/>
    <cellStyle name="40% - 강조색3 2" xfId="44"/>
    <cellStyle name="40% - 강조색3 2 10" xfId="399"/>
    <cellStyle name="40% - 강조색3 2 2" xfId="400"/>
    <cellStyle name="40% - 강조색3 2 3" xfId="401"/>
    <cellStyle name="40% - 강조색3 2 4" xfId="402"/>
    <cellStyle name="40% - 강조색3 2 5" xfId="403"/>
    <cellStyle name="40% - 강조색3 2 6" xfId="404"/>
    <cellStyle name="40% - 강조색3 2 7" xfId="405"/>
    <cellStyle name="40% - 강조색3 2 8" xfId="406"/>
    <cellStyle name="40% - 강조색3 2 9" xfId="407"/>
    <cellStyle name="40% - 강조색3 3" xfId="408"/>
    <cellStyle name="40% - 강조색3 3 2" xfId="409"/>
    <cellStyle name="40% - 강조색3 3 3" xfId="410"/>
    <cellStyle name="40% - 강조색3 3 4" xfId="411"/>
    <cellStyle name="40% - 강조색3 4" xfId="412"/>
    <cellStyle name="40% - 강조색3 5" xfId="413"/>
    <cellStyle name="40% - 강조색3 6" xfId="414"/>
    <cellStyle name="40% - 강조색3 7" xfId="415"/>
    <cellStyle name="40% - 강조색3 7 2" xfId="416"/>
    <cellStyle name="40% - 강조색3 8" xfId="417"/>
    <cellStyle name="40% - 강조색3 9" xfId="418"/>
    <cellStyle name="40% - 강조색4 10" xfId="419"/>
    <cellStyle name="40% - 강조색4 11" xfId="420"/>
    <cellStyle name="40% - 강조색4 12" xfId="421"/>
    <cellStyle name="40% - 강조색4 2" xfId="45"/>
    <cellStyle name="40% - 강조색4 2 10" xfId="422"/>
    <cellStyle name="40% - 강조색4 2 2" xfId="423"/>
    <cellStyle name="40% - 강조색4 2 3" xfId="424"/>
    <cellStyle name="40% - 강조색4 2 4" xfId="425"/>
    <cellStyle name="40% - 강조색4 2 5" xfId="426"/>
    <cellStyle name="40% - 강조색4 2 6" xfId="427"/>
    <cellStyle name="40% - 강조색4 2 7" xfId="428"/>
    <cellStyle name="40% - 강조색4 2 8" xfId="429"/>
    <cellStyle name="40% - 강조색4 2 9" xfId="430"/>
    <cellStyle name="40% - 강조색4 3" xfId="431"/>
    <cellStyle name="40% - 강조색4 3 2" xfId="432"/>
    <cellStyle name="40% - 강조색4 3 3" xfId="433"/>
    <cellStyle name="40% - 강조색4 3 4" xfId="434"/>
    <cellStyle name="40% - 강조색4 4" xfId="435"/>
    <cellStyle name="40% - 강조색4 5" xfId="436"/>
    <cellStyle name="40% - 강조색4 6" xfId="437"/>
    <cellStyle name="40% - 강조색4 7" xfId="438"/>
    <cellStyle name="40% - 강조색4 7 2" xfId="439"/>
    <cellStyle name="40% - 강조색4 8" xfId="440"/>
    <cellStyle name="40% - 강조색4 9" xfId="441"/>
    <cellStyle name="40% - 강조색5 10" xfId="442"/>
    <cellStyle name="40% - 강조색5 11" xfId="443"/>
    <cellStyle name="40% - 강조색5 12" xfId="444"/>
    <cellStyle name="40% - 강조색5 2" xfId="46"/>
    <cellStyle name="40% - 강조색5 2 10" xfId="445"/>
    <cellStyle name="40% - 강조색5 2 2" xfId="446"/>
    <cellStyle name="40% - 강조색5 2 3" xfId="447"/>
    <cellStyle name="40% - 강조색5 2 4" xfId="448"/>
    <cellStyle name="40% - 강조색5 2 5" xfId="449"/>
    <cellStyle name="40% - 강조색5 2 6" xfId="450"/>
    <cellStyle name="40% - 강조색5 2 7" xfId="451"/>
    <cellStyle name="40% - 강조색5 2 8" xfId="452"/>
    <cellStyle name="40% - 강조색5 2 9" xfId="453"/>
    <cellStyle name="40% - 강조색5 3" xfId="454"/>
    <cellStyle name="40% - 강조색5 3 2" xfId="455"/>
    <cellStyle name="40% - 강조색5 3 3" xfId="456"/>
    <cellStyle name="40% - 강조색5 3 4" xfId="457"/>
    <cellStyle name="40% - 강조색5 4" xfId="458"/>
    <cellStyle name="40% - 강조색5 5" xfId="459"/>
    <cellStyle name="40% - 강조색5 6" xfId="460"/>
    <cellStyle name="40% - 강조색5 7" xfId="461"/>
    <cellStyle name="40% - 강조색5 7 2" xfId="462"/>
    <cellStyle name="40% - 강조색5 8" xfId="463"/>
    <cellStyle name="40% - 강조색5 9" xfId="464"/>
    <cellStyle name="40% - 강조색6 10" xfId="465"/>
    <cellStyle name="40% - 강조색6 11" xfId="466"/>
    <cellStyle name="40% - 강조색6 12" xfId="467"/>
    <cellStyle name="40% - 강조색6 2" xfId="47"/>
    <cellStyle name="40% - 강조색6 2 10" xfId="468"/>
    <cellStyle name="40% - 강조색6 2 2" xfId="469"/>
    <cellStyle name="40% - 강조색6 2 3" xfId="470"/>
    <cellStyle name="40% - 강조색6 2 4" xfId="471"/>
    <cellStyle name="40% - 강조색6 2 5" xfId="472"/>
    <cellStyle name="40% - 강조색6 2 6" xfId="473"/>
    <cellStyle name="40% - 강조색6 2 7" xfId="474"/>
    <cellStyle name="40% - 강조색6 2 8" xfId="475"/>
    <cellStyle name="40% - 강조색6 2 9" xfId="476"/>
    <cellStyle name="40% - 강조색6 3" xfId="477"/>
    <cellStyle name="40% - 강조색6 3 2" xfId="478"/>
    <cellStyle name="40% - 강조색6 3 3" xfId="479"/>
    <cellStyle name="40% - 강조색6 3 4" xfId="480"/>
    <cellStyle name="40% - 강조색6 4" xfId="481"/>
    <cellStyle name="40% - 강조색6 5" xfId="482"/>
    <cellStyle name="40% - 강조색6 6" xfId="483"/>
    <cellStyle name="40% - 강조색6 7" xfId="484"/>
    <cellStyle name="40% - 강조색6 7 2" xfId="485"/>
    <cellStyle name="40% - 강조색6 8" xfId="486"/>
    <cellStyle name="40% - 강조색6 9" xfId="487"/>
    <cellStyle name="60% - 강조색1 10" xfId="488"/>
    <cellStyle name="60% - 강조색1 11" xfId="489"/>
    <cellStyle name="60% - 강조색1 12" xfId="490"/>
    <cellStyle name="60% - 강조색1 2" xfId="48"/>
    <cellStyle name="60% - 강조색1 2 10" xfId="491"/>
    <cellStyle name="60% - 강조색1 2 2" xfId="492"/>
    <cellStyle name="60% - 강조색1 2 3" xfId="493"/>
    <cellStyle name="60% - 강조색1 2 4" xfId="494"/>
    <cellStyle name="60% - 강조색1 2 5" xfId="495"/>
    <cellStyle name="60% - 강조색1 2 6" xfId="496"/>
    <cellStyle name="60% - 강조색1 2 7" xfId="497"/>
    <cellStyle name="60% - 강조색1 2 8" xfId="498"/>
    <cellStyle name="60% - 강조색1 2 9" xfId="499"/>
    <cellStyle name="60% - 강조색1 3" xfId="500"/>
    <cellStyle name="60% - 강조색1 3 2" xfId="501"/>
    <cellStyle name="60% - 강조색1 3 3" xfId="502"/>
    <cellStyle name="60% - 강조색1 3 4" xfId="503"/>
    <cellStyle name="60% - 강조색1 4" xfId="504"/>
    <cellStyle name="60% - 강조색1 5" xfId="505"/>
    <cellStyle name="60% - 강조색1 6" xfId="506"/>
    <cellStyle name="60% - 강조색1 7" xfId="507"/>
    <cellStyle name="60% - 강조색1 7 2" xfId="508"/>
    <cellStyle name="60% - 강조색1 8" xfId="509"/>
    <cellStyle name="60% - 강조색1 9" xfId="510"/>
    <cellStyle name="60% - 강조색2 10" xfId="511"/>
    <cellStyle name="60% - 강조색2 11" xfId="512"/>
    <cellStyle name="60% - 강조색2 12" xfId="513"/>
    <cellStyle name="60% - 강조색2 2" xfId="49"/>
    <cellStyle name="60% - 강조색2 2 10" xfId="514"/>
    <cellStyle name="60% - 강조색2 2 2" xfId="515"/>
    <cellStyle name="60% - 강조색2 2 3" xfId="516"/>
    <cellStyle name="60% - 강조색2 2 4" xfId="517"/>
    <cellStyle name="60% - 강조색2 2 5" xfId="518"/>
    <cellStyle name="60% - 강조색2 2 6" xfId="519"/>
    <cellStyle name="60% - 강조색2 2 7" xfId="520"/>
    <cellStyle name="60% - 강조색2 2 8" xfId="521"/>
    <cellStyle name="60% - 강조색2 2 9" xfId="522"/>
    <cellStyle name="60% - 강조색2 3" xfId="523"/>
    <cellStyle name="60% - 강조색2 3 2" xfId="524"/>
    <cellStyle name="60% - 강조색2 3 3" xfId="525"/>
    <cellStyle name="60% - 강조색2 3 4" xfId="526"/>
    <cellStyle name="60% - 강조색2 4" xfId="527"/>
    <cellStyle name="60% - 강조색2 5" xfId="528"/>
    <cellStyle name="60% - 강조색2 6" xfId="529"/>
    <cellStyle name="60% - 강조색2 7" xfId="530"/>
    <cellStyle name="60% - 강조색2 7 2" xfId="531"/>
    <cellStyle name="60% - 강조색2 8" xfId="532"/>
    <cellStyle name="60% - 강조색2 9" xfId="533"/>
    <cellStyle name="60% - 강조색3 10" xfId="534"/>
    <cellStyle name="60% - 강조색3 11" xfId="535"/>
    <cellStyle name="60% - 강조색3 12" xfId="536"/>
    <cellStyle name="60% - 강조색3 2" xfId="50"/>
    <cellStyle name="60% - 강조색3 2 10" xfId="537"/>
    <cellStyle name="60% - 강조색3 2 2" xfId="538"/>
    <cellStyle name="60% - 강조색3 2 3" xfId="539"/>
    <cellStyle name="60% - 강조색3 2 4" xfId="540"/>
    <cellStyle name="60% - 강조색3 2 5" xfId="541"/>
    <cellStyle name="60% - 강조색3 2 6" xfId="542"/>
    <cellStyle name="60% - 강조색3 2 7" xfId="543"/>
    <cellStyle name="60% - 강조색3 2 8" xfId="544"/>
    <cellStyle name="60% - 강조색3 2 9" xfId="545"/>
    <cellStyle name="60% - 강조색3 3" xfId="546"/>
    <cellStyle name="60% - 강조색3 3 2" xfId="547"/>
    <cellStyle name="60% - 강조색3 3 3" xfId="548"/>
    <cellStyle name="60% - 강조색3 3 4" xfId="549"/>
    <cellStyle name="60% - 강조색3 4" xfId="550"/>
    <cellStyle name="60% - 강조색3 5" xfId="551"/>
    <cellStyle name="60% - 강조색3 6" xfId="552"/>
    <cellStyle name="60% - 강조색3 7" xfId="553"/>
    <cellStyle name="60% - 강조색3 7 2" xfId="554"/>
    <cellStyle name="60% - 강조색3 8" xfId="555"/>
    <cellStyle name="60% - 강조색3 9" xfId="556"/>
    <cellStyle name="60% - 강조색4 10" xfId="557"/>
    <cellStyle name="60% - 강조색4 11" xfId="558"/>
    <cellStyle name="60% - 강조색4 12" xfId="559"/>
    <cellStyle name="60% - 강조색4 2" xfId="51"/>
    <cellStyle name="60% - 강조색4 2 10" xfId="560"/>
    <cellStyle name="60% - 강조색4 2 2" xfId="561"/>
    <cellStyle name="60% - 강조색4 2 3" xfId="562"/>
    <cellStyle name="60% - 강조색4 2 4" xfId="563"/>
    <cellStyle name="60% - 강조색4 2 5" xfId="564"/>
    <cellStyle name="60% - 강조색4 2 6" xfId="565"/>
    <cellStyle name="60% - 강조색4 2 7" xfId="566"/>
    <cellStyle name="60% - 강조색4 2 8" xfId="567"/>
    <cellStyle name="60% - 강조색4 2 9" xfId="568"/>
    <cellStyle name="60% - 강조색4 3" xfId="569"/>
    <cellStyle name="60% - 강조색4 3 2" xfId="570"/>
    <cellStyle name="60% - 강조색4 3 3" xfId="571"/>
    <cellStyle name="60% - 강조색4 3 4" xfId="572"/>
    <cellStyle name="60% - 강조색4 4" xfId="573"/>
    <cellStyle name="60% - 강조색4 5" xfId="574"/>
    <cellStyle name="60% - 강조색4 6" xfId="575"/>
    <cellStyle name="60% - 강조색4 7" xfId="576"/>
    <cellStyle name="60% - 강조색4 7 2" xfId="577"/>
    <cellStyle name="60% - 강조색4 8" xfId="578"/>
    <cellStyle name="60% - 강조색4 9" xfId="579"/>
    <cellStyle name="60% - 강조색5 10" xfId="580"/>
    <cellStyle name="60% - 강조색5 11" xfId="581"/>
    <cellStyle name="60% - 강조색5 12" xfId="582"/>
    <cellStyle name="60% - 강조색5 2" xfId="52"/>
    <cellStyle name="60% - 강조색5 2 10" xfId="583"/>
    <cellStyle name="60% - 강조색5 2 2" xfId="584"/>
    <cellStyle name="60% - 강조색5 2 3" xfId="585"/>
    <cellStyle name="60% - 강조색5 2 4" xfId="586"/>
    <cellStyle name="60% - 강조색5 2 5" xfId="587"/>
    <cellStyle name="60% - 강조색5 2 6" xfId="588"/>
    <cellStyle name="60% - 강조색5 2 7" xfId="589"/>
    <cellStyle name="60% - 강조색5 2 8" xfId="590"/>
    <cellStyle name="60% - 강조색5 2 9" xfId="591"/>
    <cellStyle name="60% - 강조색5 3" xfId="592"/>
    <cellStyle name="60% - 강조색5 3 2" xfId="593"/>
    <cellStyle name="60% - 강조색5 3 3" xfId="594"/>
    <cellStyle name="60% - 강조색5 3 4" xfId="595"/>
    <cellStyle name="60% - 강조색5 4" xfId="596"/>
    <cellStyle name="60% - 강조색5 5" xfId="597"/>
    <cellStyle name="60% - 강조색5 6" xfId="598"/>
    <cellStyle name="60% - 강조색5 7" xfId="599"/>
    <cellStyle name="60% - 강조색5 7 2" xfId="600"/>
    <cellStyle name="60% - 강조색5 8" xfId="601"/>
    <cellStyle name="60% - 강조색5 9" xfId="602"/>
    <cellStyle name="60% - 강조색6 10" xfId="603"/>
    <cellStyle name="60% - 강조색6 11" xfId="604"/>
    <cellStyle name="60% - 강조색6 12" xfId="605"/>
    <cellStyle name="60% - 강조색6 2" xfId="53"/>
    <cellStyle name="60% - 강조색6 2 10" xfId="606"/>
    <cellStyle name="60% - 강조색6 2 2" xfId="607"/>
    <cellStyle name="60% - 강조색6 2 3" xfId="608"/>
    <cellStyle name="60% - 강조색6 2 4" xfId="609"/>
    <cellStyle name="60% - 강조색6 2 5" xfId="610"/>
    <cellStyle name="60% - 강조색6 2 6" xfId="611"/>
    <cellStyle name="60% - 강조색6 2 7" xfId="612"/>
    <cellStyle name="60% - 강조색6 2 8" xfId="613"/>
    <cellStyle name="60% - 강조색6 2 9" xfId="614"/>
    <cellStyle name="60% - 강조색6 3" xfId="615"/>
    <cellStyle name="60% - 강조색6 3 2" xfId="616"/>
    <cellStyle name="60% - 강조색6 3 3" xfId="617"/>
    <cellStyle name="60% - 강조색6 3 4" xfId="618"/>
    <cellStyle name="60% - 강조색6 4" xfId="619"/>
    <cellStyle name="60% - 강조색6 5" xfId="620"/>
    <cellStyle name="60% - 강조색6 6" xfId="621"/>
    <cellStyle name="60% - 강조색6 7" xfId="622"/>
    <cellStyle name="60% - 강조색6 7 2" xfId="623"/>
    <cellStyle name="60% - 강조색6 8" xfId="624"/>
    <cellStyle name="60% - 강조색6 9" xfId="625"/>
    <cellStyle name="Calc Currency (0)" xfId="21"/>
    <cellStyle name="Comma [0]_ SG&amp;A Bridge " xfId="22"/>
    <cellStyle name="Comma_ SG&amp;A Bridge " xfId="23"/>
    <cellStyle name="Currency [0]_ SG&amp;A Bridge " xfId="24"/>
    <cellStyle name="Currency_ SG&amp;A Bridge " xfId="25"/>
    <cellStyle name="Currency1" xfId="54"/>
    <cellStyle name="Header1" xfId="26"/>
    <cellStyle name="Header2" xfId="27"/>
    <cellStyle name="Heading" xfId="28"/>
    <cellStyle name="Normal_ SG&amp;A Bridge " xfId="29"/>
    <cellStyle name="강조색1 10" xfId="626"/>
    <cellStyle name="강조색1 11" xfId="627"/>
    <cellStyle name="강조색1 12" xfId="628"/>
    <cellStyle name="강조색1 2" xfId="55"/>
    <cellStyle name="강조색1 2 10" xfId="629"/>
    <cellStyle name="강조색1 2 2" xfId="630"/>
    <cellStyle name="강조색1 2 3" xfId="631"/>
    <cellStyle name="강조색1 2 4" xfId="632"/>
    <cellStyle name="강조색1 2 5" xfId="633"/>
    <cellStyle name="강조색1 2 6" xfId="634"/>
    <cellStyle name="강조색1 2 7" xfId="635"/>
    <cellStyle name="강조색1 2 8" xfId="636"/>
    <cellStyle name="강조색1 2 9" xfId="637"/>
    <cellStyle name="강조색1 3" xfId="638"/>
    <cellStyle name="강조색1 3 2" xfId="639"/>
    <cellStyle name="강조색1 3 3" xfId="640"/>
    <cellStyle name="강조색1 3 4" xfId="641"/>
    <cellStyle name="강조색1 4" xfId="642"/>
    <cellStyle name="강조색1 5" xfId="643"/>
    <cellStyle name="강조색1 6" xfId="644"/>
    <cellStyle name="강조색1 7" xfId="645"/>
    <cellStyle name="강조색1 7 2" xfId="646"/>
    <cellStyle name="강조색1 8" xfId="647"/>
    <cellStyle name="강조색1 9" xfId="648"/>
    <cellStyle name="강조색2 10" xfId="649"/>
    <cellStyle name="강조색2 11" xfId="650"/>
    <cellStyle name="강조색2 12" xfId="651"/>
    <cellStyle name="강조색2 2" xfId="56"/>
    <cellStyle name="강조색2 2 10" xfId="652"/>
    <cellStyle name="강조색2 2 2" xfId="653"/>
    <cellStyle name="강조색2 2 3" xfId="654"/>
    <cellStyle name="강조색2 2 4" xfId="655"/>
    <cellStyle name="강조색2 2 5" xfId="656"/>
    <cellStyle name="강조색2 2 6" xfId="657"/>
    <cellStyle name="강조색2 2 7" xfId="658"/>
    <cellStyle name="강조색2 2 8" xfId="659"/>
    <cellStyle name="강조색2 2 9" xfId="660"/>
    <cellStyle name="강조색2 3" xfId="661"/>
    <cellStyle name="강조색2 3 2" xfId="662"/>
    <cellStyle name="강조색2 3 3" xfId="663"/>
    <cellStyle name="강조색2 3 4" xfId="664"/>
    <cellStyle name="강조색2 4" xfId="665"/>
    <cellStyle name="강조색2 5" xfId="666"/>
    <cellStyle name="강조색2 6" xfId="667"/>
    <cellStyle name="강조색2 7" xfId="668"/>
    <cellStyle name="강조색2 7 2" xfId="669"/>
    <cellStyle name="강조색2 8" xfId="670"/>
    <cellStyle name="강조색2 9" xfId="671"/>
    <cellStyle name="강조색3 10" xfId="672"/>
    <cellStyle name="강조색3 11" xfId="673"/>
    <cellStyle name="강조색3 12" xfId="674"/>
    <cellStyle name="강조색3 2" xfId="57"/>
    <cellStyle name="강조색3 2 10" xfId="675"/>
    <cellStyle name="강조색3 2 2" xfId="676"/>
    <cellStyle name="강조색3 2 3" xfId="677"/>
    <cellStyle name="강조색3 2 4" xfId="678"/>
    <cellStyle name="강조색3 2 5" xfId="679"/>
    <cellStyle name="강조색3 2 6" xfId="680"/>
    <cellStyle name="강조색3 2 7" xfId="681"/>
    <cellStyle name="강조색3 2 8" xfId="682"/>
    <cellStyle name="강조색3 2 9" xfId="683"/>
    <cellStyle name="강조색3 3" xfId="684"/>
    <cellStyle name="강조색3 3 2" xfId="685"/>
    <cellStyle name="강조색3 3 3" xfId="686"/>
    <cellStyle name="강조색3 3 4" xfId="687"/>
    <cellStyle name="강조색3 4" xfId="688"/>
    <cellStyle name="강조색3 5" xfId="689"/>
    <cellStyle name="강조색3 6" xfId="690"/>
    <cellStyle name="강조색3 7" xfId="691"/>
    <cellStyle name="강조색3 7 2" xfId="692"/>
    <cellStyle name="강조색3 8" xfId="693"/>
    <cellStyle name="강조색3 9" xfId="694"/>
    <cellStyle name="강조색4 10" xfId="695"/>
    <cellStyle name="강조색4 11" xfId="696"/>
    <cellStyle name="강조색4 12" xfId="697"/>
    <cellStyle name="강조색4 2" xfId="58"/>
    <cellStyle name="강조색4 2 10" xfId="698"/>
    <cellStyle name="강조색4 2 2" xfId="699"/>
    <cellStyle name="강조색4 2 3" xfId="700"/>
    <cellStyle name="강조색4 2 4" xfId="701"/>
    <cellStyle name="강조색4 2 5" xfId="702"/>
    <cellStyle name="강조색4 2 6" xfId="703"/>
    <cellStyle name="강조색4 2 7" xfId="704"/>
    <cellStyle name="강조색4 2 8" xfId="705"/>
    <cellStyle name="강조색4 2 9" xfId="706"/>
    <cellStyle name="강조색4 3" xfId="707"/>
    <cellStyle name="강조색4 3 2" xfId="708"/>
    <cellStyle name="강조색4 3 3" xfId="709"/>
    <cellStyle name="강조색4 3 4" xfId="710"/>
    <cellStyle name="강조색4 4" xfId="711"/>
    <cellStyle name="강조색4 5" xfId="712"/>
    <cellStyle name="강조색4 6" xfId="713"/>
    <cellStyle name="강조색4 7" xfId="714"/>
    <cellStyle name="강조색4 7 2" xfId="715"/>
    <cellStyle name="강조색4 8" xfId="716"/>
    <cellStyle name="강조색4 9" xfId="717"/>
    <cellStyle name="강조색5 10" xfId="718"/>
    <cellStyle name="강조색5 11" xfId="719"/>
    <cellStyle name="강조색5 12" xfId="720"/>
    <cellStyle name="강조색5 2" xfId="59"/>
    <cellStyle name="강조색5 2 10" xfId="721"/>
    <cellStyle name="강조색5 2 2" xfId="722"/>
    <cellStyle name="강조색5 2 3" xfId="723"/>
    <cellStyle name="강조색5 2 4" xfId="724"/>
    <cellStyle name="강조색5 2 5" xfId="725"/>
    <cellStyle name="강조색5 2 6" xfId="726"/>
    <cellStyle name="강조색5 2 7" xfId="727"/>
    <cellStyle name="강조색5 2 8" xfId="728"/>
    <cellStyle name="강조색5 2 9" xfId="729"/>
    <cellStyle name="강조색5 3" xfId="730"/>
    <cellStyle name="강조색5 3 2" xfId="731"/>
    <cellStyle name="강조색5 3 3" xfId="732"/>
    <cellStyle name="강조색5 3 4" xfId="733"/>
    <cellStyle name="강조색5 4" xfId="734"/>
    <cellStyle name="강조색5 5" xfId="735"/>
    <cellStyle name="강조색5 6" xfId="736"/>
    <cellStyle name="강조색5 7" xfId="737"/>
    <cellStyle name="강조색5 7 2" xfId="738"/>
    <cellStyle name="강조색5 8" xfId="739"/>
    <cellStyle name="강조색5 9" xfId="740"/>
    <cellStyle name="강조색6 10" xfId="741"/>
    <cellStyle name="강조색6 11" xfId="742"/>
    <cellStyle name="강조색6 12" xfId="743"/>
    <cellStyle name="강조색6 2" xfId="60"/>
    <cellStyle name="강조색6 2 10" xfId="744"/>
    <cellStyle name="강조색6 2 2" xfId="745"/>
    <cellStyle name="강조색6 2 3" xfId="746"/>
    <cellStyle name="강조색6 2 4" xfId="747"/>
    <cellStyle name="강조색6 2 5" xfId="748"/>
    <cellStyle name="강조색6 2 6" xfId="749"/>
    <cellStyle name="강조색6 2 7" xfId="750"/>
    <cellStyle name="강조색6 2 8" xfId="751"/>
    <cellStyle name="강조색6 2 9" xfId="752"/>
    <cellStyle name="강조색6 3" xfId="753"/>
    <cellStyle name="강조색6 3 2" xfId="754"/>
    <cellStyle name="강조색6 3 3" xfId="755"/>
    <cellStyle name="강조색6 3 4" xfId="756"/>
    <cellStyle name="강조색6 4" xfId="757"/>
    <cellStyle name="강조색6 5" xfId="758"/>
    <cellStyle name="강조색6 6" xfId="759"/>
    <cellStyle name="강조색6 7" xfId="760"/>
    <cellStyle name="강조색6 7 2" xfId="761"/>
    <cellStyle name="강조색6 8" xfId="762"/>
    <cellStyle name="강조색6 9" xfId="763"/>
    <cellStyle name="경고문 10" xfId="764"/>
    <cellStyle name="경고문 11" xfId="765"/>
    <cellStyle name="경고문 12" xfId="766"/>
    <cellStyle name="경고문 2" xfId="61"/>
    <cellStyle name="경고문 2 10" xfId="767"/>
    <cellStyle name="경고문 2 2" xfId="768"/>
    <cellStyle name="경고문 2 3" xfId="769"/>
    <cellStyle name="경고문 2 4" xfId="770"/>
    <cellStyle name="경고문 2 5" xfId="771"/>
    <cellStyle name="경고문 2 6" xfId="772"/>
    <cellStyle name="경고문 2 7" xfId="773"/>
    <cellStyle name="경고문 2 8" xfId="774"/>
    <cellStyle name="경고문 2 9" xfId="775"/>
    <cellStyle name="경고문 3" xfId="776"/>
    <cellStyle name="경고문 3 2" xfId="777"/>
    <cellStyle name="경고문 3 3" xfId="778"/>
    <cellStyle name="경고문 3 4" xfId="779"/>
    <cellStyle name="경고문 4" xfId="780"/>
    <cellStyle name="경고문 5" xfId="781"/>
    <cellStyle name="경고문 6" xfId="782"/>
    <cellStyle name="경고문 7" xfId="783"/>
    <cellStyle name="경고문 7 2" xfId="784"/>
    <cellStyle name="경고문 8" xfId="785"/>
    <cellStyle name="경고문 9" xfId="786"/>
    <cellStyle name="계산 10" xfId="787"/>
    <cellStyle name="계산 10 2" xfId="8447"/>
    <cellStyle name="계산 10 2 2" xfId="8448"/>
    <cellStyle name="계산 10 2 3" xfId="8449"/>
    <cellStyle name="계산 10 3" xfId="8450"/>
    <cellStyle name="계산 10 3 2" xfId="8451"/>
    <cellStyle name="계산 10 3 3" xfId="8452"/>
    <cellStyle name="계산 10 4" xfId="8453"/>
    <cellStyle name="계산 10 5" xfId="8454"/>
    <cellStyle name="계산 11" xfId="788"/>
    <cellStyle name="계산 11 2" xfId="8455"/>
    <cellStyle name="계산 11 2 2" xfId="8456"/>
    <cellStyle name="계산 11 2 3" xfId="8457"/>
    <cellStyle name="계산 11 3" xfId="8458"/>
    <cellStyle name="계산 11 3 2" xfId="8459"/>
    <cellStyle name="계산 11 3 3" xfId="8460"/>
    <cellStyle name="계산 11 4" xfId="8461"/>
    <cellStyle name="계산 11 5" xfId="8462"/>
    <cellStyle name="계산 12" xfId="789"/>
    <cellStyle name="계산 12 2" xfId="8463"/>
    <cellStyle name="계산 12 2 2" xfId="8464"/>
    <cellStyle name="계산 12 2 3" xfId="8465"/>
    <cellStyle name="계산 12 3" xfId="8466"/>
    <cellStyle name="계산 12 3 2" xfId="8467"/>
    <cellStyle name="계산 12 3 3" xfId="8468"/>
    <cellStyle name="계산 12 4" xfId="8469"/>
    <cellStyle name="계산 12 5" xfId="8470"/>
    <cellStyle name="계산 2" xfId="62"/>
    <cellStyle name="계산 2 10" xfId="790"/>
    <cellStyle name="계산 2 10 2" xfId="8471"/>
    <cellStyle name="계산 2 10 2 2" xfId="8472"/>
    <cellStyle name="계산 2 10 2 3" xfId="8473"/>
    <cellStyle name="계산 2 10 3" xfId="8474"/>
    <cellStyle name="계산 2 10 3 2" xfId="8475"/>
    <cellStyle name="계산 2 10 3 3" xfId="8476"/>
    <cellStyle name="계산 2 10 4" xfId="8477"/>
    <cellStyle name="계산 2 10 5" xfId="8478"/>
    <cellStyle name="계산 2 11" xfId="8479"/>
    <cellStyle name="계산 2 11 2" xfId="8480"/>
    <cellStyle name="계산 2 11 3" xfId="8481"/>
    <cellStyle name="계산 2 12" xfId="8482"/>
    <cellStyle name="계산 2 12 2" xfId="8483"/>
    <cellStyle name="계산 2 12 3" xfId="8484"/>
    <cellStyle name="계산 2 13" xfId="8485"/>
    <cellStyle name="계산 2 14" xfId="8486"/>
    <cellStyle name="계산 2 2" xfId="791"/>
    <cellStyle name="계산 2 2 2" xfId="8487"/>
    <cellStyle name="계산 2 2 2 2" xfId="8488"/>
    <cellStyle name="계산 2 2 2 3" xfId="8489"/>
    <cellStyle name="계산 2 2 3" xfId="8490"/>
    <cellStyle name="계산 2 2 3 2" xfId="8491"/>
    <cellStyle name="계산 2 2 3 3" xfId="8492"/>
    <cellStyle name="계산 2 2 4" xfId="8493"/>
    <cellStyle name="계산 2 2 5" xfId="8494"/>
    <cellStyle name="계산 2 3" xfId="792"/>
    <cellStyle name="계산 2 3 2" xfId="8495"/>
    <cellStyle name="계산 2 3 2 2" xfId="8496"/>
    <cellStyle name="계산 2 3 2 3" xfId="8497"/>
    <cellStyle name="계산 2 3 3" xfId="8498"/>
    <cellStyle name="계산 2 3 3 2" xfId="8499"/>
    <cellStyle name="계산 2 3 3 3" xfId="8500"/>
    <cellStyle name="계산 2 3 4" xfId="8501"/>
    <cellStyle name="계산 2 3 5" xfId="8502"/>
    <cellStyle name="계산 2 4" xfId="793"/>
    <cellStyle name="계산 2 4 2" xfId="8503"/>
    <cellStyle name="계산 2 4 2 2" xfId="8504"/>
    <cellStyle name="계산 2 4 2 3" xfId="8505"/>
    <cellStyle name="계산 2 4 3" xfId="8506"/>
    <cellStyle name="계산 2 4 3 2" xfId="8507"/>
    <cellStyle name="계산 2 4 3 3" xfId="8508"/>
    <cellStyle name="계산 2 4 4" xfId="8509"/>
    <cellStyle name="계산 2 4 5" xfId="8510"/>
    <cellStyle name="계산 2 5" xfId="794"/>
    <cellStyle name="계산 2 5 2" xfId="8511"/>
    <cellStyle name="계산 2 5 2 2" xfId="8512"/>
    <cellStyle name="계산 2 5 2 3" xfId="8513"/>
    <cellStyle name="계산 2 5 3" xfId="8514"/>
    <cellStyle name="계산 2 5 3 2" xfId="8515"/>
    <cellStyle name="계산 2 5 3 3" xfId="8516"/>
    <cellStyle name="계산 2 5 4" xfId="8517"/>
    <cellStyle name="계산 2 5 5" xfId="8518"/>
    <cellStyle name="계산 2 6" xfId="795"/>
    <cellStyle name="계산 2 6 2" xfId="8519"/>
    <cellStyle name="계산 2 6 2 2" xfId="8520"/>
    <cellStyle name="계산 2 6 2 3" xfId="8521"/>
    <cellStyle name="계산 2 6 3" xfId="8522"/>
    <cellStyle name="계산 2 6 3 2" xfId="8523"/>
    <cellStyle name="계산 2 6 3 3" xfId="8524"/>
    <cellStyle name="계산 2 6 4" xfId="8525"/>
    <cellStyle name="계산 2 6 5" xfId="8526"/>
    <cellStyle name="계산 2 7" xfId="796"/>
    <cellStyle name="계산 2 7 2" xfId="8527"/>
    <cellStyle name="계산 2 7 2 2" xfId="8528"/>
    <cellStyle name="계산 2 7 2 3" xfId="8529"/>
    <cellStyle name="계산 2 7 3" xfId="8530"/>
    <cellStyle name="계산 2 7 3 2" xfId="8531"/>
    <cellStyle name="계산 2 7 3 3" xfId="8532"/>
    <cellStyle name="계산 2 7 4" xfId="8533"/>
    <cellStyle name="계산 2 7 5" xfId="8534"/>
    <cellStyle name="계산 2 8" xfId="797"/>
    <cellStyle name="계산 2 8 2" xfId="8535"/>
    <cellStyle name="계산 2 8 2 2" xfId="8536"/>
    <cellStyle name="계산 2 8 2 3" xfId="8537"/>
    <cellStyle name="계산 2 8 3" xfId="8538"/>
    <cellStyle name="계산 2 8 3 2" xfId="8539"/>
    <cellStyle name="계산 2 8 3 3" xfId="8540"/>
    <cellStyle name="계산 2 8 4" xfId="8541"/>
    <cellStyle name="계산 2 8 5" xfId="8542"/>
    <cellStyle name="계산 2 9" xfId="798"/>
    <cellStyle name="계산 2 9 2" xfId="8543"/>
    <cellStyle name="계산 2 9 2 2" xfId="8544"/>
    <cellStyle name="계산 2 9 2 3" xfId="8545"/>
    <cellStyle name="계산 2 9 3" xfId="8546"/>
    <cellStyle name="계산 2 9 3 2" xfId="8547"/>
    <cellStyle name="계산 2 9 3 3" xfId="8548"/>
    <cellStyle name="계산 2 9 4" xfId="8549"/>
    <cellStyle name="계산 2 9 5" xfId="8550"/>
    <cellStyle name="계산 3" xfId="799"/>
    <cellStyle name="계산 3 2" xfId="800"/>
    <cellStyle name="계산 3 2 2" xfId="8551"/>
    <cellStyle name="계산 3 2 2 2" xfId="8552"/>
    <cellStyle name="계산 3 2 2 3" xfId="8553"/>
    <cellStyle name="계산 3 2 3" xfId="8554"/>
    <cellStyle name="계산 3 2 3 2" xfId="8555"/>
    <cellStyle name="계산 3 2 3 3" xfId="8556"/>
    <cellStyle name="계산 3 2 4" xfId="8557"/>
    <cellStyle name="계산 3 2 5" xfId="8558"/>
    <cellStyle name="계산 3 3" xfId="801"/>
    <cellStyle name="계산 3 3 2" xfId="8559"/>
    <cellStyle name="계산 3 3 2 2" xfId="8560"/>
    <cellStyle name="계산 3 3 2 3" xfId="8561"/>
    <cellStyle name="계산 3 3 3" xfId="8562"/>
    <cellStyle name="계산 3 3 3 2" xfId="8563"/>
    <cellStyle name="계산 3 3 3 3" xfId="8564"/>
    <cellStyle name="계산 3 3 4" xfId="8565"/>
    <cellStyle name="계산 3 3 5" xfId="8566"/>
    <cellStyle name="계산 3 4" xfId="802"/>
    <cellStyle name="계산 3 4 2" xfId="8567"/>
    <cellStyle name="계산 3 4 2 2" xfId="8568"/>
    <cellStyle name="계산 3 4 2 3" xfId="8569"/>
    <cellStyle name="계산 3 4 3" xfId="8570"/>
    <cellStyle name="계산 3 4 3 2" xfId="8571"/>
    <cellStyle name="계산 3 4 3 3" xfId="8572"/>
    <cellStyle name="계산 3 4 4" xfId="8573"/>
    <cellStyle name="계산 3 4 5" xfId="8574"/>
    <cellStyle name="계산 3 5" xfId="8575"/>
    <cellStyle name="계산 3 5 2" xfId="8576"/>
    <cellStyle name="계산 3 5 3" xfId="8577"/>
    <cellStyle name="계산 3 6" xfId="8578"/>
    <cellStyle name="계산 3 6 2" xfId="8579"/>
    <cellStyle name="계산 3 6 3" xfId="8580"/>
    <cellStyle name="계산 3 7" xfId="8581"/>
    <cellStyle name="계산 3 8" xfId="8582"/>
    <cellStyle name="계산 4" xfId="803"/>
    <cellStyle name="계산 4 2" xfId="8583"/>
    <cellStyle name="계산 4 2 2" xfId="8584"/>
    <cellStyle name="계산 4 2 3" xfId="8585"/>
    <cellStyle name="계산 4 3" xfId="8586"/>
    <cellStyle name="계산 4 3 2" xfId="8587"/>
    <cellStyle name="계산 4 3 3" xfId="8588"/>
    <cellStyle name="계산 4 4" xfId="8589"/>
    <cellStyle name="계산 4 5" xfId="8590"/>
    <cellStyle name="계산 5" xfId="804"/>
    <cellStyle name="계산 5 2" xfId="8591"/>
    <cellStyle name="계산 5 2 2" xfId="8592"/>
    <cellStyle name="계산 5 2 3" xfId="8593"/>
    <cellStyle name="계산 5 3" xfId="8594"/>
    <cellStyle name="계산 5 3 2" xfId="8595"/>
    <cellStyle name="계산 5 3 3" xfId="8596"/>
    <cellStyle name="계산 5 4" xfId="8597"/>
    <cellStyle name="계산 5 5" xfId="8598"/>
    <cellStyle name="계산 6" xfId="805"/>
    <cellStyle name="계산 6 2" xfId="8599"/>
    <cellStyle name="계산 6 2 2" xfId="8600"/>
    <cellStyle name="계산 6 2 3" xfId="8601"/>
    <cellStyle name="계산 6 3" xfId="8602"/>
    <cellStyle name="계산 6 3 2" xfId="8603"/>
    <cellStyle name="계산 6 3 3" xfId="8604"/>
    <cellStyle name="계산 6 4" xfId="8605"/>
    <cellStyle name="계산 6 5" xfId="8606"/>
    <cellStyle name="계산 7" xfId="806"/>
    <cellStyle name="계산 7 2" xfId="807"/>
    <cellStyle name="계산 7 2 2" xfId="8607"/>
    <cellStyle name="계산 7 2 2 2" xfId="8608"/>
    <cellStyle name="계산 7 2 2 3" xfId="8609"/>
    <cellStyle name="계산 7 2 3" xfId="8610"/>
    <cellStyle name="계산 7 2 3 2" xfId="8611"/>
    <cellStyle name="계산 7 2 3 3" xfId="8612"/>
    <cellStyle name="계산 7 2 4" xfId="8613"/>
    <cellStyle name="계산 7 2 5" xfId="8614"/>
    <cellStyle name="계산 7 3" xfId="8615"/>
    <cellStyle name="계산 7 3 2" xfId="8616"/>
    <cellStyle name="계산 7 3 3" xfId="8617"/>
    <cellStyle name="계산 7 4" xfId="8618"/>
    <cellStyle name="계산 7 4 2" xfId="8619"/>
    <cellStyle name="계산 7 4 3" xfId="8620"/>
    <cellStyle name="계산 7 5" xfId="8621"/>
    <cellStyle name="계산 7 6" xfId="8622"/>
    <cellStyle name="계산 8" xfId="808"/>
    <cellStyle name="계산 8 2" xfId="8623"/>
    <cellStyle name="계산 8 2 2" xfId="8624"/>
    <cellStyle name="계산 8 2 3" xfId="8625"/>
    <cellStyle name="계산 8 3" xfId="8626"/>
    <cellStyle name="계산 8 3 2" xfId="8627"/>
    <cellStyle name="계산 8 3 3" xfId="8628"/>
    <cellStyle name="계산 8 4" xfId="8629"/>
    <cellStyle name="계산 8 5" xfId="8630"/>
    <cellStyle name="계산 9" xfId="809"/>
    <cellStyle name="계산 9 2" xfId="8631"/>
    <cellStyle name="계산 9 2 2" xfId="8632"/>
    <cellStyle name="계산 9 2 3" xfId="8633"/>
    <cellStyle name="계산 9 3" xfId="8634"/>
    <cellStyle name="계산 9 3 2" xfId="8635"/>
    <cellStyle name="계산 9 3 3" xfId="8636"/>
    <cellStyle name="계산 9 4" xfId="8637"/>
    <cellStyle name="계산 9 5" xfId="8638"/>
    <cellStyle name="고정소숫점" xfId="2"/>
    <cellStyle name="고정출력1" xfId="3"/>
    <cellStyle name="고정출력2" xfId="4"/>
    <cellStyle name="나쁨 10" xfId="810"/>
    <cellStyle name="나쁨 11" xfId="811"/>
    <cellStyle name="나쁨 12" xfId="812"/>
    <cellStyle name="나쁨 2" xfId="63"/>
    <cellStyle name="나쁨 2 10" xfId="813"/>
    <cellStyle name="나쁨 2 2" xfId="814"/>
    <cellStyle name="나쁨 2 3" xfId="815"/>
    <cellStyle name="나쁨 2 4" xfId="816"/>
    <cellStyle name="나쁨 2 5" xfId="817"/>
    <cellStyle name="나쁨 2 6" xfId="818"/>
    <cellStyle name="나쁨 2 7" xfId="819"/>
    <cellStyle name="나쁨 2 8" xfId="820"/>
    <cellStyle name="나쁨 2 9" xfId="821"/>
    <cellStyle name="나쁨 3" xfId="822"/>
    <cellStyle name="나쁨 3 2" xfId="823"/>
    <cellStyle name="나쁨 3 3" xfId="824"/>
    <cellStyle name="나쁨 3 4" xfId="825"/>
    <cellStyle name="나쁨 4" xfId="826"/>
    <cellStyle name="나쁨 5" xfId="827"/>
    <cellStyle name="나쁨 6" xfId="828"/>
    <cellStyle name="나쁨 7" xfId="829"/>
    <cellStyle name="나쁨 7 2" xfId="830"/>
    <cellStyle name="나쁨 8" xfId="831"/>
    <cellStyle name="나쁨 9" xfId="832"/>
    <cellStyle name="날짜" xfId="5"/>
    <cellStyle name="달러" xfId="6"/>
    <cellStyle name="똿뗦먛귟 [0.00]_PRODUCT DETAIL Q1" xfId="7"/>
    <cellStyle name="똿뗦먛귟_PRODUCT DETAIL Q1" xfId="8"/>
    <cellStyle name="메모 10" xfId="834"/>
    <cellStyle name="메모 10 10" xfId="8639"/>
    <cellStyle name="메모 10 10 2" xfId="8640"/>
    <cellStyle name="메모 10 11" xfId="8641"/>
    <cellStyle name="메모 10 11 2" xfId="8642"/>
    <cellStyle name="메모 10 12" xfId="8643"/>
    <cellStyle name="메모 10 13" xfId="8644"/>
    <cellStyle name="메모 10 2" xfId="835"/>
    <cellStyle name="메모 10 2 2" xfId="8645"/>
    <cellStyle name="메모 10 2 2 2" xfId="8646"/>
    <cellStyle name="메모 10 2 3" xfId="8647"/>
    <cellStyle name="메모 10 2 3 2" xfId="8648"/>
    <cellStyle name="메모 10 2 4" xfId="8649"/>
    <cellStyle name="메모 10 2 5" xfId="8650"/>
    <cellStyle name="메모 10 3" xfId="836"/>
    <cellStyle name="메모 10 3 2" xfId="8651"/>
    <cellStyle name="메모 10 3 2 2" xfId="8652"/>
    <cellStyle name="메모 10 3 3" xfId="8653"/>
    <cellStyle name="메모 10 3 3 2" xfId="8654"/>
    <cellStyle name="메모 10 3 4" xfId="8655"/>
    <cellStyle name="메모 10 3 5" xfId="8656"/>
    <cellStyle name="메모 10 4" xfId="837"/>
    <cellStyle name="메모 10 4 2" xfId="8657"/>
    <cellStyle name="메모 10 4 2 2" xfId="8658"/>
    <cellStyle name="메모 10 4 3" xfId="8659"/>
    <cellStyle name="메모 10 4 3 2" xfId="8660"/>
    <cellStyle name="메모 10 4 4" xfId="8661"/>
    <cellStyle name="메모 10 4 5" xfId="8662"/>
    <cellStyle name="메모 10 5" xfId="838"/>
    <cellStyle name="메모 10 5 2" xfId="8663"/>
    <cellStyle name="메모 10 5 2 2" xfId="8664"/>
    <cellStyle name="메모 10 5 3" xfId="8665"/>
    <cellStyle name="메모 10 5 3 2" xfId="8666"/>
    <cellStyle name="메모 10 5 4" xfId="8667"/>
    <cellStyle name="메모 10 5 5" xfId="8668"/>
    <cellStyle name="메모 10 6" xfId="839"/>
    <cellStyle name="메모 10 6 2" xfId="8669"/>
    <cellStyle name="메모 10 6 2 2" xfId="8670"/>
    <cellStyle name="메모 10 6 3" xfId="8671"/>
    <cellStyle name="메모 10 6 3 2" xfId="8672"/>
    <cellStyle name="메모 10 6 4" xfId="8673"/>
    <cellStyle name="메모 10 6 5" xfId="8674"/>
    <cellStyle name="메모 10 7" xfId="840"/>
    <cellStyle name="메모 10 7 2" xfId="8675"/>
    <cellStyle name="메모 10 7 2 2" xfId="8676"/>
    <cellStyle name="메모 10 7 3" xfId="8677"/>
    <cellStyle name="메모 10 7 3 2" xfId="8678"/>
    <cellStyle name="메모 10 7 4" xfId="8679"/>
    <cellStyle name="메모 10 7 5" xfId="8680"/>
    <cellStyle name="메모 10 8" xfId="841"/>
    <cellStyle name="메모 10 8 2" xfId="8681"/>
    <cellStyle name="메모 10 8 2 2" xfId="8682"/>
    <cellStyle name="메모 10 8 3" xfId="8683"/>
    <cellStyle name="메모 10 8 3 2" xfId="8684"/>
    <cellStyle name="메모 10 8 4" xfId="8685"/>
    <cellStyle name="메모 10 8 5" xfId="8686"/>
    <cellStyle name="메모 10 9" xfId="842"/>
    <cellStyle name="메모 10 9 2" xfId="8687"/>
    <cellStyle name="메모 10 9 2 2" xfId="8688"/>
    <cellStyle name="메모 10 9 3" xfId="8689"/>
    <cellStyle name="메모 10 9 3 2" xfId="8690"/>
    <cellStyle name="메모 10 9 4" xfId="8691"/>
    <cellStyle name="메모 10 9 5" xfId="8692"/>
    <cellStyle name="메모 11" xfId="843"/>
    <cellStyle name="메모 11 10" xfId="8693"/>
    <cellStyle name="메모 11 10 2" xfId="8694"/>
    <cellStyle name="메모 11 11" xfId="8695"/>
    <cellStyle name="메모 11 11 2" xfId="8696"/>
    <cellStyle name="메모 11 12" xfId="8697"/>
    <cellStyle name="메모 11 13" xfId="8698"/>
    <cellStyle name="메모 11 2" xfId="844"/>
    <cellStyle name="메모 11 2 2" xfId="8699"/>
    <cellStyle name="메모 11 2 2 2" xfId="8700"/>
    <cellStyle name="메모 11 2 3" xfId="8701"/>
    <cellStyle name="메모 11 2 3 2" xfId="8702"/>
    <cellStyle name="메모 11 2 4" xfId="8703"/>
    <cellStyle name="메모 11 2 5" xfId="8704"/>
    <cellStyle name="메모 11 3" xfId="845"/>
    <cellStyle name="메모 11 3 2" xfId="8705"/>
    <cellStyle name="메모 11 3 2 2" xfId="8706"/>
    <cellStyle name="메모 11 3 3" xfId="8707"/>
    <cellStyle name="메모 11 3 3 2" xfId="8708"/>
    <cellStyle name="메모 11 3 4" xfId="8709"/>
    <cellStyle name="메모 11 3 5" xfId="8710"/>
    <cellStyle name="메모 11 4" xfId="846"/>
    <cellStyle name="메모 11 4 2" xfId="8711"/>
    <cellStyle name="메모 11 4 2 2" xfId="8712"/>
    <cellStyle name="메모 11 4 3" xfId="8713"/>
    <cellStyle name="메모 11 4 3 2" xfId="8714"/>
    <cellStyle name="메모 11 4 4" xfId="8715"/>
    <cellStyle name="메모 11 4 5" xfId="8716"/>
    <cellStyle name="메모 11 5" xfId="847"/>
    <cellStyle name="메모 11 5 2" xfId="8717"/>
    <cellStyle name="메모 11 5 2 2" xfId="8718"/>
    <cellStyle name="메모 11 5 3" xfId="8719"/>
    <cellStyle name="메모 11 5 3 2" xfId="8720"/>
    <cellStyle name="메모 11 5 4" xfId="8721"/>
    <cellStyle name="메모 11 5 5" xfId="8722"/>
    <cellStyle name="메모 11 6" xfId="848"/>
    <cellStyle name="메모 11 6 2" xfId="8723"/>
    <cellStyle name="메모 11 6 2 2" xfId="8724"/>
    <cellStyle name="메모 11 6 3" xfId="8725"/>
    <cellStyle name="메모 11 6 3 2" xfId="8726"/>
    <cellStyle name="메모 11 6 4" xfId="8727"/>
    <cellStyle name="메모 11 6 5" xfId="8728"/>
    <cellStyle name="메모 11 7" xfId="849"/>
    <cellStyle name="메모 11 7 2" xfId="8729"/>
    <cellStyle name="메모 11 7 2 2" xfId="8730"/>
    <cellStyle name="메모 11 7 3" xfId="8731"/>
    <cellStyle name="메모 11 7 3 2" xfId="8732"/>
    <cellStyle name="메모 11 7 4" xfId="8733"/>
    <cellStyle name="메모 11 7 5" xfId="8734"/>
    <cellStyle name="메모 11 8" xfId="850"/>
    <cellStyle name="메모 11 8 2" xfId="8735"/>
    <cellStyle name="메모 11 8 2 2" xfId="8736"/>
    <cellStyle name="메모 11 8 3" xfId="8737"/>
    <cellStyle name="메모 11 8 3 2" xfId="8738"/>
    <cellStyle name="메모 11 8 4" xfId="8739"/>
    <cellStyle name="메모 11 8 5" xfId="8740"/>
    <cellStyle name="메모 11 9" xfId="851"/>
    <cellStyle name="메모 11 9 2" xfId="8741"/>
    <cellStyle name="메모 11 9 2 2" xfId="8742"/>
    <cellStyle name="메모 11 9 3" xfId="8743"/>
    <cellStyle name="메모 11 9 3 2" xfId="8744"/>
    <cellStyle name="메모 11 9 4" xfId="8745"/>
    <cellStyle name="메모 11 9 5" xfId="8746"/>
    <cellStyle name="메모 12" xfId="852"/>
    <cellStyle name="메모 12 10" xfId="8747"/>
    <cellStyle name="메모 12 10 2" xfId="8748"/>
    <cellStyle name="메모 12 11" xfId="8749"/>
    <cellStyle name="메모 12 12" xfId="8750"/>
    <cellStyle name="메모 12 2" xfId="853"/>
    <cellStyle name="메모 12 2 2" xfId="8751"/>
    <cellStyle name="메모 12 2 2 2" xfId="8752"/>
    <cellStyle name="메모 12 2 3" xfId="8753"/>
    <cellStyle name="메모 12 2 3 2" xfId="8754"/>
    <cellStyle name="메모 12 2 4" xfId="8755"/>
    <cellStyle name="메모 12 2 5" xfId="8756"/>
    <cellStyle name="메모 12 3" xfId="854"/>
    <cellStyle name="메모 12 3 2" xfId="8757"/>
    <cellStyle name="메모 12 3 2 2" xfId="8758"/>
    <cellStyle name="메모 12 3 3" xfId="8759"/>
    <cellStyle name="메모 12 3 3 2" xfId="8760"/>
    <cellStyle name="메모 12 3 4" xfId="8761"/>
    <cellStyle name="메모 12 3 5" xfId="8762"/>
    <cellStyle name="메모 12 4" xfId="855"/>
    <cellStyle name="메모 12 4 2" xfId="8763"/>
    <cellStyle name="메모 12 4 2 2" xfId="8764"/>
    <cellStyle name="메모 12 4 3" xfId="8765"/>
    <cellStyle name="메모 12 4 3 2" xfId="8766"/>
    <cellStyle name="메모 12 4 4" xfId="8767"/>
    <cellStyle name="메모 12 4 5" xfId="8768"/>
    <cellStyle name="메모 12 5" xfId="856"/>
    <cellStyle name="메모 12 5 2" xfId="8769"/>
    <cellStyle name="메모 12 5 2 2" xfId="8770"/>
    <cellStyle name="메모 12 5 3" xfId="8771"/>
    <cellStyle name="메모 12 5 3 2" xfId="8772"/>
    <cellStyle name="메모 12 5 4" xfId="8773"/>
    <cellStyle name="메모 12 5 5" xfId="8774"/>
    <cellStyle name="메모 12 6" xfId="857"/>
    <cellStyle name="메모 12 6 2" xfId="8775"/>
    <cellStyle name="메모 12 6 2 2" xfId="8776"/>
    <cellStyle name="메모 12 6 3" xfId="8777"/>
    <cellStyle name="메모 12 6 3 2" xfId="8778"/>
    <cellStyle name="메모 12 6 4" xfId="8779"/>
    <cellStyle name="메모 12 6 5" xfId="8780"/>
    <cellStyle name="메모 12 7" xfId="858"/>
    <cellStyle name="메모 12 7 2" xfId="8781"/>
    <cellStyle name="메모 12 7 2 2" xfId="8782"/>
    <cellStyle name="메모 12 7 3" xfId="8783"/>
    <cellStyle name="메모 12 7 3 2" xfId="8784"/>
    <cellStyle name="메모 12 7 4" xfId="8785"/>
    <cellStyle name="메모 12 7 5" xfId="8786"/>
    <cellStyle name="메모 12 8" xfId="859"/>
    <cellStyle name="메모 12 8 2" xfId="8787"/>
    <cellStyle name="메모 12 8 2 2" xfId="8788"/>
    <cellStyle name="메모 12 8 3" xfId="8789"/>
    <cellStyle name="메모 12 8 3 2" xfId="8790"/>
    <cellStyle name="메모 12 8 4" xfId="8791"/>
    <cellStyle name="메모 12 8 5" xfId="8792"/>
    <cellStyle name="메모 12 9" xfId="8793"/>
    <cellStyle name="메모 12 9 2" xfId="8794"/>
    <cellStyle name="메모 13" xfId="860"/>
    <cellStyle name="메모 13 10" xfId="8795"/>
    <cellStyle name="메모 13 10 2" xfId="8796"/>
    <cellStyle name="메모 13 11" xfId="8797"/>
    <cellStyle name="메모 13 12" xfId="8798"/>
    <cellStyle name="메모 13 2" xfId="861"/>
    <cellStyle name="메모 13 2 2" xfId="8799"/>
    <cellStyle name="메모 13 2 2 2" xfId="8800"/>
    <cellStyle name="메모 13 2 3" xfId="8801"/>
    <cellStyle name="메모 13 2 3 2" xfId="8802"/>
    <cellStyle name="메모 13 2 4" xfId="8803"/>
    <cellStyle name="메모 13 2 5" xfId="8804"/>
    <cellStyle name="메모 13 3" xfId="862"/>
    <cellStyle name="메모 13 3 2" xfId="8805"/>
    <cellStyle name="메모 13 3 2 2" xfId="8806"/>
    <cellStyle name="메모 13 3 3" xfId="8807"/>
    <cellStyle name="메모 13 3 3 2" xfId="8808"/>
    <cellStyle name="메모 13 3 4" xfId="8809"/>
    <cellStyle name="메모 13 3 5" xfId="8810"/>
    <cellStyle name="메모 13 4" xfId="863"/>
    <cellStyle name="메모 13 4 2" xfId="8811"/>
    <cellStyle name="메모 13 4 2 2" xfId="8812"/>
    <cellStyle name="메모 13 4 3" xfId="8813"/>
    <cellStyle name="메모 13 4 3 2" xfId="8814"/>
    <cellStyle name="메모 13 4 4" xfId="8815"/>
    <cellStyle name="메모 13 4 5" xfId="8816"/>
    <cellStyle name="메모 13 5" xfId="864"/>
    <cellStyle name="메모 13 5 2" xfId="8817"/>
    <cellStyle name="메모 13 5 2 2" xfId="8818"/>
    <cellStyle name="메모 13 5 3" xfId="8819"/>
    <cellStyle name="메모 13 5 3 2" xfId="8820"/>
    <cellStyle name="메모 13 5 4" xfId="8821"/>
    <cellStyle name="메모 13 5 5" xfId="8822"/>
    <cellStyle name="메모 13 6" xfId="865"/>
    <cellStyle name="메모 13 6 2" xfId="8823"/>
    <cellStyle name="메모 13 6 2 2" xfId="8824"/>
    <cellStyle name="메모 13 6 3" xfId="8825"/>
    <cellStyle name="메모 13 6 3 2" xfId="8826"/>
    <cellStyle name="메모 13 6 4" xfId="8827"/>
    <cellStyle name="메모 13 6 5" xfId="8828"/>
    <cellStyle name="메모 13 7" xfId="866"/>
    <cellStyle name="메모 13 7 2" xfId="8829"/>
    <cellStyle name="메모 13 7 2 2" xfId="8830"/>
    <cellStyle name="메모 13 7 3" xfId="8831"/>
    <cellStyle name="메모 13 7 3 2" xfId="8832"/>
    <cellStyle name="메모 13 7 4" xfId="8833"/>
    <cellStyle name="메모 13 7 5" xfId="8834"/>
    <cellStyle name="메모 13 8" xfId="867"/>
    <cellStyle name="메모 13 8 2" xfId="8835"/>
    <cellStyle name="메모 13 8 2 2" xfId="8836"/>
    <cellStyle name="메모 13 8 3" xfId="8837"/>
    <cellStyle name="메모 13 8 3 2" xfId="8838"/>
    <cellStyle name="메모 13 8 4" xfId="8839"/>
    <cellStyle name="메모 13 8 5" xfId="8840"/>
    <cellStyle name="메모 13 9" xfId="8841"/>
    <cellStyle name="메모 13 9 2" xfId="8842"/>
    <cellStyle name="메모 14" xfId="868"/>
    <cellStyle name="메모 14 10" xfId="8843"/>
    <cellStyle name="메모 14 10 2" xfId="8844"/>
    <cellStyle name="메모 14 11" xfId="8845"/>
    <cellStyle name="메모 14 12" xfId="8846"/>
    <cellStyle name="메모 14 2" xfId="869"/>
    <cellStyle name="메모 14 2 2" xfId="8847"/>
    <cellStyle name="메모 14 2 2 2" xfId="8848"/>
    <cellStyle name="메모 14 2 3" xfId="8849"/>
    <cellStyle name="메모 14 2 3 2" xfId="8850"/>
    <cellStyle name="메모 14 2 4" xfId="8851"/>
    <cellStyle name="메모 14 2 5" xfId="8852"/>
    <cellStyle name="메모 14 3" xfId="870"/>
    <cellStyle name="메모 14 3 2" xfId="8853"/>
    <cellStyle name="메모 14 3 2 2" xfId="8854"/>
    <cellStyle name="메모 14 3 3" xfId="8855"/>
    <cellStyle name="메모 14 3 3 2" xfId="8856"/>
    <cellStyle name="메모 14 3 4" xfId="8857"/>
    <cellStyle name="메모 14 3 5" xfId="8858"/>
    <cellStyle name="메모 14 4" xfId="871"/>
    <cellStyle name="메모 14 4 2" xfId="8859"/>
    <cellStyle name="메모 14 4 2 2" xfId="8860"/>
    <cellStyle name="메모 14 4 3" xfId="8861"/>
    <cellStyle name="메모 14 4 3 2" xfId="8862"/>
    <cellStyle name="메모 14 4 4" xfId="8863"/>
    <cellStyle name="메모 14 4 5" xfId="8864"/>
    <cellStyle name="메모 14 5" xfId="872"/>
    <cellStyle name="메모 14 5 2" xfId="8865"/>
    <cellStyle name="메모 14 5 2 2" xfId="8866"/>
    <cellStyle name="메모 14 5 3" xfId="8867"/>
    <cellStyle name="메모 14 5 3 2" xfId="8868"/>
    <cellStyle name="메모 14 5 4" xfId="8869"/>
    <cellStyle name="메모 14 5 5" xfId="8870"/>
    <cellStyle name="메모 14 6" xfId="873"/>
    <cellStyle name="메모 14 6 2" xfId="8871"/>
    <cellStyle name="메모 14 6 2 2" xfId="8872"/>
    <cellStyle name="메모 14 6 3" xfId="8873"/>
    <cellStyle name="메모 14 6 3 2" xfId="8874"/>
    <cellStyle name="메모 14 6 4" xfId="8875"/>
    <cellStyle name="메모 14 6 5" xfId="8876"/>
    <cellStyle name="메모 14 7" xfId="874"/>
    <cellStyle name="메모 14 7 2" xfId="8877"/>
    <cellStyle name="메모 14 7 2 2" xfId="8878"/>
    <cellStyle name="메모 14 7 3" xfId="8879"/>
    <cellStyle name="메모 14 7 3 2" xfId="8880"/>
    <cellStyle name="메모 14 7 4" xfId="8881"/>
    <cellStyle name="메모 14 7 5" xfId="8882"/>
    <cellStyle name="메모 14 8" xfId="875"/>
    <cellStyle name="메모 14 8 2" xfId="8883"/>
    <cellStyle name="메모 14 8 2 2" xfId="8884"/>
    <cellStyle name="메모 14 8 3" xfId="8885"/>
    <cellStyle name="메모 14 8 3 2" xfId="8886"/>
    <cellStyle name="메모 14 8 4" xfId="8887"/>
    <cellStyle name="메모 14 8 5" xfId="8888"/>
    <cellStyle name="메모 14 9" xfId="8889"/>
    <cellStyle name="메모 14 9 2" xfId="8890"/>
    <cellStyle name="메모 15" xfId="876"/>
    <cellStyle name="메모 15 10" xfId="8891"/>
    <cellStyle name="메모 15 10 2" xfId="8892"/>
    <cellStyle name="메모 15 11" xfId="8893"/>
    <cellStyle name="메모 15 12" xfId="8894"/>
    <cellStyle name="메모 15 2" xfId="877"/>
    <cellStyle name="메모 15 2 2" xfId="8895"/>
    <cellStyle name="메모 15 2 2 2" xfId="8896"/>
    <cellStyle name="메모 15 2 3" xfId="8897"/>
    <cellStyle name="메모 15 2 3 2" xfId="8898"/>
    <cellStyle name="메모 15 2 4" xfId="8899"/>
    <cellStyle name="메모 15 2 5" xfId="8900"/>
    <cellStyle name="메모 15 3" xfId="878"/>
    <cellStyle name="메모 15 3 2" xfId="8901"/>
    <cellStyle name="메모 15 3 2 2" xfId="8902"/>
    <cellStyle name="메모 15 3 3" xfId="8903"/>
    <cellStyle name="메모 15 3 3 2" xfId="8904"/>
    <cellStyle name="메모 15 3 4" xfId="8905"/>
    <cellStyle name="메모 15 3 5" xfId="8906"/>
    <cellStyle name="메모 15 4" xfId="879"/>
    <cellStyle name="메모 15 4 2" xfId="8907"/>
    <cellStyle name="메모 15 4 2 2" xfId="8908"/>
    <cellStyle name="메모 15 4 3" xfId="8909"/>
    <cellStyle name="메모 15 4 3 2" xfId="8910"/>
    <cellStyle name="메모 15 4 4" xfId="8911"/>
    <cellStyle name="메모 15 4 5" xfId="8912"/>
    <cellStyle name="메모 15 5" xfId="880"/>
    <cellStyle name="메모 15 5 2" xfId="8913"/>
    <cellStyle name="메모 15 5 2 2" xfId="8914"/>
    <cellStyle name="메모 15 5 3" xfId="8915"/>
    <cellStyle name="메모 15 5 3 2" xfId="8916"/>
    <cellStyle name="메모 15 5 4" xfId="8917"/>
    <cellStyle name="메모 15 5 5" xfId="8918"/>
    <cellStyle name="메모 15 6" xfId="881"/>
    <cellStyle name="메모 15 6 2" xfId="8919"/>
    <cellStyle name="메모 15 6 2 2" xfId="8920"/>
    <cellStyle name="메모 15 6 3" xfId="8921"/>
    <cellStyle name="메모 15 6 3 2" xfId="8922"/>
    <cellStyle name="메모 15 6 4" xfId="8923"/>
    <cellStyle name="메모 15 6 5" xfId="8924"/>
    <cellStyle name="메모 15 7" xfId="882"/>
    <cellStyle name="메모 15 7 2" xfId="8925"/>
    <cellStyle name="메모 15 7 2 2" xfId="8926"/>
    <cellStyle name="메모 15 7 3" xfId="8927"/>
    <cellStyle name="메모 15 7 3 2" xfId="8928"/>
    <cellStyle name="메모 15 7 4" xfId="8929"/>
    <cellStyle name="메모 15 7 5" xfId="8930"/>
    <cellStyle name="메모 15 8" xfId="883"/>
    <cellStyle name="메모 15 8 2" xfId="8931"/>
    <cellStyle name="메모 15 8 2 2" xfId="8932"/>
    <cellStyle name="메모 15 8 3" xfId="8933"/>
    <cellStyle name="메모 15 8 3 2" xfId="8934"/>
    <cellStyle name="메모 15 8 4" xfId="8935"/>
    <cellStyle name="메모 15 8 5" xfId="8936"/>
    <cellStyle name="메모 15 9" xfId="8937"/>
    <cellStyle name="메모 15 9 2" xfId="8938"/>
    <cellStyle name="메모 16" xfId="884"/>
    <cellStyle name="메모 16 10" xfId="8939"/>
    <cellStyle name="메모 16 10 2" xfId="8940"/>
    <cellStyle name="메모 16 11" xfId="8941"/>
    <cellStyle name="메모 16 12" xfId="8942"/>
    <cellStyle name="메모 16 2" xfId="885"/>
    <cellStyle name="메모 16 2 2" xfId="8943"/>
    <cellStyle name="메모 16 2 2 2" xfId="8944"/>
    <cellStyle name="메모 16 2 3" xfId="8945"/>
    <cellStyle name="메모 16 2 3 2" xfId="8946"/>
    <cellStyle name="메모 16 2 4" xfId="8947"/>
    <cellStyle name="메모 16 2 5" xfId="8948"/>
    <cellStyle name="메모 16 3" xfId="886"/>
    <cellStyle name="메모 16 3 2" xfId="8949"/>
    <cellStyle name="메모 16 3 2 2" xfId="8950"/>
    <cellStyle name="메모 16 3 3" xfId="8951"/>
    <cellStyle name="메모 16 3 3 2" xfId="8952"/>
    <cellStyle name="메모 16 3 4" xfId="8953"/>
    <cellStyle name="메모 16 3 5" xfId="8954"/>
    <cellStyle name="메모 16 4" xfId="887"/>
    <cellStyle name="메모 16 4 2" xfId="8955"/>
    <cellStyle name="메모 16 4 2 2" xfId="8956"/>
    <cellStyle name="메모 16 4 3" xfId="8957"/>
    <cellStyle name="메모 16 4 3 2" xfId="8958"/>
    <cellStyle name="메모 16 4 4" xfId="8959"/>
    <cellStyle name="메모 16 4 5" xfId="8960"/>
    <cellStyle name="메모 16 5" xfId="888"/>
    <cellStyle name="메모 16 5 2" xfId="8961"/>
    <cellStyle name="메모 16 5 2 2" xfId="8962"/>
    <cellStyle name="메모 16 5 3" xfId="8963"/>
    <cellStyle name="메모 16 5 3 2" xfId="8964"/>
    <cellStyle name="메모 16 5 4" xfId="8965"/>
    <cellStyle name="메모 16 5 5" xfId="8966"/>
    <cellStyle name="메모 16 6" xfId="889"/>
    <cellStyle name="메모 16 6 2" xfId="8967"/>
    <cellStyle name="메모 16 6 2 2" xfId="8968"/>
    <cellStyle name="메모 16 6 3" xfId="8969"/>
    <cellStyle name="메모 16 6 3 2" xfId="8970"/>
    <cellStyle name="메모 16 6 4" xfId="8971"/>
    <cellStyle name="메모 16 6 5" xfId="8972"/>
    <cellStyle name="메모 16 7" xfId="890"/>
    <cellStyle name="메모 16 7 2" xfId="8973"/>
    <cellStyle name="메모 16 7 2 2" xfId="8974"/>
    <cellStyle name="메모 16 7 3" xfId="8975"/>
    <cellStyle name="메모 16 7 3 2" xfId="8976"/>
    <cellStyle name="메모 16 7 4" xfId="8977"/>
    <cellStyle name="메모 16 7 5" xfId="8978"/>
    <cellStyle name="메모 16 8" xfId="891"/>
    <cellStyle name="메모 16 8 2" xfId="8979"/>
    <cellStyle name="메모 16 8 2 2" xfId="8980"/>
    <cellStyle name="메모 16 8 3" xfId="8981"/>
    <cellStyle name="메모 16 8 3 2" xfId="8982"/>
    <cellStyle name="메모 16 8 4" xfId="8983"/>
    <cellStyle name="메모 16 8 5" xfId="8984"/>
    <cellStyle name="메모 16 9" xfId="8985"/>
    <cellStyle name="메모 16 9 2" xfId="8986"/>
    <cellStyle name="메모 17" xfId="892"/>
    <cellStyle name="메모 17 10" xfId="8987"/>
    <cellStyle name="메모 17 10 2" xfId="8988"/>
    <cellStyle name="메모 17 11" xfId="8989"/>
    <cellStyle name="메모 17 12" xfId="8990"/>
    <cellStyle name="메모 17 2" xfId="893"/>
    <cellStyle name="메모 17 2 2" xfId="8991"/>
    <cellStyle name="메모 17 2 2 2" xfId="8992"/>
    <cellStyle name="메모 17 2 3" xfId="8993"/>
    <cellStyle name="메모 17 2 3 2" xfId="8994"/>
    <cellStyle name="메모 17 2 4" xfId="8995"/>
    <cellStyle name="메모 17 2 5" xfId="8996"/>
    <cellStyle name="메모 17 3" xfId="894"/>
    <cellStyle name="메모 17 3 2" xfId="8997"/>
    <cellStyle name="메모 17 3 2 2" xfId="8998"/>
    <cellStyle name="메모 17 3 3" xfId="8999"/>
    <cellStyle name="메모 17 3 3 2" xfId="9000"/>
    <cellStyle name="메모 17 3 4" xfId="9001"/>
    <cellStyle name="메모 17 3 5" xfId="9002"/>
    <cellStyle name="메모 17 4" xfId="895"/>
    <cellStyle name="메모 17 4 2" xfId="9003"/>
    <cellStyle name="메모 17 4 2 2" xfId="9004"/>
    <cellStyle name="메모 17 4 3" xfId="9005"/>
    <cellStyle name="메모 17 4 3 2" xfId="9006"/>
    <cellStyle name="메모 17 4 4" xfId="9007"/>
    <cellStyle name="메모 17 4 5" xfId="9008"/>
    <cellStyle name="메모 17 5" xfId="896"/>
    <cellStyle name="메모 17 5 2" xfId="9009"/>
    <cellStyle name="메모 17 5 2 2" xfId="9010"/>
    <cellStyle name="메모 17 5 3" xfId="9011"/>
    <cellStyle name="메모 17 5 3 2" xfId="9012"/>
    <cellStyle name="메모 17 5 4" xfId="9013"/>
    <cellStyle name="메모 17 5 5" xfId="9014"/>
    <cellStyle name="메모 17 6" xfId="897"/>
    <cellStyle name="메모 17 6 2" xfId="9015"/>
    <cellStyle name="메모 17 6 2 2" xfId="9016"/>
    <cellStyle name="메모 17 6 3" xfId="9017"/>
    <cellStyle name="메모 17 6 3 2" xfId="9018"/>
    <cellStyle name="메모 17 6 4" xfId="9019"/>
    <cellStyle name="메모 17 6 5" xfId="9020"/>
    <cellStyle name="메모 17 7" xfId="898"/>
    <cellStyle name="메모 17 7 2" xfId="9021"/>
    <cellStyle name="메모 17 7 2 2" xfId="9022"/>
    <cellStyle name="메모 17 7 3" xfId="9023"/>
    <cellStyle name="메모 17 7 3 2" xfId="9024"/>
    <cellStyle name="메모 17 7 4" xfId="9025"/>
    <cellStyle name="메모 17 7 5" xfId="9026"/>
    <cellStyle name="메모 17 8" xfId="899"/>
    <cellStyle name="메모 17 8 2" xfId="9027"/>
    <cellStyle name="메모 17 8 2 2" xfId="9028"/>
    <cellStyle name="메모 17 8 3" xfId="9029"/>
    <cellStyle name="메모 17 8 3 2" xfId="9030"/>
    <cellStyle name="메모 17 8 4" xfId="9031"/>
    <cellStyle name="메모 17 8 5" xfId="9032"/>
    <cellStyle name="메모 17 9" xfId="9033"/>
    <cellStyle name="메모 17 9 2" xfId="9034"/>
    <cellStyle name="메모 18" xfId="900"/>
    <cellStyle name="메모 18 10" xfId="9035"/>
    <cellStyle name="메모 18 10 2" xfId="9036"/>
    <cellStyle name="메모 18 11" xfId="9037"/>
    <cellStyle name="메모 18 12" xfId="9038"/>
    <cellStyle name="메모 18 2" xfId="901"/>
    <cellStyle name="메모 18 2 2" xfId="9039"/>
    <cellStyle name="메모 18 2 2 2" xfId="9040"/>
    <cellStyle name="메모 18 2 3" xfId="9041"/>
    <cellStyle name="메모 18 2 3 2" xfId="9042"/>
    <cellStyle name="메모 18 2 4" xfId="9043"/>
    <cellStyle name="메모 18 2 5" xfId="9044"/>
    <cellStyle name="메모 18 3" xfId="902"/>
    <cellStyle name="메모 18 3 2" xfId="9045"/>
    <cellStyle name="메모 18 3 2 2" xfId="9046"/>
    <cellStyle name="메모 18 3 3" xfId="9047"/>
    <cellStyle name="메모 18 3 3 2" xfId="9048"/>
    <cellStyle name="메모 18 3 4" xfId="9049"/>
    <cellStyle name="메모 18 3 5" xfId="9050"/>
    <cellStyle name="메모 18 4" xfId="903"/>
    <cellStyle name="메모 18 4 2" xfId="9051"/>
    <cellStyle name="메모 18 4 2 2" xfId="9052"/>
    <cellStyle name="메모 18 4 3" xfId="9053"/>
    <cellStyle name="메모 18 4 3 2" xfId="9054"/>
    <cellStyle name="메모 18 4 4" xfId="9055"/>
    <cellStyle name="메모 18 4 5" xfId="9056"/>
    <cellStyle name="메모 18 5" xfId="904"/>
    <cellStyle name="메모 18 5 2" xfId="9057"/>
    <cellStyle name="메모 18 5 2 2" xfId="9058"/>
    <cellStyle name="메모 18 5 3" xfId="9059"/>
    <cellStyle name="메모 18 5 3 2" xfId="9060"/>
    <cellStyle name="메모 18 5 4" xfId="9061"/>
    <cellStyle name="메모 18 5 5" xfId="9062"/>
    <cellStyle name="메모 18 6" xfId="905"/>
    <cellStyle name="메모 18 6 2" xfId="9063"/>
    <cellStyle name="메모 18 6 2 2" xfId="9064"/>
    <cellStyle name="메모 18 6 3" xfId="9065"/>
    <cellStyle name="메모 18 6 3 2" xfId="9066"/>
    <cellStyle name="메모 18 6 4" xfId="9067"/>
    <cellStyle name="메모 18 6 5" xfId="9068"/>
    <cellStyle name="메모 18 7" xfId="906"/>
    <cellStyle name="메모 18 7 2" xfId="9069"/>
    <cellStyle name="메모 18 7 2 2" xfId="9070"/>
    <cellStyle name="메모 18 7 3" xfId="9071"/>
    <cellStyle name="메모 18 7 3 2" xfId="9072"/>
    <cellStyle name="메모 18 7 4" xfId="9073"/>
    <cellStyle name="메모 18 7 5" xfId="9074"/>
    <cellStyle name="메모 18 8" xfId="907"/>
    <cellStyle name="메모 18 8 2" xfId="9075"/>
    <cellStyle name="메모 18 8 2 2" xfId="9076"/>
    <cellStyle name="메모 18 8 3" xfId="9077"/>
    <cellStyle name="메모 18 8 3 2" xfId="9078"/>
    <cellStyle name="메모 18 8 4" xfId="9079"/>
    <cellStyle name="메모 18 8 5" xfId="9080"/>
    <cellStyle name="메모 18 9" xfId="9081"/>
    <cellStyle name="메모 18 9 2" xfId="9082"/>
    <cellStyle name="메모 19" xfId="908"/>
    <cellStyle name="메모 19 2" xfId="9083"/>
    <cellStyle name="메모 19 2 2" xfId="9084"/>
    <cellStyle name="메모 19 3" xfId="9085"/>
    <cellStyle name="메모 19 3 2" xfId="9086"/>
    <cellStyle name="메모 19 4" xfId="9087"/>
    <cellStyle name="메모 19 5" xfId="9088"/>
    <cellStyle name="메모 2" xfId="33"/>
    <cellStyle name="메모 2 10" xfId="910"/>
    <cellStyle name="메모 2 10 2" xfId="9089"/>
    <cellStyle name="메모 2 10 2 2" xfId="9090"/>
    <cellStyle name="메모 2 10 3" xfId="9091"/>
    <cellStyle name="메모 2 10 3 2" xfId="9092"/>
    <cellStyle name="메모 2 10 4" xfId="9093"/>
    <cellStyle name="메모 2 10 5" xfId="9094"/>
    <cellStyle name="메모 2 11" xfId="911"/>
    <cellStyle name="메모 2 11 2" xfId="912"/>
    <cellStyle name="메모 2 11 2 2" xfId="913"/>
    <cellStyle name="메모 2 11 2 2 2" xfId="9095"/>
    <cellStyle name="메모 2 11 2 2 2 2" xfId="9096"/>
    <cellStyle name="메모 2 11 2 2 3" xfId="9097"/>
    <cellStyle name="메모 2 11 2 2 3 2" xfId="9098"/>
    <cellStyle name="메모 2 11 2 2 4" xfId="9099"/>
    <cellStyle name="메모 2 11 2 2 5" xfId="9100"/>
    <cellStyle name="메모 2 11 2 3" xfId="914"/>
    <cellStyle name="메모 2 11 2 3 2" xfId="9101"/>
    <cellStyle name="메모 2 11 2 3 2 2" xfId="9102"/>
    <cellStyle name="메모 2 11 2 3 3" xfId="9103"/>
    <cellStyle name="메모 2 11 2 3 3 2" xfId="9104"/>
    <cellStyle name="메모 2 11 2 3 4" xfId="9105"/>
    <cellStyle name="메모 2 11 2 3 5" xfId="9106"/>
    <cellStyle name="메모 2 11 2 4" xfId="9107"/>
    <cellStyle name="메모 2 11 2 4 2" xfId="9108"/>
    <cellStyle name="메모 2 11 2 5" xfId="9109"/>
    <cellStyle name="메모 2 11 2 5 2" xfId="9110"/>
    <cellStyle name="메모 2 11 2 6" xfId="9111"/>
    <cellStyle name="메모 2 11 2 7" xfId="9112"/>
    <cellStyle name="메모 2 11 3" xfId="915"/>
    <cellStyle name="메모 2 11 3 2" xfId="9113"/>
    <cellStyle name="메모 2 11 3 2 2" xfId="9114"/>
    <cellStyle name="메모 2 11 3 3" xfId="9115"/>
    <cellStyle name="메모 2 11 3 3 2" xfId="9116"/>
    <cellStyle name="메모 2 11 3 4" xfId="9117"/>
    <cellStyle name="메모 2 11 3 5" xfId="9118"/>
    <cellStyle name="메모 2 11 4" xfId="9119"/>
    <cellStyle name="메모 2 11 4 2" xfId="9120"/>
    <cellStyle name="메모 2 11 5" xfId="9121"/>
    <cellStyle name="메모 2 11 5 2" xfId="9122"/>
    <cellStyle name="메모 2 11 6" xfId="9123"/>
    <cellStyle name="메모 2 11 7" xfId="9124"/>
    <cellStyle name="메모 2 12" xfId="916"/>
    <cellStyle name="메모 2 12 2" xfId="9125"/>
    <cellStyle name="메모 2 12 2 2" xfId="9126"/>
    <cellStyle name="메모 2 12 3" xfId="9127"/>
    <cellStyle name="메모 2 12 3 2" xfId="9128"/>
    <cellStyle name="메모 2 12 4" xfId="9129"/>
    <cellStyle name="메모 2 12 5" xfId="9130"/>
    <cellStyle name="메모 2 13" xfId="917"/>
    <cellStyle name="메모 2 13 2" xfId="9131"/>
    <cellStyle name="메모 2 13 2 2" xfId="9132"/>
    <cellStyle name="메모 2 13 3" xfId="9133"/>
    <cellStyle name="메모 2 13 3 2" xfId="9134"/>
    <cellStyle name="메모 2 13 4" xfId="9135"/>
    <cellStyle name="메모 2 13 5" xfId="9136"/>
    <cellStyle name="메모 2 14" xfId="918"/>
    <cellStyle name="메모 2 14 2" xfId="919"/>
    <cellStyle name="메모 2 14 2 2" xfId="920"/>
    <cellStyle name="메모 2 14 2 2 2" xfId="9137"/>
    <cellStyle name="메모 2 14 2 2 2 2" xfId="9138"/>
    <cellStyle name="메모 2 14 2 2 3" xfId="9139"/>
    <cellStyle name="메모 2 14 2 2 3 2" xfId="9140"/>
    <cellStyle name="메모 2 14 2 2 4" xfId="9141"/>
    <cellStyle name="메모 2 14 2 2 5" xfId="9142"/>
    <cellStyle name="메모 2 14 2 3" xfId="921"/>
    <cellStyle name="메모 2 14 2 3 2" xfId="9143"/>
    <cellStyle name="메모 2 14 2 3 2 2" xfId="9144"/>
    <cellStyle name="메모 2 14 2 3 3" xfId="9145"/>
    <cellStyle name="메모 2 14 2 3 3 2" xfId="9146"/>
    <cellStyle name="메모 2 14 2 3 4" xfId="9147"/>
    <cellStyle name="메모 2 14 2 3 5" xfId="9148"/>
    <cellStyle name="메모 2 14 2 4" xfId="9149"/>
    <cellStyle name="메모 2 14 2 4 2" xfId="9150"/>
    <cellStyle name="메모 2 14 2 5" xfId="9151"/>
    <cellStyle name="메모 2 14 2 5 2" xfId="9152"/>
    <cellStyle name="메모 2 14 2 6" xfId="9153"/>
    <cellStyle name="메모 2 14 2 7" xfId="9154"/>
    <cellStyle name="메모 2 14 3" xfId="922"/>
    <cellStyle name="메모 2 14 3 2" xfId="9155"/>
    <cellStyle name="메모 2 14 3 2 2" xfId="9156"/>
    <cellStyle name="메모 2 14 3 3" xfId="9157"/>
    <cellStyle name="메모 2 14 3 3 2" xfId="9158"/>
    <cellStyle name="메모 2 14 3 4" xfId="9159"/>
    <cellStyle name="메모 2 14 3 5" xfId="9160"/>
    <cellStyle name="메모 2 14 4" xfId="9161"/>
    <cellStyle name="메모 2 14 4 2" xfId="9162"/>
    <cellStyle name="메모 2 14 5" xfId="9163"/>
    <cellStyle name="메모 2 14 5 2" xfId="9164"/>
    <cellStyle name="메모 2 14 6" xfId="9165"/>
    <cellStyle name="메모 2 14 7" xfId="9166"/>
    <cellStyle name="메모 2 15" xfId="923"/>
    <cellStyle name="메모 2 15 2" xfId="9167"/>
    <cellStyle name="메모 2 15 2 2" xfId="9168"/>
    <cellStyle name="메모 2 15 3" xfId="9169"/>
    <cellStyle name="메모 2 15 3 2" xfId="9170"/>
    <cellStyle name="메모 2 15 4" xfId="9171"/>
    <cellStyle name="메모 2 15 5" xfId="9172"/>
    <cellStyle name="메모 2 16" xfId="924"/>
    <cellStyle name="메모 2 16 2" xfId="9173"/>
    <cellStyle name="메모 2 16 2 2" xfId="9174"/>
    <cellStyle name="메모 2 16 3" xfId="9175"/>
    <cellStyle name="메모 2 16 3 2" xfId="9176"/>
    <cellStyle name="메모 2 16 4" xfId="9177"/>
    <cellStyle name="메모 2 16 5" xfId="9178"/>
    <cellStyle name="메모 2 17" xfId="925"/>
    <cellStyle name="메모 2 17 2" xfId="926"/>
    <cellStyle name="메모 2 17 2 2" xfId="927"/>
    <cellStyle name="메모 2 17 2 2 2" xfId="9179"/>
    <cellStyle name="메모 2 17 2 2 2 2" xfId="9180"/>
    <cellStyle name="메모 2 17 2 2 3" xfId="9181"/>
    <cellStyle name="메모 2 17 2 2 3 2" xfId="9182"/>
    <cellStyle name="메모 2 17 2 2 4" xfId="9183"/>
    <cellStyle name="메모 2 17 2 2 5" xfId="9184"/>
    <cellStyle name="메모 2 17 2 3" xfId="928"/>
    <cellStyle name="메모 2 17 2 3 2" xfId="9185"/>
    <cellStyle name="메모 2 17 2 3 2 2" xfId="9186"/>
    <cellStyle name="메모 2 17 2 3 3" xfId="9187"/>
    <cellStyle name="메모 2 17 2 3 3 2" xfId="9188"/>
    <cellStyle name="메모 2 17 2 3 4" xfId="9189"/>
    <cellStyle name="메모 2 17 2 3 5" xfId="9190"/>
    <cellStyle name="메모 2 17 2 4" xfId="9191"/>
    <cellStyle name="메모 2 17 2 4 2" xfId="9192"/>
    <cellStyle name="메모 2 17 2 5" xfId="9193"/>
    <cellStyle name="메모 2 17 2 5 2" xfId="9194"/>
    <cellStyle name="메모 2 17 2 6" xfId="9195"/>
    <cellStyle name="메모 2 17 2 7" xfId="9196"/>
    <cellStyle name="메모 2 17 3" xfId="929"/>
    <cellStyle name="메모 2 17 3 2" xfId="9197"/>
    <cellStyle name="메모 2 17 3 2 2" xfId="9198"/>
    <cellStyle name="메모 2 17 3 3" xfId="9199"/>
    <cellStyle name="메모 2 17 3 3 2" xfId="9200"/>
    <cellStyle name="메모 2 17 3 4" xfId="9201"/>
    <cellStyle name="메모 2 17 3 5" xfId="9202"/>
    <cellStyle name="메모 2 17 4" xfId="9203"/>
    <cellStyle name="메모 2 17 4 2" xfId="9204"/>
    <cellStyle name="메모 2 17 5" xfId="9205"/>
    <cellStyle name="메모 2 17 5 2" xfId="9206"/>
    <cellStyle name="메모 2 17 6" xfId="9207"/>
    <cellStyle name="메모 2 17 7" xfId="9208"/>
    <cellStyle name="메모 2 18" xfId="930"/>
    <cellStyle name="메모 2 18 2" xfId="9209"/>
    <cellStyle name="메모 2 18 2 2" xfId="9210"/>
    <cellStyle name="메모 2 18 3" xfId="9211"/>
    <cellStyle name="메모 2 18 3 2" xfId="9212"/>
    <cellStyle name="메모 2 18 4" xfId="9213"/>
    <cellStyle name="메모 2 18 5" xfId="9214"/>
    <cellStyle name="메모 2 19" xfId="931"/>
    <cellStyle name="메모 2 19 2" xfId="9215"/>
    <cellStyle name="메모 2 19 2 2" xfId="9216"/>
    <cellStyle name="메모 2 19 3" xfId="9217"/>
    <cellStyle name="메모 2 19 3 2" xfId="9218"/>
    <cellStyle name="메모 2 19 4" xfId="9219"/>
    <cellStyle name="메모 2 19 5" xfId="9220"/>
    <cellStyle name="메모 2 2" xfId="932"/>
    <cellStyle name="메모 2 2 2" xfId="9221"/>
    <cellStyle name="메모 2 2 2 2" xfId="9222"/>
    <cellStyle name="메모 2 2 3" xfId="9223"/>
    <cellStyle name="메모 2 2 3 2" xfId="9224"/>
    <cellStyle name="메모 2 2 4" xfId="9225"/>
    <cellStyle name="메모 2 2 5" xfId="9226"/>
    <cellStyle name="메모 2 20" xfId="933"/>
    <cellStyle name="메모 2 20 2" xfId="9227"/>
    <cellStyle name="메모 2 20 2 2" xfId="9228"/>
    <cellStyle name="메모 2 20 3" xfId="9229"/>
    <cellStyle name="메모 2 20 3 2" xfId="9230"/>
    <cellStyle name="메모 2 20 4" xfId="9231"/>
    <cellStyle name="메모 2 20 5" xfId="9232"/>
    <cellStyle name="메모 2 21" xfId="909"/>
    <cellStyle name="메모 2 21 2" xfId="9233"/>
    <cellStyle name="메모 2 21 2 2" xfId="9234"/>
    <cellStyle name="메모 2 21 3" xfId="9235"/>
    <cellStyle name="메모 2 21 3 2" xfId="9236"/>
    <cellStyle name="메모 2 21 4" xfId="9237"/>
    <cellStyle name="메모 2 21 5" xfId="9238"/>
    <cellStyle name="메모 2 22" xfId="9239"/>
    <cellStyle name="메모 2 22 2" xfId="9240"/>
    <cellStyle name="메모 2 23" xfId="9241"/>
    <cellStyle name="메모 2 23 2" xfId="9242"/>
    <cellStyle name="메모 2 24" xfId="9243"/>
    <cellStyle name="메모 2 25" xfId="9244"/>
    <cellStyle name="메모 2 3" xfId="934"/>
    <cellStyle name="메모 2 3 2" xfId="9245"/>
    <cellStyle name="메모 2 3 2 2" xfId="9246"/>
    <cellStyle name="메모 2 3 3" xfId="9247"/>
    <cellStyle name="메모 2 3 3 2" xfId="9248"/>
    <cellStyle name="메모 2 3 4" xfId="9249"/>
    <cellStyle name="메모 2 3 5" xfId="9250"/>
    <cellStyle name="메모 2 4" xfId="935"/>
    <cellStyle name="메모 2 4 2" xfId="9251"/>
    <cellStyle name="메모 2 4 2 2" xfId="9252"/>
    <cellStyle name="메모 2 4 3" xfId="9253"/>
    <cellStyle name="메모 2 4 3 2" xfId="9254"/>
    <cellStyle name="메모 2 4 4" xfId="9255"/>
    <cellStyle name="메모 2 4 5" xfId="9256"/>
    <cellStyle name="메모 2 5" xfId="936"/>
    <cellStyle name="메모 2 5 2" xfId="9257"/>
    <cellStyle name="메모 2 5 2 2" xfId="9258"/>
    <cellStyle name="메모 2 5 3" xfId="9259"/>
    <cellStyle name="메모 2 5 3 2" xfId="9260"/>
    <cellStyle name="메모 2 5 4" xfId="9261"/>
    <cellStyle name="메모 2 5 5" xfId="9262"/>
    <cellStyle name="메모 2 6" xfId="937"/>
    <cellStyle name="메모 2 6 2" xfId="9263"/>
    <cellStyle name="메모 2 6 2 2" xfId="9264"/>
    <cellStyle name="메모 2 6 3" xfId="9265"/>
    <cellStyle name="메모 2 6 3 2" xfId="9266"/>
    <cellStyle name="메모 2 6 4" xfId="9267"/>
    <cellStyle name="메모 2 6 5" xfId="9268"/>
    <cellStyle name="메모 2 7" xfId="938"/>
    <cellStyle name="메모 2 7 2" xfId="939"/>
    <cellStyle name="메모 2 7 2 2" xfId="940"/>
    <cellStyle name="메모 2 7 2 2 2" xfId="941"/>
    <cellStyle name="메모 2 7 2 2 2 2" xfId="942"/>
    <cellStyle name="메모 2 7 2 2 2 2 2" xfId="9269"/>
    <cellStyle name="메모 2 7 2 2 2 2 2 2" xfId="9270"/>
    <cellStyle name="메모 2 7 2 2 2 2 3" xfId="9271"/>
    <cellStyle name="메모 2 7 2 2 2 2 3 2" xfId="9272"/>
    <cellStyle name="메모 2 7 2 2 2 2 4" xfId="9273"/>
    <cellStyle name="메모 2 7 2 2 2 2 5" xfId="9274"/>
    <cellStyle name="메모 2 7 2 2 2 3" xfId="943"/>
    <cellStyle name="메모 2 7 2 2 2 3 2" xfId="9275"/>
    <cellStyle name="메모 2 7 2 2 2 3 2 2" xfId="9276"/>
    <cellStyle name="메모 2 7 2 2 2 3 3" xfId="9277"/>
    <cellStyle name="메모 2 7 2 2 2 3 3 2" xfId="9278"/>
    <cellStyle name="메모 2 7 2 2 2 3 4" xfId="9279"/>
    <cellStyle name="메모 2 7 2 2 2 3 5" xfId="9280"/>
    <cellStyle name="메모 2 7 2 2 2 4" xfId="9281"/>
    <cellStyle name="메모 2 7 2 2 2 4 2" xfId="9282"/>
    <cellStyle name="메모 2 7 2 2 2 5" xfId="9283"/>
    <cellStyle name="메모 2 7 2 2 2 5 2" xfId="9284"/>
    <cellStyle name="메모 2 7 2 2 2 6" xfId="9285"/>
    <cellStyle name="메모 2 7 2 2 2 7" xfId="9286"/>
    <cellStyle name="메모 2 7 2 2 3" xfId="944"/>
    <cellStyle name="메모 2 7 2 2 3 2" xfId="9287"/>
    <cellStyle name="메모 2 7 2 2 3 2 2" xfId="9288"/>
    <cellStyle name="메모 2 7 2 2 3 3" xfId="9289"/>
    <cellStyle name="메모 2 7 2 2 3 3 2" xfId="9290"/>
    <cellStyle name="메모 2 7 2 2 3 4" xfId="9291"/>
    <cellStyle name="메모 2 7 2 2 3 5" xfId="9292"/>
    <cellStyle name="메모 2 7 2 2 4" xfId="9293"/>
    <cellStyle name="메모 2 7 2 2 4 2" xfId="9294"/>
    <cellStyle name="메모 2 7 2 2 5" xfId="9295"/>
    <cellStyle name="메모 2 7 2 2 5 2" xfId="9296"/>
    <cellStyle name="메모 2 7 2 2 6" xfId="9297"/>
    <cellStyle name="메모 2 7 2 2 7" xfId="9298"/>
    <cellStyle name="메모 2 7 2 3" xfId="945"/>
    <cellStyle name="메모 2 7 2 3 2" xfId="9299"/>
    <cellStyle name="메모 2 7 2 3 2 2" xfId="9300"/>
    <cellStyle name="메모 2 7 2 3 3" xfId="9301"/>
    <cellStyle name="메모 2 7 2 3 3 2" xfId="9302"/>
    <cellStyle name="메모 2 7 2 3 4" xfId="9303"/>
    <cellStyle name="메모 2 7 2 3 5" xfId="9304"/>
    <cellStyle name="메모 2 7 2 4" xfId="946"/>
    <cellStyle name="메모 2 7 2 4 2" xfId="9305"/>
    <cellStyle name="메모 2 7 2 4 2 2" xfId="9306"/>
    <cellStyle name="메모 2 7 2 4 3" xfId="9307"/>
    <cellStyle name="메모 2 7 2 4 3 2" xfId="9308"/>
    <cellStyle name="메모 2 7 2 4 4" xfId="9309"/>
    <cellStyle name="메모 2 7 2 4 5" xfId="9310"/>
    <cellStyle name="메모 2 7 2 5" xfId="9311"/>
    <cellStyle name="메모 2 7 2 5 2" xfId="9312"/>
    <cellStyle name="메모 2 7 2 6" xfId="9313"/>
    <cellStyle name="메모 2 7 2 6 2" xfId="9314"/>
    <cellStyle name="메모 2 7 2 7" xfId="9315"/>
    <cellStyle name="메모 2 7 2 8" xfId="9316"/>
    <cellStyle name="메모 2 7 3" xfId="947"/>
    <cellStyle name="메모 2 7 3 2" xfId="948"/>
    <cellStyle name="메모 2 7 3 2 2" xfId="9317"/>
    <cellStyle name="메모 2 7 3 2 2 2" xfId="9318"/>
    <cellStyle name="메모 2 7 3 2 3" xfId="9319"/>
    <cellStyle name="메모 2 7 3 2 3 2" xfId="9320"/>
    <cellStyle name="메모 2 7 3 2 4" xfId="9321"/>
    <cellStyle name="메모 2 7 3 2 5" xfId="9322"/>
    <cellStyle name="메모 2 7 3 3" xfId="949"/>
    <cellStyle name="메모 2 7 3 3 2" xfId="9323"/>
    <cellStyle name="메모 2 7 3 3 2 2" xfId="9324"/>
    <cellStyle name="메모 2 7 3 3 3" xfId="9325"/>
    <cellStyle name="메모 2 7 3 3 3 2" xfId="9326"/>
    <cellStyle name="메모 2 7 3 3 4" xfId="9327"/>
    <cellStyle name="메모 2 7 3 3 5" xfId="9328"/>
    <cellStyle name="메모 2 7 3 4" xfId="9329"/>
    <cellStyle name="메모 2 7 3 4 2" xfId="9330"/>
    <cellStyle name="메모 2 7 3 5" xfId="9331"/>
    <cellStyle name="메모 2 7 3 5 2" xfId="9332"/>
    <cellStyle name="메모 2 7 3 6" xfId="9333"/>
    <cellStyle name="메모 2 7 3 7" xfId="9334"/>
    <cellStyle name="메모 2 7 4" xfId="950"/>
    <cellStyle name="메모 2 7 4 2" xfId="9335"/>
    <cellStyle name="메모 2 7 4 2 2" xfId="9336"/>
    <cellStyle name="메모 2 7 4 3" xfId="9337"/>
    <cellStyle name="메모 2 7 4 3 2" xfId="9338"/>
    <cellStyle name="메모 2 7 4 4" xfId="9339"/>
    <cellStyle name="메모 2 7 4 5" xfId="9340"/>
    <cellStyle name="메모 2 7 5" xfId="9341"/>
    <cellStyle name="메모 2 7 5 2" xfId="9342"/>
    <cellStyle name="메모 2 7 6" xfId="9343"/>
    <cellStyle name="메모 2 7 6 2" xfId="9344"/>
    <cellStyle name="메모 2 7 7" xfId="9345"/>
    <cellStyle name="메모 2 7 8" xfId="9346"/>
    <cellStyle name="메모 2 8" xfId="951"/>
    <cellStyle name="메모 2 8 2" xfId="9347"/>
    <cellStyle name="메모 2 8 2 2" xfId="9348"/>
    <cellStyle name="메모 2 8 3" xfId="9349"/>
    <cellStyle name="메모 2 8 3 2" xfId="9350"/>
    <cellStyle name="메모 2 8 4" xfId="9351"/>
    <cellStyle name="메모 2 8 5" xfId="9352"/>
    <cellStyle name="메모 2 9" xfId="952"/>
    <cellStyle name="메모 2 9 2" xfId="9353"/>
    <cellStyle name="메모 2 9 2 2" xfId="9354"/>
    <cellStyle name="메모 2 9 3" xfId="9355"/>
    <cellStyle name="메모 2 9 3 2" xfId="9356"/>
    <cellStyle name="메모 2 9 4" xfId="9357"/>
    <cellStyle name="메모 2 9 5" xfId="9358"/>
    <cellStyle name="메모 20" xfId="833"/>
    <cellStyle name="메모 20 2" xfId="9359"/>
    <cellStyle name="메모 20 2 2" xfId="9360"/>
    <cellStyle name="메모 20 3" xfId="9361"/>
    <cellStyle name="메모 20 3 2" xfId="9362"/>
    <cellStyle name="메모 20 4" xfId="9363"/>
    <cellStyle name="메모 20 5" xfId="9364"/>
    <cellStyle name="메모 3" xfId="953"/>
    <cellStyle name="메모 3 2" xfId="954"/>
    <cellStyle name="메모 3 2 2" xfId="9365"/>
    <cellStyle name="메모 3 2 2 2" xfId="9366"/>
    <cellStyle name="메모 3 2 3" xfId="9367"/>
    <cellStyle name="메모 3 2 3 2" xfId="9368"/>
    <cellStyle name="메모 3 2 4" xfId="9369"/>
    <cellStyle name="메모 3 2 5" xfId="9370"/>
    <cellStyle name="메모 3 3" xfId="955"/>
    <cellStyle name="메모 3 3 2" xfId="9371"/>
    <cellStyle name="메모 3 3 2 2" xfId="9372"/>
    <cellStyle name="메모 3 3 3" xfId="9373"/>
    <cellStyle name="메모 3 3 3 2" xfId="9374"/>
    <cellStyle name="메모 3 3 4" xfId="9375"/>
    <cellStyle name="메모 3 3 5" xfId="9376"/>
    <cellStyle name="메모 3 4" xfId="956"/>
    <cellStyle name="메모 3 4 2" xfId="9377"/>
    <cellStyle name="메모 3 4 2 2" xfId="9378"/>
    <cellStyle name="메모 3 4 3" xfId="9379"/>
    <cellStyle name="메모 3 4 3 2" xfId="9380"/>
    <cellStyle name="메모 3 4 4" xfId="9381"/>
    <cellStyle name="메모 3 4 5" xfId="9382"/>
    <cellStyle name="메모 3 5" xfId="9383"/>
    <cellStyle name="메모 3 5 2" xfId="9384"/>
    <cellStyle name="메모 3 6" xfId="9385"/>
    <cellStyle name="메모 3 6 2" xfId="9386"/>
    <cellStyle name="메모 3 7" xfId="9387"/>
    <cellStyle name="메모 3 8" xfId="9388"/>
    <cellStyle name="메모 4" xfId="957"/>
    <cellStyle name="메모 4 2" xfId="9389"/>
    <cellStyle name="메모 4 2 2" xfId="9390"/>
    <cellStyle name="메모 4 3" xfId="9391"/>
    <cellStyle name="메모 4 3 2" xfId="9392"/>
    <cellStyle name="메모 4 4" xfId="9393"/>
    <cellStyle name="메모 4 5" xfId="9394"/>
    <cellStyle name="메모 5" xfId="958"/>
    <cellStyle name="메모 5 2" xfId="9395"/>
    <cellStyle name="메모 5 2 2" xfId="9396"/>
    <cellStyle name="메모 5 3" xfId="9397"/>
    <cellStyle name="메모 5 3 2" xfId="9398"/>
    <cellStyle name="메모 5 4" xfId="9399"/>
    <cellStyle name="메모 5 5" xfId="9400"/>
    <cellStyle name="메모 6" xfId="959"/>
    <cellStyle name="메모 6 2" xfId="9401"/>
    <cellStyle name="메모 6 2 2" xfId="9402"/>
    <cellStyle name="메모 6 3" xfId="9403"/>
    <cellStyle name="메모 6 3 2" xfId="9404"/>
    <cellStyle name="메모 6 4" xfId="9405"/>
    <cellStyle name="메모 6 5" xfId="9406"/>
    <cellStyle name="메모 7" xfId="960"/>
    <cellStyle name="메모 7 2" xfId="961"/>
    <cellStyle name="메모 7 2 2" xfId="9407"/>
    <cellStyle name="메모 7 2 2 2" xfId="9408"/>
    <cellStyle name="메모 7 2 3" xfId="9409"/>
    <cellStyle name="메모 7 2 3 2" xfId="9410"/>
    <cellStyle name="메모 7 2 4" xfId="9411"/>
    <cellStyle name="메모 7 2 5" xfId="9412"/>
    <cellStyle name="메모 7 3" xfId="9413"/>
    <cellStyle name="메모 7 3 2" xfId="9414"/>
    <cellStyle name="메모 7 4" xfId="9415"/>
    <cellStyle name="메모 7 4 2" xfId="9416"/>
    <cellStyle name="메모 7 5" xfId="9417"/>
    <cellStyle name="메모 7 6" xfId="9418"/>
    <cellStyle name="메모 8" xfId="962"/>
    <cellStyle name="메모 8 2" xfId="9419"/>
    <cellStyle name="메모 8 2 2" xfId="9420"/>
    <cellStyle name="메모 8 3" xfId="9421"/>
    <cellStyle name="메모 8 3 2" xfId="9422"/>
    <cellStyle name="메모 8 4" xfId="9423"/>
    <cellStyle name="메모 8 5" xfId="9424"/>
    <cellStyle name="메모 9" xfId="963"/>
    <cellStyle name="메모 9 10" xfId="1512"/>
    <cellStyle name="메모 9 10 2" xfId="9425"/>
    <cellStyle name="메모 9 10 2 2" xfId="9426"/>
    <cellStyle name="메모 9 10 3" xfId="9427"/>
    <cellStyle name="메모 9 10 3 2" xfId="9428"/>
    <cellStyle name="메모 9 10 4" xfId="9429"/>
    <cellStyle name="메모 9 10 5" xfId="9430"/>
    <cellStyle name="메모 9 11" xfId="9431"/>
    <cellStyle name="메모 9 11 2" xfId="9432"/>
    <cellStyle name="메모 9 12" xfId="9433"/>
    <cellStyle name="메모 9 12 2" xfId="9434"/>
    <cellStyle name="메모 9 13" xfId="9435"/>
    <cellStyle name="메모 9 14" xfId="9436"/>
    <cellStyle name="메모 9 2" xfId="964"/>
    <cellStyle name="메모 9 2 2" xfId="9437"/>
    <cellStyle name="메모 9 2 2 2" xfId="9438"/>
    <cellStyle name="메모 9 2 3" xfId="9439"/>
    <cellStyle name="메모 9 2 3 2" xfId="9440"/>
    <cellStyle name="메모 9 2 4" xfId="9441"/>
    <cellStyle name="메모 9 2 5" xfId="9442"/>
    <cellStyle name="메모 9 3" xfId="965"/>
    <cellStyle name="메모 9 3 2" xfId="9443"/>
    <cellStyle name="메모 9 3 2 2" xfId="9444"/>
    <cellStyle name="메모 9 3 3" xfId="9445"/>
    <cellStyle name="메모 9 3 3 2" xfId="9446"/>
    <cellStyle name="메모 9 3 4" xfId="9447"/>
    <cellStyle name="메모 9 3 5" xfId="9448"/>
    <cellStyle name="메모 9 4" xfId="966"/>
    <cellStyle name="메모 9 4 2" xfId="9449"/>
    <cellStyle name="메모 9 4 2 2" xfId="9450"/>
    <cellStyle name="메모 9 4 3" xfId="9451"/>
    <cellStyle name="메모 9 4 3 2" xfId="9452"/>
    <cellStyle name="메모 9 4 4" xfId="9453"/>
    <cellStyle name="메모 9 4 5" xfId="9454"/>
    <cellStyle name="메모 9 5" xfId="967"/>
    <cellStyle name="메모 9 5 2" xfId="9455"/>
    <cellStyle name="메모 9 5 2 2" xfId="9456"/>
    <cellStyle name="메모 9 5 3" xfId="9457"/>
    <cellStyle name="메모 9 5 3 2" xfId="9458"/>
    <cellStyle name="메모 9 5 4" xfId="9459"/>
    <cellStyle name="메모 9 5 5" xfId="9460"/>
    <cellStyle name="메모 9 6" xfId="968"/>
    <cellStyle name="메모 9 6 2" xfId="9461"/>
    <cellStyle name="메모 9 6 2 2" xfId="9462"/>
    <cellStyle name="메모 9 6 3" xfId="9463"/>
    <cellStyle name="메모 9 6 3 2" xfId="9464"/>
    <cellStyle name="메모 9 6 4" xfId="9465"/>
    <cellStyle name="메모 9 6 5" xfId="9466"/>
    <cellStyle name="메모 9 7" xfId="969"/>
    <cellStyle name="메모 9 7 2" xfId="9467"/>
    <cellStyle name="메모 9 7 2 2" xfId="9468"/>
    <cellStyle name="메모 9 7 3" xfId="9469"/>
    <cellStyle name="메모 9 7 3 2" xfId="9470"/>
    <cellStyle name="메모 9 7 4" xfId="9471"/>
    <cellStyle name="메모 9 7 5" xfId="9472"/>
    <cellStyle name="메모 9 8" xfId="970"/>
    <cellStyle name="메모 9 8 2" xfId="9473"/>
    <cellStyle name="메모 9 8 2 2" xfId="9474"/>
    <cellStyle name="메모 9 8 3" xfId="9475"/>
    <cellStyle name="메모 9 8 3 2" xfId="9476"/>
    <cellStyle name="메모 9 8 4" xfId="9477"/>
    <cellStyle name="메모 9 8 5" xfId="9478"/>
    <cellStyle name="메모 9 9" xfId="971"/>
    <cellStyle name="메모 9 9 2" xfId="9479"/>
    <cellStyle name="메모 9 9 2 2" xfId="9480"/>
    <cellStyle name="메모 9 9 3" xfId="9481"/>
    <cellStyle name="메모 9 9 3 2" xfId="9482"/>
    <cellStyle name="메모 9 9 4" xfId="9483"/>
    <cellStyle name="메모 9 9 5" xfId="9484"/>
    <cellStyle name="믅됞 [0.00]_PRODUCT DETAIL Q1" xfId="9"/>
    <cellStyle name="믅됞_PRODUCT DETAIL Q1" xfId="10"/>
    <cellStyle name="백분율 2" xfId="27714"/>
    <cellStyle name="보통 10" xfId="972"/>
    <cellStyle name="보통 11" xfId="973"/>
    <cellStyle name="보통 12" xfId="974"/>
    <cellStyle name="보통 2" xfId="64"/>
    <cellStyle name="보통 2 10" xfId="975"/>
    <cellStyle name="보통 2 2" xfId="976"/>
    <cellStyle name="보통 2 3" xfId="977"/>
    <cellStyle name="보통 2 4" xfId="978"/>
    <cellStyle name="보통 2 5" xfId="979"/>
    <cellStyle name="보통 2 6" xfId="980"/>
    <cellStyle name="보통 2 7" xfId="981"/>
    <cellStyle name="보통 2 8" xfId="982"/>
    <cellStyle name="보통 2 9" xfId="983"/>
    <cellStyle name="보통 3" xfId="984"/>
    <cellStyle name="보통 3 2" xfId="985"/>
    <cellStyle name="보통 3 3" xfId="986"/>
    <cellStyle name="보통 3 4" xfId="987"/>
    <cellStyle name="보통 4" xfId="988"/>
    <cellStyle name="보통 5" xfId="989"/>
    <cellStyle name="보통 6" xfId="990"/>
    <cellStyle name="보통 7" xfId="991"/>
    <cellStyle name="보통 7 2" xfId="992"/>
    <cellStyle name="보통 8" xfId="993"/>
    <cellStyle name="보통 9" xfId="994"/>
    <cellStyle name="뷭?_BOOKSHIP" xfId="11"/>
    <cellStyle name="설명 텍스트 10" xfId="995"/>
    <cellStyle name="설명 텍스트 11" xfId="996"/>
    <cellStyle name="설명 텍스트 12" xfId="997"/>
    <cellStyle name="설명 텍스트 2" xfId="65"/>
    <cellStyle name="설명 텍스트 2 10" xfId="998"/>
    <cellStyle name="설명 텍스트 2 2" xfId="999"/>
    <cellStyle name="설명 텍스트 2 3" xfId="1000"/>
    <cellStyle name="설명 텍스트 2 4" xfId="1001"/>
    <cellStyle name="설명 텍스트 2 5" xfId="1002"/>
    <cellStyle name="설명 텍스트 2 6" xfId="1003"/>
    <cellStyle name="설명 텍스트 2 7" xfId="1004"/>
    <cellStyle name="설명 텍스트 2 8" xfId="1005"/>
    <cellStyle name="설명 텍스트 2 9" xfId="1006"/>
    <cellStyle name="설명 텍스트 3" xfId="1007"/>
    <cellStyle name="설명 텍스트 3 2" xfId="1008"/>
    <cellStyle name="설명 텍스트 3 3" xfId="1009"/>
    <cellStyle name="설명 텍스트 3 4" xfId="1010"/>
    <cellStyle name="설명 텍스트 4" xfId="1011"/>
    <cellStyle name="설명 텍스트 5" xfId="1012"/>
    <cellStyle name="설명 텍스트 6" xfId="1013"/>
    <cellStyle name="설명 텍스트 7" xfId="1014"/>
    <cellStyle name="설명 텍스트 7 2" xfId="1015"/>
    <cellStyle name="설명 텍스트 8" xfId="1016"/>
    <cellStyle name="설명 텍스트 9" xfId="1017"/>
    <cellStyle name="셀 확인 10" xfId="1018"/>
    <cellStyle name="셀 확인 11" xfId="1019"/>
    <cellStyle name="셀 확인 12" xfId="1020"/>
    <cellStyle name="셀 확인 2" xfId="66"/>
    <cellStyle name="셀 확인 2 10" xfId="1021"/>
    <cellStyle name="셀 확인 2 2" xfId="1022"/>
    <cellStyle name="셀 확인 2 3" xfId="1023"/>
    <cellStyle name="셀 확인 2 4" xfId="1024"/>
    <cellStyle name="셀 확인 2 5" xfId="1025"/>
    <cellStyle name="셀 확인 2 6" xfId="1026"/>
    <cellStyle name="셀 확인 2 7" xfId="1027"/>
    <cellStyle name="셀 확인 2 8" xfId="1028"/>
    <cellStyle name="셀 확인 2 9" xfId="1029"/>
    <cellStyle name="셀 확인 3" xfId="1030"/>
    <cellStyle name="셀 확인 3 2" xfId="1031"/>
    <cellStyle name="셀 확인 3 3" xfId="1032"/>
    <cellStyle name="셀 확인 3 4" xfId="1033"/>
    <cellStyle name="셀 확인 4" xfId="1034"/>
    <cellStyle name="셀 확인 5" xfId="1035"/>
    <cellStyle name="셀 확인 6" xfId="1036"/>
    <cellStyle name="셀 확인 7" xfId="1037"/>
    <cellStyle name="셀 확인 7 2" xfId="1038"/>
    <cellStyle name="셀 확인 8" xfId="1039"/>
    <cellStyle name="셀 확인 9" xfId="1040"/>
    <cellStyle name="쉼표 [0] 2" xfId="34"/>
    <cellStyle name="쉼표 [0] 2 2" xfId="3193"/>
    <cellStyle name="쉼표 [0] 2 2 2" xfId="3194"/>
    <cellStyle name="쉼표 [0] 2 2 2 2" xfId="3195"/>
    <cellStyle name="쉼표 [0] 2 2 2 2 2" xfId="9485"/>
    <cellStyle name="쉼표 [0] 2 2 2 2 2 2" xfId="32958"/>
    <cellStyle name="쉼표 [0] 2 2 2 2 3" xfId="27717"/>
    <cellStyle name="쉼표 [0] 2 2 2 3" xfId="9486"/>
    <cellStyle name="쉼표 [0] 2 2 2 3 2" xfId="9487"/>
    <cellStyle name="쉼표 [0] 2 2 2 3 2 2" xfId="32960"/>
    <cellStyle name="쉼표 [0] 2 2 2 3 3" xfId="32959"/>
    <cellStyle name="쉼표 [0] 2 2 2 4" xfId="9488"/>
    <cellStyle name="쉼표 [0] 2 2 2 4 2" xfId="32961"/>
    <cellStyle name="쉼표 [0] 2 2 2 5" xfId="9489"/>
    <cellStyle name="쉼표 [0] 2 2 2 5 2" xfId="32962"/>
    <cellStyle name="쉼표 [0] 2 2 2 6" xfId="27716"/>
    <cellStyle name="쉼표 [0] 2 2 3" xfId="3196"/>
    <cellStyle name="쉼표 [0] 2 2 3 2" xfId="9490"/>
    <cellStyle name="쉼표 [0] 2 2 3 2 2" xfId="32963"/>
    <cellStyle name="쉼표 [0] 2 2 3 3" xfId="27718"/>
    <cellStyle name="쉼표 [0] 2 2 4" xfId="9491"/>
    <cellStyle name="쉼표 [0] 2 2 4 2" xfId="9492"/>
    <cellStyle name="쉼표 [0] 2 2 4 2 2" xfId="32965"/>
    <cellStyle name="쉼표 [0] 2 2 4 3" xfId="32964"/>
    <cellStyle name="쉼표 [0] 2 2 5" xfId="9493"/>
    <cellStyle name="쉼표 [0] 2 2 5 2" xfId="32966"/>
    <cellStyle name="쉼표 [0] 2 2 6" xfId="9494"/>
    <cellStyle name="쉼표 [0] 2 2 6 2" xfId="32967"/>
    <cellStyle name="쉼표 [0] 2 2 7" xfId="27715"/>
    <cellStyle name="쉼표 [0] 2 3" xfId="3197"/>
    <cellStyle name="쉼표 [0] 2 3 2" xfId="3198"/>
    <cellStyle name="쉼표 [0] 2 3 2 2" xfId="3199"/>
    <cellStyle name="쉼표 [0] 2 3 2 2 2" xfId="9495"/>
    <cellStyle name="쉼표 [0] 2 3 2 2 2 2" xfId="32968"/>
    <cellStyle name="쉼표 [0] 2 3 2 2 3" xfId="27721"/>
    <cellStyle name="쉼표 [0] 2 3 2 3" xfId="9496"/>
    <cellStyle name="쉼표 [0] 2 3 2 3 2" xfId="9497"/>
    <cellStyle name="쉼표 [0] 2 3 2 3 2 2" xfId="32970"/>
    <cellStyle name="쉼표 [0] 2 3 2 3 3" xfId="32969"/>
    <cellStyle name="쉼표 [0] 2 3 2 4" xfId="9498"/>
    <cellStyle name="쉼표 [0] 2 3 2 4 2" xfId="32971"/>
    <cellStyle name="쉼표 [0] 2 3 2 5" xfId="9499"/>
    <cellStyle name="쉼표 [0] 2 3 2 5 2" xfId="32972"/>
    <cellStyle name="쉼표 [0] 2 3 2 6" xfId="27720"/>
    <cellStyle name="쉼표 [0] 2 3 3" xfId="3200"/>
    <cellStyle name="쉼표 [0] 2 3 3 2" xfId="9500"/>
    <cellStyle name="쉼표 [0] 2 3 3 2 2" xfId="32973"/>
    <cellStyle name="쉼표 [0] 2 3 3 3" xfId="27722"/>
    <cellStyle name="쉼표 [0] 2 3 4" xfId="9501"/>
    <cellStyle name="쉼표 [0] 2 3 4 2" xfId="9502"/>
    <cellStyle name="쉼표 [0] 2 3 4 2 2" xfId="32975"/>
    <cellStyle name="쉼표 [0] 2 3 4 3" xfId="32974"/>
    <cellStyle name="쉼표 [0] 2 3 5" xfId="9503"/>
    <cellStyle name="쉼표 [0] 2 3 5 2" xfId="32976"/>
    <cellStyle name="쉼표 [0] 2 3 6" xfId="9504"/>
    <cellStyle name="쉼표 [0] 2 3 6 2" xfId="32977"/>
    <cellStyle name="쉼표 [0] 2 3 7" xfId="27719"/>
    <cellStyle name="쉼표 [0] 3" xfId="67"/>
    <cellStyle name="쉼표 [0] 3 2" xfId="3201"/>
    <cellStyle name="쉼표 [0] 4" xfId="32"/>
    <cellStyle name="스타일 1" xfId="12"/>
    <cellStyle name="스타일 1 2" xfId="1041"/>
    <cellStyle name="안건회계법인" xfId="13"/>
    <cellStyle name="연결된 셀 10" xfId="1042"/>
    <cellStyle name="연결된 셀 11" xfId="1043"/>
    <cellStyle name="연결된 셀 12" xfId="1044"/>
    <cellStyle name="연결된 셀 2" xfId="68"/>
    <cellStyle name="연결된 셀 2 10" xfId="1045"/>
    <cellStyle name="연결된 셀 2 2" xfId="1046"/>
    <cellStyle name="연결된 셀 2 3" xfId="1047"/>
    <cellStyle name="연결된 셀 2 4" xfId="1048"/>
    <cellStyle name="연결된 셀 2 5" xfId="1049"/>
    <cellStyle name="연결된 셀 2 6" xfId="1050"/>
    <cellStyle name="연결된 셀 2 7" xfId="1051"/>
    <cellStyle name="연결된 셀 2 8" xfId="1052"/>
    <cellStyle name="연결된 셀 2 9" xfId="1053"/>
    <cellStyle name="연결된 셀 3" xfId="1054"/>
    <cellStyle name="연결된 셀 3 2" xfId="1055"/>
    <cellStyle name="연결된 셀 3 3" xfId="1056"/>
    <cellStyle name="연결된 셀 3 4" xfId="1057"/>
    <cellStyle name="연결된 셀 4" xfId="1058"/>
    <cellStyle name="연결된 셀 5" xfId="1059"/>
    <cellStyle name="연결된 셀 6" xfId="1060"/>
    <cellStyle name="연결된 셀 7" xfId="1061"/>
    <cellStyle name="연결된 셀 7 2" xfId="1062"/>
    <cellStyle name="연결된 셀 8" xfId="1063"/>
    <cellStyle name="연결된 셀 9" xfId="1064"/>
    <cellStyle name="요약 10" xfId="1065"/>
    <cellStyle name="요약 10 2" xfId="9505"/>
    <cellStyle name="요약 10 2 2" xfId="9506"/>
    <cellStyle name="요약 10 2 3" xfId="9507"/>
    <cellStyle name="요약 10 3" xfId="9508"/>
    <cellStyle name="요약 10 3 2" xfId="9509"/>
    <cellStyle name="요약 10 3 3" xfId="9510"/>
    <cellStyle name="요약 10 4" xfId="9511"/>
    <cellStyle name="요약 10 5" xfId="9512"/>
    <cellStyle name="요약 11" xfId="1066"/>
    <cellStyle name="요약 11 2" xfId="9513"/>
    <cellStyle name="요약 11 2 2" xfId="9514"/>
    <cellStyle name="요약 11 2 3" xfId="9515"/>
    <cellStyle name="요약 11 3" xfId="9516"/>
    <cellStyle name="요약 11 3 2" xfId="9517"/>
    <cellStyle name="요약 11 3 3" xfId="9518"/>
    <cellStyle name="요약 11 4" xfId="9519"/>
    <cellStyle name="요약 11 5" xfId="9520"/>
    <cellStyle name="요약 12" xfId="1067"/>
    <cellStyle name="요약 12 2" xfId="9521"/>
    <cellStyle name="요약 12 2 2" xfId="9522"/>
    <cellStyle name="요약 12 2 3" xfId="9523"/>
    <cellStyle name="요약 12 3" xfId="9524"/>
    <cellStyle name="요약 12 3 2" xfId="9525"/>
    <cellStyle name="요약 12 3 3" xfId="9526"/>
    <cellStyle name="요약 12 4" xfId="9527"/>
    <cellStyle name="요약 12 5" xfId="9528"/>
    <cellStyle name="요약 2" xfId="69"/>
    <cellStyle name="요약 2 10" xfId="1068"/>
    <cellStyle name="요약 2 10 2" xfId="9529"/>
    <cellStyle name="요약 2 10 2 2" xfId="9530"/>
    <cellStyle name="요약 2 10 2 3" xfId="9531"/>
    <cellStyle name="요약 2 10 3" xfId="9532"/>
    <cellStyle name="요약 2 10 3 2" xfId="9533"/>
    <cellStyle name="요약 2 10 3 3" xfId="9534"/>
    <cellStyle name="요약 2 10 4" xfId="9535"/>
    <cellStyle name="요약 2 10 5" xfId="9536"/>
    <cellStyle name="요약 2 11" xfId="9537"/>
    <cellStyle name="요약 2 11 2" xfId="9538"/>
    <cellStyle name="요약 2 11 3" xfId="9539"/>
    <cellStyle name="요약 2 12" xfId="9540"/>
    <cellStyle name="요약 2 12 2" xfId="9541"/>
    <cellStyle name="요약 2 12 3" xfId="9542"/>
    <cellStyle name="요약 2 13" xfId="9543"/>
    <cellStyle name="요약 2 14" xfId="9544"/>
    <cellStyle name="요약 2 2" xfId="1069"/>
    <cellStyle name="요약 2 2 2" xfId="9545"/>
    <cellStyle name="요약 2 2 2 2" xfId="9546"/>
    <cellStyle name="요약 2 2 2 3" xfId="9547"/>
    <cellStyle name="요약 2 2 3" xfId="9548"/>
    <cellStyle name="요약 2 2 3 2" xfId="9549"/>
    <cellStyle name="요약 2 2 3 3" xfId="9550"/>
    <cellStyle name="요약 2 2 4" xfId="9551"/>
    <cellStyle name="요약 2 2 5" xfId="9552"/>
    <cellStyle name="요약 2 3" xfId="1070"/>
    <cellStyle name="요약 2 3 2" xfId="9553"/>
    <cellStyle name="요약 2 3 2 2" xfId="9554"/>
    <cellStyle name="요약 2 3 2 3" xfId="9555"/>
    <cellStyle name="요약 2 3 3" xfId="9556"/>
    <cellStyle name="요약 2 3 3 2" xfId="9557"/>
    <cellStyle name="요약 2 3 3 3" xfId="9558"/>
    <cellStyle name="요약 2 3 4" xfId="9559"/>
    <cellStyle name="요약 2 3 5" xfId="9560"/>
    <cellStyle name="요약 2 4" xfId="1071"/>
    <cellStyle name="요약 2 4 2" xfId="9561"/>
    <cellStyle name="요약 2 4 2 2" xfId="9562"/>
    <cellStyle name="요약 2 4 2 3" xfId="9563"/>
    <cellStyle name="요약 2 4 3" xfId="9564"/>
    <cellStyle name="요약 2 4 3 2" xfId="9565"/>
    <cellStyle name="요약 2 4 3 3" xfId="9566"/>
    <cellStyle name="요약 2 4 4" xfId="9567"/>
    <cellStyle name="요약 2 4 5" xfId="9568"/>
    <cellStyle name="요약 2 5" xfId="1072"/>
    <cellStyle name="요약 2 5 2" xfId="9569"/>
    <cellStyle name="요약 2 5 2 2" xfId="9570"/>
    <cellStyle name="요약 2 5 2 3" xfId="9571"/>
    <cellStyle name="요약 2 5 3" xfId="9572"/>
    <cellStyle name="요약 2 5 3 2" xfId="9573"/>
    <cellStyle name="요약 2 5 3 3" xfId="9574"/>
    <cellStyle name="요약 2 5 4" xfId="9575"/>
    <cellStyle name="요약 2 5 5" xfId="9576"/>
    <cellStyle name="요약 2 6" xfId="1073"/>
    <cellStyle name="요약 2 6 2" xfId="9577"/>
    <cellStyle name="요약 2 6 2 2" xfId="9578"/>
    <cellStyle name="요약 2 6 2 3" xfId="9579"/>
    <cellStyle name="요약 2 6 3" xfId="9580"/>
    <cellStyle name="요약 2 6 3 2" xfId="9581"/>
    <cellStyle name="요약 2 6 3 3" xfId="9582"/>
    <cellStyle name="요약 2 6 4" xfId="9583"/>
    <cellStyle name="요약 2 6 5" xfId="9584"/>
    <cellStyle name="요약 2 7" xfId="1074"/>
    <cellStyle name="요약 2 7 2" xfId="9585"/>
    <cellStyle name="요약 2 7 2 2" xfId="9586"/>
    <cellStyle name="요약 2 7 2 3" xfId="9587"/>
    <cellStyle name="요약 2 7 3" xfId="9588"/>
    <cellStyle name="요약 2 7 3 2" xfId="9589"/>
    <cellStyle name="요약 2 7 3 3" xfId="9590"/>
    <cellStyle name="요약 2 7 4" xfId="9591"/>
    <cellStyle name="요약 2 7 5" xfId="9592"/>
    <cellStyle name="요약 2 8" xfId="1075"/>
    <cellStyle name="요약 2 8 2" xfId="9593"/>
    <cellStyle name="요약 2 8 2 2" xfId="9594"/>
    <cellStyle name="요약 2 8 2 3" xfId="9595"/>
    <cellStyle name="요약 2 8 3" xfId="9596"/>
    <cellStyle name="요약 2 8 3 2" xfId="9597"/>
    <cellStyle name="요약 2 8 3 3" xfId="9598"/>
    <cellStyle name="요약 2 8 4" xfId="9599"/>
    <cellStyle name="요약 2 8 5" xfId="9600"/>
    <cellStyle name="요약 2 9" xfId="1076"/>
    <cellStyle name="요약 2 9 2" xfId="9601"/>
    <cellStyle name="요약 2 9 2 2" xfId="9602"/>
    <cellStyle name="요약 2 9 2 3" xfId="9603"/>
    <cellStyle name="요약 2 9 3" xfId="9604"/>
    <cellStyle name="요약 2 9 3 2" xfId="9605"/>
    <cellStyle name="요약 2 9 3 3" xfId="9606"/>
    <cellStyle name="요약 2 9 4" xfId="9607"/>
    <cellStyle name="요약 2 9 5" xfId="9608"/>
    <cellStyle name="요약 3" xfId="1077"/>
    <cellStyle name="요약 3 2" xfId="1078"/>
    <cellStyle name="요약 3 2 2" xfId="9609"/>
    <cellStyle name="요약 3 2 2 2" xfId="9610"/>
    <cellStyle name="요약 3 2 2 3" xfId="9611"/>
    <cellStyle name="요약 3 2 3" xfId="9612"/>
    <cellStyle name="요약 3 2 3 2" xfId="9613"/>
    <cellStyle name="요약 3 2 3 3" xfId="9614"/>
    <cellStyle name="요약 3 2 4" xfId="9615"/>
    <cellStyle name="요약 3 2 5" xfId="9616"/>
    <cellStyle name="요약 3 3" xfId="1079"/>
    <cellStyle name="요약 3 3 2" xfId="9617"/>
    <cellStyle name="요약 3 3 2 2" xfId="9618"/>
    <cellStyle name="요약 3 3 2 3" xfId="9619"/>
    <cellStyle name="요약 3 3 3" xfId="9620"/>
    <cellStyle name="요약 3 3 3 2" xfId="9621"/>
    <cellStyle name="요약 3 3 3 3" xfId="9622"/>
    <cellStyle name="요약 3 3 4" xfId="9623"/>
    <cellStyle name="요약 3 3 5" xfId="9624"/>
    <cellStyle name="요약 3 4" xfId="1080"/>
    <cellStyle name="요약 3 4 2" xfId="9625"/>
    <cellStyle name="요약 3 4 2 2" xfId="9626"/>
    <cellStyle name="요약 3 4 2 3" xfId="9627"/>
    <cellStyle name="요약 3 4 3" xfId="9628"/>
    <cellStyle name="요약 3 4 3 2" xfId="9629"/>
    <cellStyle name="요약 3 4 3 3" xfId="9630"/>
    <cellStyle name="요약 3 4 4" xfId="9631"/>
    <cellStyle name="요약 3 4 5" xfId="9632"/>
    <cellStyle name="요약 3 5" xfId="9633"/>
    <cellStyle name="요약 3 5 2" xfId="9634"/>
    <cellStyle name="요약 3 5 3" xfId="9635"/>
    <cellStyle name="요약 3 6" xfId="9636"/>
    <cellStyle name="요약 3 6 2" xfId="9637"/>
    <cellStyle name="요약 3 6 3" xfId="9638"/>
    <cellStyle name="요약 3 7" xfId="9639"/>
    <cellStyle name="요약 3 8" xfId="9640"/>
    <cellStyle name="요약 4" xfId="1081"/>
    <cellStyle name="요약 4 2" xfId="9641"/>
    <cellStyle name="요약 4 2 2" xfId="9642"/>
    <cellStyle name="요약 4 2 3" xfId="9643"/>
    <cellStyle name="요약 4 3" xfId="9644"/>
    <cellStyle name="요약 4 3 2" xfId="9645"/>
    <cellStyle name="요약 4 3 3" xfId="9646"/>
    <cellStyle name="요약 4 4" xfId="9647"/>
    <cellStyle name="요약 4 5" xfId="9648"/>
    <cellStyle name="요약 5" xfId="1082"/>
    <cellStyle name="요약 5 2" xfId="9649"/>
    <cellStyle name="요약 5 2 2" xfId="9650"/>
    <cellStyle name="요약 5 2 3" xfId="9651"/>
    <cellStyle name="요약 5 3" xfId="9652"/>
    <cellStyle name="요약 5 3 2" xfId="9653"/>
    <cellStyle name="요약 5 3 3" xfId="9654"/>
    <cellStyle name="요약 5 4" xfId="9655"/>
    <cellStyle name="요약 5 5" xfId="9656"/>
    <cellStyle name="요약 6" xfId="1083"/>
    <cellStyle name="요약 6 2" xfId="9657"/>
    <cellStyle name="요약 6 2 2" xfId="9658"/>
    <cellStyle name="요약 6 2 3" xfId="9659"/>
    <cellStyle name="요약 6 3" xfId="9660"/>
    <cellStyle name="요약 6 3 2" xfId="9661"/>
    <cellStyle name="요약 6 3 3" xfId="9662"/>
    <cellStyle name="요약 6 4" xfId="9663"/>
    <cellStyle name="요약 6 5" xfId="9664"/>
    <cellStyle name="요약 7" xfId="1084"/>
    <cellStyle name="요약 7 2" xfId="1085"/>
    <cellStyle name="요약 7 2 2" xfId="9665"/>
    <cellStyle name="요약 7 2 2 2" xfId="9666"/>
    <cellStyle name="요약 7 2 2 3" xfId="9667"/>
    <cellStyle name="요약 7 2 3" xfId="9668"/>
    <cellStyle name="요약 7 2 3 2" xfId="9669"/>
    <cellStyle name="요약 7 2 3 3" xfId="9670"/>
    <cellStyle name="요약 7 2 4" xfId="9671"/>
    <cellStyle name="요약 7 2 5" xfId="9672"/>
    <cellStyle name="요약 7 3" xfId="9673"/>
    <cellStyle name="요약 7 3 2" xfId="9674"/>
    <cellStyle name="요약 7 3 3" xfId="9675"/>
    <cellStyle name="요약 7 4" xfId="9676"/>
    <cellStyle name="요약 7 4 2" xfId="9677"/>
    <cellStyle name="요약 7 4 3" xfId="9678"/>
    <cellStyle name="요약 7 5" xfId="9679"/>
    <cellStyle name="요약 7 6" xfId="9680"/>
    <cellStyle name="요약 8" xfId="1086"/>
    <cellStyle name="요약 8 2" xfId="9681"/>
    <cellStyle name="요약 8 2 2" xfId="9682"/>
    <cellStyle name="요약 8 2 3" xfId="9683"/>
    <cellStyle name="요약 8 3" xfId="9684"/>
    <cellStyle name="요약 8 3 2" xfId="9685"/>
    <cellStyle name="요약 8 3 3" xfId="9686"/>
    <cellStyle name="요약 8 4" xfId="9687"/>
    <cellStyle name="요약 8 5" xfId="9688"/>
    <cellStyle name="요약 9" xfId="1087"/>
    <cellStyle name="요약 9 2" xfId="9689"/>
    <cellStyle name="요약 9 2 2" xfId="9690"/>
    <cellStyle name="요약 9 2 3" xfId="9691"/>
    <cellStyle name="요약 9 3" xfId="9692"/>
    <cellStyle name="요약 9 3 2" xfId="9693"/>
    <cellStyle name="요약 9 3 3" xfId="9694"/>
    <cellStyle name="요약 9 4" xfId="9695"/>
    <cellStyle name="요약 9 5" xfId="9696"/>
    <cellStyle name="입력 10" xfId="1089"/>
    <cellStyle name="입력 10 10" xfId="9697"/>
    <cellStyle name="입력 10 10 2" xfId="9698"/>
    <cellStyle name="입력 10 10 3" xfId="9699"/>
    <cellStyle name="입력 10 11" xfId="9700"/>
    <cellStyle name="입력 10 11 2" xfId="9701"/>
    <cellStyle name="입력 10 11 3" xfId="9702"/>
    <cellStyle name="입력 10 12" xfId="9703"/>
    <cellStyle name="입력 10 13" xfId="9704"/>
    <cellStyle name="입력 10 2" xfId="1090"/>
    <cellStyle name="입력 10 2 2" xfId="9705"/>
    <cellStyle name="입력 10 2 2 2" xfId="9706"/>
    <cellStyle name="입력 10 2 2 3" xfId="9707"/>
    <cellStyle name="입력 10 2 3" xfId="9708"/>
    <cellStyle name="입력 10 2 3 2" xfId="9709"/>
    <cellStyle name="입력 10 2 3 3" xfId="9710"/>
    <cellStyle name="입력 10 2 4" xfId="9711"/>
    <cellStyle name="입력 10 2 5" xfId="9712"/>
    <cellStyle name="입력 10 3" xfId="1091"/>
    <cellStyle name="입력 10 3 2" xfId="9713"/>
    <cellStyle name="입력 10 3 2 2" xfId="9714"/>
    <cellStyle name="입력 10 3 2 3" xfId="9715"/>
    <cellStyle name="입력 10 3 3" xfId="9716"/>
    <cellStyle name="입력 10 3 3 2" xfId="9717"/>
    <cellStyle name="입력 10 3 3 3" xfId="9718"/>
    <cellStyle name="입력 10 3 4" xfId="9719"/>
    <cellStyle name="입력 10 3 5" xfId="9720"/>
    <cellStyle name="입력 10 4" xfId="1092"/>
    <cellStyle name="입력 10 4 2" xfId="9721"/>
    <cellStyle name="입력 10 4 2 2" xfId="9722"/>
    <cellStyle name="입력 10 4 2 3" xfId="9723"/>
    <cellStyle name="입력 10 4 3" xfId="9724"/>
    <cellStyle name="입력 10 4 3 2" xfId="9725"/>
    <cellStyle name="입력 10 4 3 3" xfId="9726"/>
    <cellStyle name="입력 10 4 4" xfId="9727"/>
    <cellStyle name="입력 10 4 5" xfId="9728"/>
    <cellStyle name="입력 10 5" xfId="1093"/>
    <cellStyle name="입력 10 5 2" xfId="9729"/>
    <cellStyle name="입력 10 5 2 2" xfId="9730"/>
    <cellStyle name="입력 10 5 2 3" xfId="9731"/>
    <cellStyle name="입력 10 5 3" xfId="9732"/>
    <cellStyle name="입력 10 5 3 2" xfId="9733"/>
    <cellStyle name="입력 10 5 3 3" xfId="9734"/>
    <cellStyle name="입력 10 5 4" xfId="9735"/>
    <cellStyle name="입력 10 5 5" xfId="9736"/>
    <cellStyle name="입력 10 6" xfId="1094"/>
    <cellStyle name="입력 10 6 2" xfId="9737"/>
    <cellStyle name="입력 10 6 2 2" xfId="9738"/>
    <cellStyle name="입력 10 6 2 3" xfId="9739"/>
    <cellStyle name="입력 10 6 3" xfId="9740"/>
    <cellStyle name="입력 10 6 3 2" xfId="9741"/>
    <cellStyle name="입력 10 6 3 3" xfId="9742"/>
    <cellStyle name="입력 10 6 4" xfId="9743"/>
    <cellStyle name="입력 10 6 5" xfId="9744"/>
    <cellStyle name="입력 10 7" xfId="1095"/>
    <cellStyle name="입력 10 7 2" xfId="9745"/>
    <cellStyle name="입력 10 7 2 2" xfId="9746"/>
    <cellStyle name="입력 10 7 2 3" xfId="9747"/>
    <cellStyle name="입력 10 7 3" xfId="9748"/>
    <cellStyle name="입력 10 7 3 2" xfId="9749"/>
    <cellStyle name="입력 10 7 3 3" xfId="9750"/>
    <cellStyle name="입력 10 7 4" xfId="9751"/>
    <cellStyle name="입력 10 7 5" xfId="9752"/>
    <cellStyle name="입력 10 8" xfId="1096"/>
    <cellStyle name="입력 10 8 2" xfId="9753"/>
    <cellStyle name="입력 10 8 2 2" xfId="9754"/>
    <cellStyle name="입력 10 8 2 3" xfId="9755"/>
    <cellStyle name="입력 10 8 3" xfId="9756"/>
    <cellStyle name="입력 10 8 3 2" xfId="9757"/>
    <cellStyle name="입력 10 8 3 3" xfId="9758"/>
    <cellStyle name="입력 10 8 4" xfId="9759"/>
    <cellStyle name="입력 10 8 5" xfId="9760"/>
    <cellStyle name="입력 10 9" xfId="1097"/>
    <cellStyle name="입력 10 9 2" xfId="9761"/>
    <cellStyle name="입력 10 9 2 2" xfId="9762"/>
    <cellStyle name="입력 10 9 2 3" xfId="9763"/>
    <cellStyle name="입력 10 9 3" xfId="9764"/>
    <cellStyle name="입력 10 9 3 2" xfId="9765"/>
    <cellStyle name="입력 10 9 3 3" xfId="9766"/>
    <cellStyle name="입력 10 9 4" xfId="9767"/>
    <cellStyle name="입력 10 9 5" xfId="9768"/>
    <cellStyle name="입력 11" xfId="1098"/>
    <cellStyle name="입력 11 10" xfId="9769"/>
    <cellStyle name="입력 11 10 2" xfId="9770"/>
    <cellStyle name="입력 11 10 3" xfId="9771"/>
    <cellStyle name="입력 11 11" xfId="9772"/>
    <cellStyle name="입력 11 11 2" xfId="9773"/>
    <cellStyle name="입력 11 11 3" xfId="9774"/>
    <cellStyle name="입력 11 12" xfId="9775"/>
    <cellStyle name="입력 11 13" xfId="9776"/>
    <cellStyle name="입력 11 2" xfId="1099"/>
    <cellStyle name="입력 11 2 2" xfId="9777"/>
    <cellStyle name="입력 11 2 2 2" xfId="9778"/>
    <cellStyle name="입력 11 2 2 3" xfId="9779"/>
    <cellStyle name="입력 11 2 3" xfId="9780"/>
    <cellStyle name="입력 11 2 3 2" xfId="9781"/>
    <cellStyle name="입력 11 2 3 3" xfId="9782"/>
    <cellStyle name="입력 11 2 4" xfId="9783"/>
    <cellStyle name="입력 11 2 5" xfId="9784"/>
    <cellStyle name="입력 11 3" xfId="1100"/>
    <cellStyle name="입력 11 3 2" xfId="9785"/>
    <cellStyle name="입력 11 3 2 2" xfId="9786"/>
    <cellStyle name="입력 11 3 2 3" xfId="9787"/>
    <cellStyle name="입력 11 3 3" xfId="9788"/>
    <cellStyle name="입력 11 3 3 2" xfId="9789"/>
    <cellStyle name="입력 11 3 3 3" xfId="9790"/>
    <cellStyle name="입력 11 3 4" xfId="9791"/>
    <cellStyle name="입력 11 3 5" xfId="9792"/>
    <cellStyle name="입력 11 4" xfId="1101"/>
    <cellStyle name="입력 11 4 2" xfId="9793"/>
    <cellStyle name="입력 11 4 2 2" xfId="9794"/>
    <cellStyle name="입력 11 4 2 3" xfId="9795"/>
    <cellStyle name="입력 11 4 3" xfId="9796"/>
    <cellStyle name="입력 11 4 3 2" xfId="9797"/>
    <cellStyle name="입력 11 4 3 3" xfId="9798"/>
    <cellStyle name="입력 11 4 4" xfId="9799"/>
    <cellStyle name="입력 11 4 5" xfId="9800"/>
    <cellStyle name="입력 11 5" xfId="1102"/>
    <cellStyle name="입력 11 5 2" xfId="9801"/>
    <cellStyle name="입력 11 5 2 2" xfId="9802"/>
    <cellStyle name="입력 11 5 2 3" xfId="9803"/>
    <cellStyle name="입력 11 5 3" xfId="9804"/>
    <cellStyle name="입력 11 5 3 2" xfId="9805"/>
    <cellStyle name="입력 11 5 3 3" xfId="9806"/>
    <cellStyle name="입력 11 5 4" xfId="9807"/>
    <cellStyle name="입력 11 5 5" xfId="9808"/>
    <cellStyle name="입력 11 6" xfId="1103"/>
    <cellStyle name="입력 11 6 2" xfId="9809"/>
    <cellStyle name="입력 11 6 2 2" xfId="9810"/>
    <cellStyle name="입력 11 6 2 3" xfId="9811"/>
    <cellStyle name="입력 11 6 3" xfId="9812"/>
    <cellStyle name="입력 11 6 3 2" xfId="9813"/>
    <cellStyle name="입력 11 6 3 3" xfId="9814"/>
    <cellStyle name="입력 11 6 4" xfId="9815"/>
    <cellStyle name="입력 11 6 5" xfId="9816"/>
    <cellStyle name="입력 11 7" xfId="1104"/>
    <cellStyle name="입력 11 7 2" xfId="9817"/>
    <cellStyle name="입력 11 7 2 2" xfId="9818"/>
    <cellStyle name="입력 11 7 2 3" xfId="9819"/>
    <cellStyle name="입력 11 7 3" xfId="9820"/>
    <cellStyle name="입력 11 7 3 2" xfId="9821"/>
    <cellStyle name="입력 11 7 3 3" xfId="9822"/>
    <cellStyle name="입력 11 7 4" xfId="9823"/>
    <cellStyle name="입력 11 7 5" xfId="9824"/>
    <cellStyle name="입력 11 8" xfId="1105"/>
    <cellStyle name="입력 11 8 2" xfId="9825"/>
    <cellStyle name="입력 11 8 2 2" xfId="9826"/>
    <cellStyle name="입력 11 8 2 3" xfId="9827"/>
    <cellStyle name="입력 11 8 3" xfId="9828"/>
    <cellStyle name="입력 11 8 3 2" xfId="9829"/>
    <cellStyle name="입력 11 8 3 3" xfId="9830"/>
    <cellStyle name="입력 11 8 4" xfId="9831"/>
    <cellStyle name="입력 11 8 5" xfId="9832"/>
    <cellStyle name="입력 11 9" xfId="1106"/>
    <cellStyle name="입력 11 9 2" xfId="9833"/>
    <cellStyle name="입력 11 9 2 2" xfId="9834"/>
    <cellStyle name="입력 11 9 2 3" xfId="9835"/>
    <cellStyle name="입력 11 9 3" xfId="9836"/>
    <cellStyle name="입력 11 9 3 2" xfId="9837"/>
    <cellStyle name="입력 11 9 3 3" xfId="9838"/>
    <cellStyle name="입력 11 9 4" xfId="9839"/>
    <cellStyle name="입력 11 9 5" xfId="9840"/>
    <cellStyle name="입력 12" xfId="1107"/>
    <cellStyle name="입력 12 10" xfId="9841"/>
    <cellStyle name="입력 12 10 2" xfId="9842"/>
    <cellStyle name="입력 12 10 3" xfId="9843"/>
    <cellStyle name="입력 12 11" xfId="9844"/>
    <cellStyle name="입력 12 12" xfId="9845"/>
    <cellStyle name="입력 12 2" xfId="1108"/>
    <cellStyle name="입력 12 2 2" xfId="9846"/>
    <cellStyle name="입력 12 2 2 2" xfId="9847"/>
    <cellStyle name="입력 12 2 2 3" xfId="9848"/>
    <cellStyle name="입력 12 2 3" xfId="9849"/>
    <cellStyle name="입력 12 2 3 2" xfId="9850"/>
    <cellStyle name="입력 12 2 3 3" xfId="9851"/>
    <cellStyle name="입력 12 2 4" xfId="9852"/>
    <cellStyle name="입력 12 2 5" xfId="9853"/>
    <cellStyle name="입력 12 3" xfId="1109"/>
    <cellStyle name="입력 12 3 2" xfId="9854"/>
    <cellStyle name="입력 12 3 2 2" xfId="9855"/>
    <cellStyle name="입력 12 3 2 3" xfId="9856"/>
    <cellStyle name="입력 12 3 3" xfId="9857"/>
    <cellStyle name="입력 12 3 3 2" xfId="9858"/>
    <cellStyle name="입력 12 3 3 3" xfId="9859"/>
    <cellStyle name="입력 12 3 4" xfId="9860"/>
    <cellStyle name="입력 12 3 5" xfId="9861"/>
    <cellStyle name="입력 12 4" xfId="1110"/>
    <cellStyle name="입력 12 4 2" xfId="9862"/>
    <cellStyle name="입력 12 4 2 2" xfId="9863"/>
    <cellStyle name="입력 12 4 2 3" xfId="9864"/>
    <cellStyle name="입력 12 4 3" xfId="9865"/>
    <cellStyle name="입력 12 4 3 2" xfId="9866"/>
    <cellStyle name="입력 12 4 3 3" xfId="9867"/>
    <cellStyle name="입력 12 4 4" xfId="9868"/>
    <cellStyle name="입력 12 4 5" xfId="9869"/>
    <cellStyle name="입력 12 5" xfId="1111"/>
    <cellStyle name="입력 12 5 2" xfId="9870"/>
    <cellStyle name="입력 12 5 2 2" xfId="9871"/>
    <cellStyle name="입력 12 5 2 3" xfId="9872"/>
    <cellStyle name="입력 12 5 3" xfId="9873"/>
    <cellStyle name="입력 12 5 3 2" xfId="9874"/>
    <cellStyle name="입력 12 5 3 3" xfId="9875"/>
    <cellStyle name="입력 12 5 4" xfId="9876"/>
    <cellStyle name="입력 12 5 5" xfId="9877"/>
    <cellStyle name="입력 12 6" xfId="1112"/>
    <cellStyle name="입력 12 6 2" xfId="9878"/>
    <cellStyle name="입력 12 6 2 2" xfId="9879"/>
    <cellStyle name="입력 12 6 2 3" xfId="9880"/>
    <cellStyle name="입력 12 6 3" xfId="9881"/>
    <cellStyle name="입력 12 6 3 2" xfId="9882"/>
    <cellStyle name="입력 12 6 3 3" xfId="9883"/>
    <cellStyle name="입력 12 6 4" xfId="9884"/>
    <cellStyle name="입력 12 6 5" xfId="9885"/>
    <cellStyle name="입력 12 7" xfId="1113"/>
    <cellStyle name="입력 12 7 2" xfId="9886"/>
    <cellStyle name="입력 12 7 2 2" xfId="9887"/>
    <cellStyle name="입력 12 7 2 3" xfId="9888"/>
    <cellStyle name="입력 12 7 3" xfId="9889"/>
    <cellStyle name="입력 12 7 3 2" xfId="9890"/>
    <cellStyle name="입력 12 7 3 3" xfId="9891"/>
    <cellStyle name="입력 12 7 4" xfId="9892"/>
    <cellStyle name="입력 12 7 5" xfId="9893"/>
    <cellStyle name="입력 12 8" xfId="1114"/>
    <cellStyle name="입력 12 8 2" xfId="9894"/>
    <cellStyle name="입력 12 8 2 2" xfId="9895"/>
    <cellStyle name="입력 12 8 2 3" xfId="9896"/>
    <cellStyle name="입력 12 8 3" xfId="9897"/>
    <cellStyle name="입력 12 8 3 2" xfId="9898"/>
    <cellStyle name="입력 12 8 3 3" xfId="9899"/>
    <cellStyle name="입력 12 8 4" xfId="9900"/>
    <cellStyle name="입력 12 8 5" xfId="9901"/>
    <cellStyle name="입력 12 9" xfId="9902"/>
    <cellStyle name="입력 12 9 2" xfId="9903"/>
    <cellStyle name="입력 12 9 3" xfId="9904"/>
    <cellStyle name="입력 13" xfId="1115"/>
    <cellStyle name="입력 13 10" xfId="9905"/>
    <cellStyle name="입력 13 10 2" xfId="9906"/>
    <cellStyle name="입력 13 10 3" xfId="9907"/>
    <cellStyle name="입력 13 11" xfId="9908"/>
    <cellStyle name="입력 13 12" xfId="9909"/>
    <cellStyle name="입력 13 2" xfId="1116"/>
    <cellStyle name="입력 13 2 2" xfId="9910"/>
    <cellStyle name="입력 13 2 2 2" xfId="9911"/>
    <cellStyle name="입력 13 2 2 3" xfId="9912"/>
    <cellStyle name="입력 13 2 3" xfId="9913"/>
    <cellStyle name="입력 13 2 3 2" xfId="9914"/>
    <cellStyle name="입력 13 2 3 3" xfId="9915"/>
    <cellStyle name="입력 13 2 4" xfId="9916"/>
    <cellStyle name="입력 13 2 5" xfId="9917"/>
    <cellStyle name="입력 13 3" xfId="1117"/>
    <cellStyle name="입력 13 3 2" xfId="9918"/>
    <cellStyle name="입력 13 3 2 2" xfId="9919"/>
    <cellStyle name="입력 13 3 2 3" xfId="9920"/>
    <cellStyle name="입력 13 3 3" xfId="9921"/>
    <cellStyle name="입력 13 3 3 2" xfId="9922"/>
    <cellStyle name="입력 13 3 3 3" xfId="9923"/>
    <cellStyle name="입력 13 3 4" xfId="9924"/>
    <cellStyle name="입력 13 3 5" xfId="9925"/>
    <cellStyle name="입력 13 4" xfId="1118"/>
    <cellStyle name="입력 13 4 2" xfId="9926"/>
    <cellStyle name="입력 13 4 2 2" xfId="9927"/>
    <cellStyle name="입력 13 4 2 3" xfId="9928"/>
    <cellStyle name="입력 13 4 3" xfId="9929"/>
    <cellStyle name="입력 13 4 3 2" xfId="9930"/>
    <cellStyle name="입력 13 4 3 3" xfId="9931"/>
    <cellStyle name="입력 13 4 4" xfId="9932"/>
    <cellStyle name="입력 13 4 5" xfId="9933"/>
    <cellStyle name="입력 13 5" xfId="1119"/>
    <cellStyle name="입력 13 5 2" xfId="9934"/>
    <cellStyle name="입력 13 5 2 2" xfId="9935"/>
    <cellStyle name="입력 13 5 2 3" xfId="9936"/>
    <cellStyle name="입력 13 5 3" xfId="9937"/>
    <cellStyle name="입력 13 5 3 2" xfId="9938"/>
    <cellStyle name="입력 13 5 3 3" xfId="9939"/>
    <cellStyle name="입력 13 5 4" xfId="9940"/>
    <cellStyle name="입력 13 5 5" xfId="9941"/>
    <cellStyle name="입력 13 6" xfId="1120"/>
    <cellStyle name="입력 13 6 2" xfId="9942"/>
    <cellStyle name="입력 13 6 2 2" xfId="9943"/>
    <cellStyle name="입력 13 6 2 3" xfId="9944"/>
    <cellStyle name="입력 13 6 3" xfId="9945"/>
    <cellStyle name="입력 13 6 3 2" xfId="9946"/>
    <cellStyle name="입력 13 6 3 3" xfId="9947"/>
    <cellStyle name="입력 13 6 4" xfId="9948"/>
    <cellStyle name="입력 13 6 5" xfId="9949"/>
    <cellStyle name="입력 13 7" xfId="1121"/>
    <cellStyle name="입력 13 7 2" xfId="9950"/>
    <cellStyle name="입력 13 7 2 2" xfId="9951"/>
    <cellStyle name="입력 13 7 2 3" xfId="9952"/>
    <cellStyle name="입력 13 7 3" xfId="9953"/>
    <cellStyle name="입력 13 7 3 2" xfId="9954"/>
    <cellStyle name="입력 13 7 3 3" xfId="9955"/>
    <cellStyle name="입력 13 7 4" xfId="9956"/>
    <cellStyle name="입력 13 7 5" xfId="9957"/>
    <cellStyle name="입력 13 8" xfId="1122"/>
    <cellStyle name="입력 13 8 2" xfId="9958"/>
    <cellStyle name="입력 13 8 2 2" xfId="9959"/>
    <cellStyle name="입력 13 8 2 3" xfId="9960"/>
    <cellStyle name="입력 13 8 3" xfId="9961"/>
    <cellStyle name="입력 13 8 3 2" xfId="9962"/>
    <cellStyle name="입력 13 8 3 3" xfId="9963"/>
    <cellStyle name="입력 13 8 4" xfId="9964"/>
    <cellStyle name="입력 13 8 5" xfId="9965"/>
    <cellStyle name="입력 13 9" xfId="9966"/>
    <cellStyle name="입력 13 9 2" xfId="9967"/>
    <cellStyle name="입력 13 9 3" xfId="9968"/>
    <cellStyle name="입력 14" xfId="1123"/>
    <cellStyle name="입력 14 10" xfId="9969"/>
    <cellStyle name="입력 14 10 2" xfId="9970"/>
    <cellStyle name="입력 14 10 3" xfId="9971"/>
    <cellStyle name="입력 14 11" xfId="9972"/>
    <cellStyle name="입력 14 12" xfId="9973"/>
    <cellStyle name="입력 14 2" xfId="1124"/>
    <cellStyle name="입력 14 2 2" xfId="9974"/>
    <cellStyle name="입력 14 2 2 2" xfId="9975"/>
    <cellStyle name="입력 14 2 2 3" xfId="9976"/>
    <cellStyle name="입력 14 2 3" xfId="9977"/>
    <cellStyle name="입력 14 2 3 2" xfId="9978"/>
    <cellStyle name="입력 14 2 3 3" xfId="9979"/>
    <cellStyle name="입력 14 2 4" xfId="9980"/>
    <cellStyle name="입력 14 2 5" xfId="9981"/>
    <cellStyle name="입력 14 3" xfId="1125"/>
    <cellStyle name="입력 14 3 2" xfId="9982"/>
    <cellStyle name="입력 14 3 2 2" xfId="9983"/>
    <cellStyle name="입력 14 3 2 3" xfId="9984"/>
    <cellStyle name="입력 14 3 3" xfId="9985"/>
    <cellStyle name="입력 14 3 3 2" xfId="9986"/>
    <cellStyle name="입력 14 3 3 3" xfId="9987"/>
    <cellStyle name="입력 14 3 4" xfId="9988"/>
    <cellStyle name="입력 14 3 5" xfId="9989"/>
    <cellStyle name="입력 14 4" xfId="1126"/>
    <cellStyle name="입력 14 4 2" xfId="9990"/>
    <cellStyle name="입력 14 4 2 2" xfId="9991"/>
    <cellStyle name="입력 14 4 2 3" xfId="9992"/>
    <cellStyle name="입력 14 4 3" xfId="9993"/>
    <cellStyle name="입력 14 4 3 2" xfId="9994"/>
    <cellStyle name="입력 14 4 3 3" xfId="9995"/>
    <cellStyle name="입력 14 4 4" xfId="9996"/>
    <cellStyle name="입력 14 4 5" xfId="9997"/>
    <cellStyle name="입력 14 5" xfId="1127"/>
    <cellStyle name="입력 14 5 2" xfId="9998"/>
    <cellStyle name="입력 14 5 2 2" xfId="9999"/>
    <cellStyle name="입력 14 5 2 3" xfId="10000"/>
    <cellStyle name="입력 14 5 3" xfId="10001"/>
    <cellStyle name="입력 14 5 3 2" xfId="10002"/>
    <cellStyle name="입력 14 5 3 3" xfId="10003"/>
    <cellStyle name="입력 14 5 4" xfId="10004"/>
    <cellStyle name="입력 14 5 5" xfId="10005"/>
    <cellStyle name="입력 14 6" xfId="1128"/>
    <cellStyle name="입력 14 6 2" xfId="10006"/>
    <cellStyle name="입력 14 6 2 2" xfId="10007"/>
    <cellStyle name="입력 14 6 2 3" xfId="10008"/>
    <cellStyle name="입력 14 6 3" xfId="10009"/>
    <cellStyle name="입력 14 6 3 2" xfId="10010"/>
    <cellStyle name="입력 14 6 3 3" xfId="10011"/>
    <cellStyle name="입력 14 6 4" xfId="10012"/>
    <cellStyle name="입력 14 6 5" xfId="10013"/>
    <cellStyle name="입력 14 7" xfId="1129"/>
    <cellStyle name="입력 14 7 2" xfId="10014"/>
    <cellStyle name="입력 14 7 2 2" xfId="10015"/>
    <cellStyle name="입력 14 7 2 3" xfId="10016"/>
    <cellStyle name="입력 14 7 3" xfId="10017"/>
    <cellStyle name="입력 14 7 3 2" xfId="10018"/>
    <cellStyle name="입력 14 7 3 3" xfId="10019"/>
    <cellStyle name="입력 14 7 4" xfId="10020"/>
    <cellStyle name="입력 14 7 5" xfId="10021"/>
    <cellStyle name="입력 14 8" xfId="1130"/>
    <cellStyle name="입력 14 8 2" xfId="10022"/>
    <cellStyle name="입력 14 8 2 2" xfId="10023"/>
    <cellStyle name="입력 14 8 2 3" xfId="10024"/>
    <cellStyle name="입력 14 8 3" xfId="10025"/>
    <cellStyle name="입력 14 8 3 2" xfId="10026"/>
    <cellStyle name="입력 14 8 3 3" xfId="10027"/>
    <cellStyle name="입력 14 8 4" xfId="10028"/>
    <cellStyle name="입력 14 8 5" xfId="10029"/>
    <cellStyle name="입력 14 9" xfId="10030"/>
    <cellStyle name="입력 14 9 2" xfId="10031"/>
    <cellStyle name="입력 14 9 3" xfId="10032"/>
    <cellStyle name="입력 15" xfId="1131"/>
    <cellStyle name="입력 15 10" xfId="10033"/>
    <cellStyle name="입력 15 10 2" xfId="10034"/>
    <cellStyle name="입력 15 10 3" xfId="10035"/>
    <cellStyle name="입력 15 11" xfId="10036"/>
    <cellStyle name="입력 15 12" xfId="10037"/>
    <cellStyle name="입력 15 2" xfId="1132"/>
    <cellStyle name="입력 15 2 2" xfId="10038"/>
    <cellStyle name="입력 15 2 2 2" xfId="10039"/>
    <cellStyle name="입력 15 2 2 3" xfId="10040"/>
    <cellStyle name="입력 15 2 3" xfId="10041"/>
    <cellStyle name="입력 15 2 3 2" xfId="10042"/>
    <cellStyle name="입력 15 2 3 3" xfId="10043"/>
    <cellStyle name="입력 15 2 4" xfId="10044"/>
    <cellStyle name="입력 15 2 5" xfId="10045"/>
    <cellStyle name="입력 15 3" xfId="1133"/>
    <cellStyle name="입력 15 3 2" xfId="10046"/>
    <cellStyle name="입력 15 3 2 2" xfId="10047"/>
    <cellStyle name="입력 15 3 2 3" xfId="10048"/>
    <cellStyle name="입력 15 3 3" xfId="10049"/>
    <cellStyle name="입력 15 3 3 2" xfId="10050"/>
    <cellStyle name="입력 15 3 3 3" xfId="10051"/>
    <cellStyle name="입력 15 3 4" xfId="10052"/>
    <cellStyle name="입력 15 3 5" xfId="10053"/>
    <cellStyle name="입력 15 4" xfId="1134"/>
    <cellStyle name="입력 15 4 2" xfId="10054"/>
    <cellStyle name="입력 15 4 2 2" xfId="10055"/>
    <cellStyle name="입력 15 4 2 3" xfId="10056"/>
    <cellStyle name="입력 15 4 3" xfId="10057"/>
    <cellStyle name="입력 15 4 3 2" xfId="10058"/>
    <cellStyle name="입력 15 4 3 3" xfId="10059"/>
    <cellStyle name="입력 15 4 4" xfId="10060"/>
    <cellStyle name="입력 15 4 5" xfId="10061"/>
    <cellStyle name="입력 15 5" xfId="1135"/>
    <cellStyle name="입력 15 5 2" xfId="10062"/>
    <cellStyle name="입력 15 5 2 2" xfId="10063"/>
    <cellStyle name="입력 15 5 2 3" xfId="10064"/>
    <cellStyle name="입력 15 5 3" xfId="10065"/>
    <cellStyle name="입력 15 5 3 2" xfId="10066"/>
    <cellStyle name="입력 15 5 3 3" xfId="10067"/>
    <cellStyle name="입력 15 5 4" xfId="10068"/>
    <cellStyle name="입력 15 5 5" xfId="10069"/>
    <cellStyle name="입력 15 6" xfId="1136"/>
    <cellStyle name="입력 15 6 2" xfId="10070"/>
    <cellStyle name="입력 15 6 2 2" xfId="10071"/>
    <cellStyle name="입력 15 6 2 3" xfId="10072"/>
    <cellStyle name="입력 15 6 3" xfId="10073"/>
    <cellStyle name="입력 15 6 3 2" xfId="10074"/>
    <cellStyle name="입력 15 6 3 3" xfId="10075"/>
    <cellStyle name="입력 15 6 4" xfId="10076"/>
    <cellStyle name="입력 15 6 5" xfId="10077"/>
    <cellStyle name="입력 15 7" xfId="1137"/>
    <cellStyle name="입력 15 7 2" xfId="10078"/>
    <cellStyle name="입력 15 7 2 2" xfId="10079"/>
    <cellStyle name="입력 15 7 2 3" xfId="10080"/>
    <cellStyle name="입력 15 7 3" xfId="10081"/>
    <cellStyle name="입력 15 7 3 2" xfId="10082"/>
    <cellStyle name="입력 15 7 3 3" xfId="10083"/>
    <cellStyle name="입력 15 7 4" xfId="10084"/>
    <cellStyle name="입력 15 7 5" xfId="10085"/>
    <cellStyle name="입력 15 8" xfId="1138"/>
    <cellStyle name="입력 15 8 2" xfId="10086"/>
    <cellStyle name="입력 15 8 2 2" xfId="10087"/>
    <cellStyle name="입력 15 8 2 3" xfId="10088"/>
    <cellStyle name="입력 15 8 3" xfId="10089"/>
    <cellStyle name="입력 15 8 3 2" xfId="10090"/>
    <cellStyle name="입력 15 8 3 3" xfId="10091"/>
    <cellStyle name="입력 15 8 4" xfId="10092"/>
    <cellStyle name="입력 15 8 5" xfId="10093"/>
    <cellStyle name="입력 15 9" xfId="10094"/>
    <cellStyle name="입력 15 9 2" xfId="10095"/>
    <cellStyle name="입력 15 9 3" xfId="10096"/>
    <cellStyle name="입력 16" xfId="1139"/>
    <cellStyle name="입력 16 10" xfId="10097"/>
    <cellStyle name="입력 16 10 2" xfId="10098"/>
    <cellStyle name="입력 16 10 3" xfId="10099"/>
    <cellStyle name="입력 16 11" xfId="10100"/>
    <cellStyle name="입력 16 12" xfId="10101"/>
    <cellStyle name="입력 16 2" xfId="1140"/>
    <cellStyle name="입력 16 2 2" xfId="10102"/>
    <cellStyle name="입력 16 2 2 2" xfId="10103"/>
    <cellStyle name="입력 16 2 2 3" xfId="10104"/>
    <cellStyle name="입력 16 2 3" xfId="10105"/>
    <cellStyle name="입력 16 2 3 2" xfId="10106"/>
    <cellStyle name="입력 16 2 3 3" xfId="10107"/>
    <cellStyle name="입력 16 2 4" xfId="10108"/>
    <cellStyle name="입력 16 2 5" xfId="10109"/>
    <cellStyle name="입력 16 3" xfId="1141"/>
    <cellStyle name="입력 16 3 2" xfId="10110"/>
    <cellStyle name="입력 16 3 2 2" xfId="10111"/>
    <cellStyle name="입력 16 3 2 3" xfId="10112"/>
    <cellStyle name="입력 16 3 3" xfId="10113"/>
    <cellStyle name="입력 16 3 3 2" xfId="10114"/>
    <cellStyle name="입력 16 3 3 3" xfId="10115"/>
    <cellStyle name="입력 16 3 4" xfId="10116"/>
    <cellStyle name="입력 16 3 5" xfId="10117"/>
    <cellStyle name="입력 16 4" xfId="1142"/>
    <cellStyle name="입력 16 4 2" xfId="10118"/>
    <cellStyle name="입력 16 4 2 2" xfId="10119"/>
    <cellStyle name="입력 16 4 2 3" xfId="10120"/>
    <cellStyle name="입력 16 4 3" xfId="10121"/>
    <cellStyle name="입력 16 4 3 2" xfId="10122"/>
    <cellStyle name="입력 16 4 3 3" xfId="10123"/>
    <cellStyle name="입력 16 4 4" xfId="10124"/>
    <cellStyle name="입력 16 4 5" xfId="10125"/>
    <cellStyle name="입력 16 5" xfId="1143"/>
    <cellStyle name="입력 16 5 2" xfId="10126"/>
    <cellStyle name="입력 16 5 2 2" xfId="10127"/>
    <cellStyle name="입력 16 5 2 3" xfId="10128"/>
    <cellStyle name="입력 16 5 3" xfId="10129"/>
    <cellStyle name="입력 16 5 3 2" xfId="10130"/>
    <cellStyle name="입력 16 5 3 3" xfId="10131"/>
    <cellStyle name="입력 16 5 4" xfId="10132"/>
    <cellStyle name="입력 16 5 5" xfId="10133"/>
    <cellStyle name="입력 16 6" xfId="1144"/>
    <cellStyle name="입력 16 6 2" xfId="10134"/>
    <cellStyle name="입력 16 6 2 2" xfId="10135"/>
    <cellStyle name="입력 16 6 2 3" xfId="10136"/>
    <cellStyle name="입력 16 6 3" xfId="10137"/>
    <cellStyle name="입력 16 6 3 2" xfId="10138"/>
    <cellStyle name="입력 16 6 3 3" xfId="10139"/>
    <cellStyle name="입력 16 6 4" xfId="10140"/>
    <cellStyle name="입력 16 6 5" xfId="10141"/>
    <cellStyle name="입력 16 7" xfId="1145"/>
    <cellStyle name="입력 16 7 2" xfId="10142"/>
    <cellStyle name="입력 16 7 2 2" xfId="10143"/>
    <cellStyle name="입력 16 7 2 3" xfId="10144"/>
    <cellStyle name="입력 16 7 3" xfId="10145"/>
    <cellStyle name="입력 16 7 3 2" xfId="10146"/>
    <cellStyle name="입력 16 7 3 3" xfId="10147"/>
    <cellStyle name="입력 16 7 4" xfId="10148"/>
    <cellStyle name="입력 16 7 5" xfId="10149"/>
    <cellStyle name="입력 16 8" xfId="1146"/>
    <cellStyle name="입력 16 8 2" xfId="10150"/>
    <cellStyle name="입력 16 8 2 2" xfId="10151"/>
    <cellStyle name="입력 16 8 2 3" xfId="10152"/>
    <cellStyle name="입력 16 8 3" xfId="10153"/>
    <cellStyle name="입력 16 8 3 2" xfId="10154"/>
    <cellStyle name="입력 16 8 3 3" xfId="10155"/>
    <cellStyle name="입력 16 8 4" xfId="10156"/>
    <cellStyle name="입력 16 8 5" xfId="10157"/>
    <cellStyle name="입력 16 9" xfId="10158"/>
    <cellStyle name="입력 16 9 2" xfId="10159"/>
    <cellStyle name="입력 16 9 3" xfId="10160"/>
    <cellStyle name="입력 17" xfId="1147"/>
    <cellStyle name="입력 17 10" xfId="10161"/>
    <cellStyle name="입력 17 10 2" xfId="10162"/>
    <cellStyle name="입력 17 10 3" xfId="10163"/>
    <cellStyle name="입력 17 11" xfId="10164"/>
    <cellStyle name="입력 17 12" xfId="10165"/>
    <cellStyle name="입력 17 2" xfId="1148"/>
    <cellStyle name="입력 17 2 2" xfId="10166"/>
    <cellStyle name="입력 17 2 2 2" xfId="10167"/>
    <cellStyle name="입력 17 2 2 3" xfId="10168"/>
    <cellStyle name="입력 17 2 3" xfId="10169"/>
    <cellStyle name="입력 17 2 3 2" xfId="10170"/>
    <cellStyle name="입력 17 2 3 3" xfId="10171"/>
    <cellStyle name="입력 17 2 4" xfId="10172"/>
    <cellStyle name="입력 17 2 5" xfId="10173"/>
    <cellStyle name="입력 17 3" xfId="1149"/>
    <cellStyle name="입력 17 3 2" xfId="10174"/>
    <cellStyle name="입력 17 3 2 2" xfId="10175"/>
    <cellStyle name="입력 17 3 2 3" xfId="10176"/>
    <cellStyle name="입력 17 3 3" xfId="10177"/>
    <cellStyle name="입력 17 3 3 2" xfId="10178"/>
    <cellStyle name="입력 17 3 3 3" xfId="10179"/>
    <cellStyle name="입력 17 3 4" xfId="10180"/>
    <cellStyle name="입력 17 3 5" xfId="10181"/>
    <cellStyle name="입력 17 4" xfId="1150"/>
    <cellStyle name="입력 17 4 2" xfId="10182"/>
    <cellStyle name="입력 17 4 2 2" xfId="10183"/>
    <cellStyle name="입력 17 4 2 3" xfId="10184"/>
    <cellStyle name="입력 17 4 3" xfId="10185"/>
    <cellStyle name="입력 17 4 3 2" xfId="10186"/>
    <cellStyle name="입력 17 4 3 3" xfId="10187"/>
    <cellStyle name="입력 17 4 4" xfId="10188"/>
    <cellStyle name="입력 17 4 5" xfId="10189"/>
    <cellStyle name="입력 17 5" xfId="1151"/>
    <cellStyle name="입력 17 5 2" xfId="10190"/>
    <cellStyle name="입력 17 5 2 2" xfId="10191"/>
    <cellStyle name="입력 17 5 2 3" xfId="10192"/>
    <cellStyle name="입력 17 5 3" xfId="10193"/>
    <cellStyle name="입력 17 5 3 2" xfId="10194"/>
    <cellStyle name="입력 17 5 3 3" xfId="10195"/>
    <cellStyle name="입력 17 5 4" xfId="10196"/>
    <cellStyle name="입력 17 5 5" xfId="10197"/>
    <cellStyle name="입력 17 6" xfId="1152"/>
    <cellStyle name="입력 17 6 2" xfId="10198"/>
    <cellStyle name="입력 17 6 2 2" xfId="10199"/>
    <cellStyle name="입력 17 6 2 3" xfId="10200"/>
    <cellStyle name="입력 17 6 3" xfId="10201"/>
    <cellStyle name="입력 17 6 3 2" xfId="10202"/>
    <cellStyle name="입력 17 6 3 3" xfId="10203"/>
    <cellStyle name="입력 17 6 4" xfId="10204"/>
    <cellStyle name="입력 17 6 5" xfId="10205"/>
    <cellStyle name="입력 17 7" xfId="1153"/>
    <cellStyle name="입력 17 7 2" xfId="10206"/>
    <cellStyle name="입력 17 7 2 2" xfId="10207"/>
    <cellStyle name="입력 17 7 2 3" xfId="10208"/>
    <cellStyle name="입력 17 7 3" xfId="10209"/>
    <cellStyle name="입력 17 7 3 2" xfId="10210"/>
    <cellStyle name="입력 17 7 3 3" xfId="10211"/>
    <cellStyle name="입력 17 7 4" xfId="10212"/>
    <cellStyle name="입력 17 7 5" xfId="10213"/>
    <cellStyle name="입력 17 8" xfId="1154"/>
    <cellStyle name="입력 17 8 2" xfId="10214"/>
    <cellStyle name="입력 17 8 2 2" xfId="10215"/>
    <cellStyle name="입력 17 8 2 3" xfId="10216"/>
    <cellStyle name="입력 17 8 3" xfId="10217"/>
    <cellStyle name="입력 17 8 3 2" xfId="10218"/>
    <cellStyle name="입력 17 8 3 3" xfId="10219"/>
    <cellStyle name="입력 17 8 4" xfId="10220"/>
    <cellStyle name="입력 17 8 5" xfId="10221"/>
    <cellStyle name="입력 17 9" xfId="10222"/>
    <cellStyle name="입력 17 9 2" xfId="10223"/>
    <cellStyle name="입력 17 9 3" xfId="10224"/>
    <cellStyle name="입력 18" xfId="1155"/>
    <cellStyle name="입력 18 10" xfId="10225"/>
    <cellStyle name="입력 18 10 2" xfId="10226"/>
    <cellStyle name="입력 18 10 3" xfId="10227"/>
    <cellStyle name="입력 18 11" xfId="10228"/>
    <cellStyle name="입력 18 12" xfId="10229"/>
    <cellStyle name="입력 18 2" xfId="1156"/>
    <cellStyle name="입력 18 2 2" xfId="10230"/>
    <cellStyle name="입력 18 2 2 2" xfId="10231"/>
    <cellStyle name="입력 18 2 2 3" xfId="10232"/>
    <cellStyle name="입력 18 2 3" xfId="10233"/>
    <cellStyle name="입력 18 2 3 2" xfId="10234"/>
    <cellStyle name="입력 18 2 3 3" xfId="10235"/>
    <cellStyle name="입력 18 2 4" xfId="10236"/>
    <cellStyle name="입력 18 2 5" xfId="10237"/>
    <cellStyle name="입력 18 3" xfId="1157"/>
    <cellStyle name="입력 18 3 2" xfId="10238"/>
    <cellStyle name="입력 18 3 2 2" xfId="10239"/>
    <cellStyle name="입력 18 3 2 3" xfId="10240"/>
    <cellStyle name="입력 18 3 3" xfId="10241"/>
    <cellStyle name="입력 18 3 3 2" xfId="10242"/>
    <cellStyle name="입력 18 3 3 3" xfId="10243"/>
    <cellStyle name="입력 18 3 4" xfId="10244"/>
    <cellStyle name="입력 18 3 5" xfId="10245"/>
    <cellStyle name="입력 18 4" xfId="1158"/>
    <cellStyle name="입력 18 4 2" xfId="10246"/>
    <cellStyle name="입력 18 4 2 2" xfId="10247"/>
    <cellStyle name="입력 18 4 2 3" xfId="10248"/>
    <cellStyle name="입력 18 4 3" xfId="10249"/>
    <cellStyle name="입력 18 4 3 2" xfId="10250"/>
    <cellStyle name="입력 18 4 3 3" xfId="10251"/>
    <cellStyle name="입력 18 4 4" xfId="10252"/>
    <cellStyle name="입력 18 4 5" xfId="10253"/>
    <cellStyle name="입력 18 5" xfId="1159"/>
    <cellStyle name="입력 18 5 2" xfId="10254"/>
    <cellStyle name="입력 18 5 2 2" xfId="10255"/>
    <cellStyle name="입력 18 5 2 3" xfId="10256"/>
    <cellStyle name="입력 18 5 3" xfId="10257"/>
    <cellStyle name="입력 18 5 3 2" xfId="10258"/>
    <cellStyle name="입력 18 5 3 3" xfId="10259"/>
    <cellStyle name="입력 18 5 4" xfId="10260"/>
    <cellStyle name="입력 18 5 5" xfId="10261"/>
    <cellStyle name="입력 18 6" xfId="1160"/>
    <cellStyle name="입력 18 6 2" xfId="10262"/>
    <cellStyle name="입력 18 6 2 2" xfId="10263"/>
    <cellStyle name="입력 18 6 2 3" xfId="10264"/>
    <cellStyle name="입력 18 6 3" xfId="10265"/>
    <cellStyle name="입력 18 6 3 2" xfId="10266"/>
    <cellStyle name="입력 18 6 3 3" xfId="10267"/>
    <cellStyle name="입력 18 6 4" xfId="10268"/>
    <cellStyle name="입력 18 6 5" xfId="10269"/>
    <cellStyle name="입력 18 7" xfId="1161"/>
    <cellStyle name="입력 18 7 2" xfId="10270"/>
    <cellStyle name="입력 18 7 2 2" xfId="10271"/>
    <cellStyle name="입력 18 7 2 3" xfId="10272"/>
    <cellStyle name="입력 18 7 3" xfId="10273"/>
    <cellStyle name="입력 18 7 3 2" xfId="10274"/>
    <cellStyle name="입력 18 7 3 3" xfId="10275"/>
    <cellStyle name="입력 18 7 4" xfId="10276"/>
    <cellStyle name="입력 18 7 5" xfId="10277"/>
    <cellStyle name="입력 18 8" xfId="1162"/>
    <cellStyle name="입력 18 8 2" xfId="10278"/>
    <cellStyle name="입력 18 8 2 2" xfId="10279"/>
    <cellStyle name="입력 18 8 2 3" xfId="10280"/>
    <cellStyle name="입력 18 8 3" xfId="10281"/>
    <cellStyle name="입력 18 8 3 2" xfId="10282"/>
    <cellStyle name="입력 18 8 3 3" xfId="10283"/>
    <cellStyle name="입력 18 8 4" xfId="10284"/>
    <cellStyle name="입력 18 8 5" xfId="10285"/>
    <cellStyle name="입력 18 9" xfId="10286"/>
    <cellStyle name="입력 18 9 2" xfId="10287"/>
    <cellStyle name="입력 18 9 3" xfId="10288"/>
    <cellStyle name="입력 19" xfId="1163"/>
    <cellStyle name="입력 19 2" xfId="10289"/>
    <cellStyle name="입력 19 2 2" xfId="10290"/>
    <cellStyle name="입력 19 2 3" xfId="10291"/>
    <cellStyle name="입력 19 3" xfId="10292"/>
    <cellStyle name="입력 19 3 2" xfId="10293"/>
    <cellStyle name="입력 19 3 3" xfId="10294"/>
    <cellStyle name="입력 19 4" xfId="10295"/>
    <cellStyle name="입력 19 5" xfId="10296"/>
    <cellStyle name="입력 2" xfId="70"/>
    <cellStyle name="입력 2 10" xfId="1165"/>
    <cellStyle name="입력 2 10 2" xfId="10297"/>
    <cellStyle name="입력 2 10 2 2" xfId="10298"/>
    <cellStyle name="입력 2 10 2 3" xfId="10299"/>
    <cellStyle name="입력 2 10 3" xfId="10300"/>
    <cellStyle name="입력 2 10 3 2" xfId="10301"/>
    <cellStyle name="입력 2 10 3 3" xfId="10302"/>
    <cellStyle name="입력 2 10 4" xfId="10303"/>
    <cellStyle name="입력 2 10 5" xfId="10304"/>
    <cellStyle name="입력 2 11" xfId="1166"/>
    <cellStyle name="입력 2 11 2" xfId="1167"/>
    <cellStyle name="입력 2 11 2 2" xfId="1168"/>
    <cellStyle name="입력 2 11 2 2 2" xfId="10305"/>
    <cellStyle name="입력 2 11 2 2 2 2" xfId="10306"/>
    <cellStyle name="입력 2 11 2 2 2 3" xfId="10307"/>
    <cellStyle name="입력 2 11 2 2 3" xfId="10308"/>
    <cellStyle name="입력 2 11 2 2 3 2" xfId="10309"/>
    <cellStyle name="입력 2 11 2 2 3 3" xfId="10310"/>
    <cellStyle name="입력 2 11 2 2 4" xfId="10311"/>
    <cellStyle name="입력 2 11 2 2 5" xfId="10312"/>
    <cellStyle name="입력 2 11 2 3" xfId="1169"/>
    <cellStyle name="입력 2 11 2 3 2" xfId="10313"/>
    <cellStyle name="입력 2 11 2 3 2 2" xfId="10314"/>
    <cellStyle name="입력 2 11 2 3 2 3" xfId="10315"/>
    <cellStyle name="입력 2 11 2 3 3" xfId="10316"/>
    <cellStyle name="입력 2 11 2 3 3 2" xfId="10317"/>
    <cellStyle name="입력 2 11 2 3 3 3" xfId="10318"/>
    <cellStyle name="입력 2 11 2 3 4" xfId="10319"/>
    <cellStyle name="입력 2 11 2 3 5" xfId="10320"/>
    <cellStyle name="입력 2 11 2 4" xfId="10321"/>
    <cellStyle name="입력 2 11 2 4 2" xfId="10322"/>
    <cellStyle name="입력 2 11 2 4 3" xfId="10323"/>
    <cellStyle name="입력 2 11 2 5" xfId="10324"/>
    <cellStyle name="입력 2 11 2 5 2" xfId="10325"/>
    <cellStyle name="입력 2 11 2 5 3" xfId="10326"/>
    <cellStyle name="입력 2 11 2 6" xfId="10327"/>
    <cellStyle name="입력 2 11 2 7" xfId="10328"/>
    <cellStyle name="입력 2 11 3" xfId="1170"/>
    <cellStyle name="입력 2 11 3 2" xfId="10329"/>
    <cellStyle name="입력 2 11 3 2 2" xfId="10330"/>
    <cellStyle name="입력 2 11 3 2 3" xfId="10331"/>
    <cellStyle name="입력 2 11 3 3" xfId="10332"/>
    <cellStyle name="입력 2 11 3 3 2" xfId="10333"/>
    <cellStyle name="입력 2 11 3 3 3" xfId="10334"/>
    <cellStyle name="입력 2 11 3 4" xfId="10335"/>
    <cellStyle name="입력 2 11 3 5" xfId="10336"/>
    <cellStyle name="입력 2 11 4" xfId="10337"/>
    <cellStyle name="입력 2 11 4 2" xfId="10338"/>
    <cellStyle name="입력 2 11 4 3" xfId="10339"/>
    <cellStyle name="입력 2 11 5" xfId="10340"/>
    <cellStyle name="입력 2 11 5 2" xfId="10341"/>
    <cellStyle name="입력 2 11 5 3" xfId="10342"/>
    <cellStyle name="입력 2 11 6" xfId="10343"/>
    <cellStyle name="입력 2 11 7" xfId="10344"/>
    <cellStyle name="입력 2 12" xfId="1171"/>
    <cellStyle name="입력 2 12 2" xfId="10345"/>
    <cellStyle name="입력 2 12 2 2" xfId="10346"/>
    <cellStyle name="입력 2 12 2 3" xfId="10347"/>
    <cellStyle name="입력 2 12 3" xfId="10348"/>
    <cellStyle name="입력 2 12 3 2" xfId="10349"/>
    <cellStyle name="입력 2 12 3 3" xfId="10350"/>
    <cellStyle name="입력 2 12 4" xfId="10351"/>
    <cellStyle name="입력 2 12 5" xfId="10352"/>
    <cellStyle name="입력 2 13" xfId="1172"/>
    <cellStyle name="입력 2 13 2" xfId="10353"/>
    <cellStyle name="입력 2 13 2 2" xfId="10354"/>
    <cellStyle name="입력 2 13 2 3" xfId="10355"/>
    <cellStyle name="입력 2 13 3" xfId="10356"/>
    <cellStyle name="입력 2 13 3 2" xfId="10357"/>
    <cellStyle name="입력 2 13 3 3" xfId="10358"/>
    <cellStyle name="입력 2 13 4" xfId="10359"/>
    <cellStyle name="입력 2 13 5" xfId="10360"/>
    <cellStyle name="입력 2 14" xfId="1173"/>
    <cellStyle name="입력 2 14 2" xfId="1174"/>
    <cellStyle name="입력 2 14 2 2" xfId="1175"/>
    <cellStyle name="입력 2 14 2 2 2" xfId="10361"/>
    <cellStyle name="입력 2 14 2 2 2 2" xfId="10362"/>
    <cellStyle name="입력 2 14 2 2 2 3" xfId="10363"/>
    <cellStyle name="입력 2 14 2 2 3" xfId="10364"/>
    <cellStyle name="입력 2 14 2 2 3 2" xfId="10365"/>
    <cellStyle name="입력 2 14 2 2 3 3" xfId="10366"/>
    <cellStyle name="입력 2 14 2 2 4" xfId="10367"/>
    <cellStyle name="입력 2 14 2 2 5" xfId="10368"/>
    <cellStyle name="입력 2 14 2 3" xfId="1176"/>
    <cellStyle name="입력 2 14 2 3 2" xfId="10369"/>
    <cellStyle name="입력 2 14 2 3 2 2" xfId="10370"/>
    <cellStyle name="입력 2 14 2 3 2 3" xfId="10371"/>
    <cellStyle name="입력 2 14 2 3 3" xfId="10372"/>
    <cellStyle name="입력 2 14 2 3 3 2" xfId="10373"/>
    <cellStyle name="입력 2 14 2 3 3 3" xfId="10374"/>
    <cellStyle name="입력 2 14 2 3 4" xfId="10375"/>
    <cellStyle name="입력 2 14 2 3 5" xfId="10376"/>
    <cellStyle name="입력 2 14 2 4" xfId="10377"/>
    <cellStyle name="입력 2 14 2 4 2" xfId="10378"/>
    <cellStyle name="입력 2 14 2 4 3" xfId="10379"/>
    <cellStyle name="입력 2 14 2 5" xfId="10380"/>
    <cellStyle name="입력 2 14 2 5 2" xfId="10381"/>
    <cellStyle name="입력 2 14 2 5 3" xfId="10382"/>
    <cellStyle name="입력 2 14 2 6" xfId="10383"/>
    <cellStyle name="입력 2 14 2 7" xfId="10384"/>
    <cellStyle name="입력 2 14 3" xfId="1177"/>
    <cellStyle name="입력 2 14 3 2" xfId="10385"/>
    <cellStyle name="입력 2 14 3 2 2" xfId="10386"/>
    <cellStyle name="입력 2 14 3 2 3" xfId="10387"/>
    <cellStyle name="입력 2 14 3 3" xfId="10388"/>
    <cellStyle name="입력 2 14 3 3 2" xfId="10389"/>
    <cellStyle name="입력 2 14 3 3 3" xfId="10390"/>
    <cellStyle name="입력 2 14 3 4" xfId="10391"/>
    <cellStyle name="입력 2 14 3 5" xfId="10392"/>
    <cellStyle name="입력 2 14 4" xfId="10393"/>
    <cellStyle name="입력 2 14 4 2" xfId="10394"/>
    <cellStyle name="입력 2 14 4 3" xfId="10395"/>
    <cellStyle name="입력 2 14 5" xfId="10396"/>
    <cellStyle name="입력 2 14 5 2" xfId="10397"/>
    <cellStyle name="입력 2 14 5 3" xfId="10398"/>
    <cellStyle name="입력 2 14 6" xfId="10399"/>
    <cellStyle name="입력 2 14 7" xfId="10400"/>
    <cellStyle name="입력 2 15" xfId="1178"/>
    <cellStyle name="입력 2 15 2" xfId="10401"/>
    <cellStyle name="입력 2 15 2 2" xfId="10402"/>
    <cellStyle name="입력 2 15 2 3" xfId="10403"/>
    <cellStyle name="입력 2 15 3" xfId="10404"/>
    <cellStyle name="입력 2 15 3 2" xfId="10405"/>
    <cellStyle name="입력 2 15 3 3" xfId="10406"/>
    <cellStyle name="입력 2 15 4" xfId="10407"/>
    <cellStyle name="입력 2 15 5" xfId="10408"/>
    <cellStyle name="입력 2 16" xfId="1179"/>
    <cellStyle name="입력 2 16 2" xfId="10409"/>
    <cellStyle name="입력 2 16 2 2" xfId="10410"/>
    <cellStyle name="입력 2 16 2 3" xfId="10411"/>
    <cellStyle name="입력 2 16 3" xfId="10412"/>
    <cellStyle name="입력 2 16 3 2" xfId="10413"/>
    <cellStyle name="입력 2 16 3 3" xfId="10414"/>
    <cellStyle name="입력 2 16 4" xfId="10415"/>
    <cellStyle name="입력 2 16 5" xfId="10416"/>
    <cellStyle name="입력 2 17" xfId="1180"/>
    <cellStyle name="입력 2 17 2" xfId="1181"/>
    <cellStyle name="입력 2 17 2 2" xfId="1182"/>
    <cellStyle name="입력 2 17 2 2 2" xfId="10417"/>
    <cellStyle name="입력 2 17 2 2 2 2" xfId="10418"/>
    <cellStyle name="입력 2 17 2 2 2 3" xfId="10419"/>
    <cellStyle name="입력 2 17 2 2 3" xfId="10420"/>
    <cellStyle name="입력 2 17 2 2 3 2" xfId="10421"/>
    <cellStyle name="입력 2 17 2 2 3 3" xfId="10422"/>
    <cellStyle name="입력 2 17 2 2 4" xfId="10423"/>
    <cellStyle name="입력 2 17 2 2 5" xfId="10424"/>
    <cellStyle name="입력 2 17 2 3" xfId="1183"/>
    <cellStyle name="입력 2 17 2 3 2" xfId="10425"/>
    <cellStyle name="입력 2 17 2 3 2 2" xfId="10426"/>
    <cellStyle name="입력 2 17 2 3 2 3" xfId="10427"/>
    <cellStyle name="입력 2 17 2 3 3" xfId="10428"/>
    <cellStyle name="입력 2 17 2 3 3 2" xfId="10429"/>
    <cellStyle name="입력 2 17 2 3 3 3" xfId="10430"/>
    <cellStyle name="입력 2 17 2 3 4" xfId="10431"/>
    <cellStyle name="입력 2 17 2 3 5" xfId="10432"/>
    <cellStyle name="입력 2 17 2 4" xfId="10433"/>
    <cellStyle name="입력 2 17 2 4 2" xfId="10434"/>
    <cellStyle name="입력 2 17 2 4 3" xfId="10435"/>
    <cellStyle name="입력 2 17 2 5" xfId="10436"/>
    <cellStyle name="입력 2 17 2 5 2" xfId="10437"/>
    <cellStyle name="입력 2 17 2 5 3" xfId="10438"/>
    <cellStyle name="입력 2 17 2 6" xfId="10439"/>
    <cellStyle name="입력 2 17 2 7" xfId="10440"/>
    <cellStyle name="입력 2 17 3" xfId="1184"/>
    <cellStyle name="입력 2 17 3 2" xfId="10441"/>
    <cellStyle name="입력 2 17 3 2 2" xfId="10442"/>
    <cellStyle name="입력 2 17 3 2 3" xfId="10443"/>
    <cellStyle name="입력 2 17 3 3" xfId="10444"/>
    <cellStyle name="입력 2 17 3 3 2" xfId="10445"/>
    <cellStyle name="입력 2 17 3 3 3" xfId="10446"/>
    <cellStyle name="입력 2 17 3 4" xfId="10447"/>
    <cellStyle name="입력 2 17 3 5" xfId="10448"/>
    <cellStyle name="입력 2 17 4" xfId="10449"/>
    <cellStyle name="입력 2 17 4 2" xfId="10450"/>
    <cellStyle name="입력 2 17 4 3" xfId="10451"/>
    <cellStyle name="입력 2 17 5" xfId="10452"/>
    <cellStyle name="입력 2 17 5 2" xfId="10453"/>
    <cellStyle name="입력 2 17 5 3" xfId="10454"/>
    <cellStyle name="입력 2 17 6" xfId="10455"/>
    <cellStyle name="입력 2 17 7" xfId="10456"/>
    <cellStyle name="입력 2 18" xfId="1185"/>
    <cellStyle name="입력 2 18 2" xfId="10457"/>
    <cellStyle name="입력 2 18 2 2" xfId="10458"/>
    <cellStyle name="입력 2 18 2 3" xfId="10459"/>
    <cellStyle name="입력 2 18 3" xfId="10460"/>
    <cellStyle name="입력 2 18 3 2" xfId="10461"/>
    <cellStyle name="입력 2 18 3 3" xfId="10462"/>
    <cellStyle name="입력 2 18 4" xfId="10463"/>
    <cellStyle name="입력 2 18 5" xfId="10464"/>
    <cellStyle name="입력 2 19" xfId="1186"/>
    <cellStyle name="입력 2 19 2" xfId="10465"/>
    <cellStyle name="입력 2 19 2 2" xfId="10466"/>
    <cellStyle name="입력 2 19 2 3" xfId="10467"/>
    <cellStyle name="입력 2 19 3" xfId="10468"/>
    <cellStyle name="입력 2 19 3 2" xfId="10469"/>
    <cellStyle name="입력 2 19 3 3" xfId="10470"/>
    <cellStyle name="입력 2 19 4" xfId="10471"/>
    <cellStyle name="입력 2 19 5" xfId="10472"/>
    <cellStyle name="입력 2 2" xfId="1187"/>
    <cellStyle name="입력 2 2 2" xfId="10473"/>
    <cellStyle name="입력 2 2 2 2" xfId="10474"/>
    <cellStyle name="입력 2 2 2 3" xfId="10475"/>
    <cellStyle name="입력 2 2 3" xfId="10476"/>
    <cellStyle name="입력 2 2 3 2" xfId="10477"/>
    <cellStyle name="입력 2 2 3 3" xfId="10478"/>
    <cellStyle name="입력 2 2 4" xfId="10479"/>
    <cellStyle name="입력 2 2 5" xfId="10480"/>
    <cellStyle name="입력 2 20" xfId="1188"/>
    <cellStyle name="입력 2 20 2" xfId="10481"/>
    <cellStyle name="입력 2 20 2 2" xfId="10482"/>
    <cellStyle name="입력 2 20 2 3" xfId="10483"/>
    <cellStyle name="입력 2 20 3" xfId="10484"/>
    <cellStyle name="입력 2 20 3 2" xfId="10485"/>
    <cellStyle name="입력 2 20 3 3" xfId="10486"/>
    <cellStyle name="입력 2 20 4" xfId="10487"/>
    <cellStyle name="입력 2 20 5" xfId="10488"/>
    <cellStyle name="입력 2 21" xfId="1164"/>
    <cellStyle name="입력 2 21 2" xfId="10489"/>
    <cellStyle name="입력 2 21 2 2" xfId="10490"/>
    <cellStyle name="입력 2 21 2 3" xfId="10491"/>
    <cellStyle name="입력 2 21 3" xfId="10492"/>
    <cellStyle name="입력 2 21 3 2" xfId="10493"/>
    <cellStyle name="입력 2 21 3 3" xfId="10494"/>
    <cellStyle name="입력 2 21 4" xfId="10495"/>
    <cellStyle name="입력 2 21 5" xfId="10496"/>
    <cellStyle name="입력 2 22" xfId="10497"/>
    <cellStyle name="입력 2 22 2" xfId="10498"/>
    <cellStyle name="입력 2 22 3" xfId="10499"/>
    <cellStyle name="입력 2 23" xfId="10500"/>
    <cellStyle name="입력 2 23 2" xfId="10501"/>
    <cellStyle name="입력 2 23 3" xfId="10502"/>
    <cellStyle name="입력 2 24" xfId="10503"/>
    <cellStyle name="입력 2 25" xfId="10504"/>
    <cellStyle name="입력 2 3" xfId="1189"/>
    <cellStyle name="입력 2 3 2" xfId="10505"/>
    <cellStyle name="입력 2 3 2 2" xfId="10506"/>
    <cellStyle name="입력 2 3 2 3" xfId="10507"/>
    <cellStyle name="입력 2 3 3" xfId="10508"/>
    <cellStyle name="입력 2 3 3 2" xfId="10509"/>
    <cellStyle name="입력 2 3 3 3" xfId="10510"/>
    <cellStyle name="입력 2 3 4" xfId="10511"/>
    <cellStyle name="입력 2 3 5" xfId="10512"/>
    <cellStyle name="입력 2 4" xfId="1190"/>
    <cellStyle name="입력 2 4 2" xfId="10513"/>
    <cellStyle name="입력 2 4 2 2" xfId="10514"/>
    <cellStyle name="입력 2 4 2 3" xfId="10515"/>
    <cellStyle name="입력 2 4 3" xfId="10516"/>
    <cellStyle name="입력 2 4 3 2" xfId="10517"/>
    <cellStyle name="입력 2 4 3 3" xfId="10518"/>
    <cellStyle name="입력 2 4 4" xfId="10519"/>
    <cellStyle name="입력 2 4 5" xfId="10520"/>
    <cellStyle name="입력 2 5" xfId="1191"/>
    <cellStyle name="입력 2 5 2" xfId="10521"/>
    <cellStyle name="입력 2 5 2 2" xfId="10522"/>
    <cellStyle name="입력 2 5 2 3" xfId="10523"/>
    <cellStyle name="입력 2 5 3" xfId="10524"/>
    <cellStyle name="입력 2 5 3 2" xfId="10525"/>
    <cellStyle name="입력 2 5 3 3" xfId="10526"/>
    <cellStyle name="입력 2 5 4" xfId="10527"/>
    <cellStyle name="입력 2 5 5" xfId="10528"/>
    <cellStyle name="입력 2 6" xfId="1192"/>
    <cellStyle name="입력 2 6 2" xfId="10529"/>
    <cellStyle name="입력 2 6 2 2" xfId="10530"/>
    <cellStyle name="입력 2 6 2 3" xfId="10531"/>
    <cellStyle name="입력 2 6 3" xfId="10532"/>
    <cellStyle name="입력 2 6 3 2" xfId="10533"/>
    <cellStyle name="입력 2 6 3 3" xfId="10534"/>
    <cellStyle name="입력 2 6 4" xfId="10535"/>
    <cellStyle name="입력 2 6 5" xfId="10536"/>
    <cellStyle name="입력 2 7" xfId="1193"/>
    <cellStyle name="입력 2 7 2" xfId="1194"/>
    <cellStyle name="입력 2 7 2 2" xfId="1195"/>
    <cellStyle name="입력 2 7 2 2 2" xfId="1196"/>
    <cellStyle name="입력 2 7 2 2 2 2" xfId="1197"/>
    <cellStyle name="입력 2 7 2 2 2 2 2" xfId="10537"/>
    <cellStyle name="입력 2 7 2 2 2 2 2 2" xfId="10538"/>
    <cellStyle name="입력 2 7 2 2 2 2 2 3" xfId="10539"/>
    <cellStyle name="입력 2 7 2 2 2 2 3" xfId="10540"/>
    <cellStyle name="입력 2 7 2 2 2 2 3 2" xfId="10541"/>
    <cellStyle name="입력 2 7 2 2 2 2 3 3" xfId="10542"/>
    <cellStyle name="입력 2 7 2 2 2 2 4" xfId="10543"/>
    <cellStyle name="입력 2 7 2 2 2 2 5" xfId="10544"/>
    <cellStyle name="입력 2 7 2 2 2 3" xfId="1198"/>
    <cellStyle name="입력 2 7 2 2 2 3 2" xfId="10545"/>
    <cellStyle name="입력 2 7 2 2 2 3 2 2" xfId="10546"/>
    <cellStyle name="입력 2 7 2 2 2 3 2 3" xfId="10547"/>
    <cellStyle name="입력 2 7 2 2 2 3 3" xfId="10548"/>
    <cellStyle name="입력 2 7 2 2 2 3 3 2" xfId="10549"/>
    <cellStyle name="입력 2 7 2 2 2 3 3 3" xfId="10550"/>
    <cellStyle name="입력 2 7 2 2 2 3 4" xfId="10551"/>
    <cellStyle name="입력 2 7 2 2 2 3 5" xfId="10552"/>
    <cellStyle name="입력 2 7 2 2 2 4" xfId="10553"/>
    <cellStyle name="입력 2 7 2 2 2 4 2" xfId="10554"/>
    <cellStyle name="입력 2 7 2 2 2 4 3" xfId="10555"/>
    <cellStyle name="입력 2 7 2 2 2 5" xfId="10556"/>
    <cellStyle name="입력 2 7 2 2 2 5 2" xfId="10557"/>
    <cellStyle name="입력 2 7 2 2 2 5 3" xfId="10558"/>
    <cellStyle name="입력 2 7 2 2 2 6" xfId="10559"/>
    <cellStyle name="입력 2 7 2 2 2 7" xfId="10560"/>
    <cellStyle name="입력 2 7 2 2 3" xfId="1199"/>
    <cellStyle name="입력 2 7 2 2 3 2" xfId="10561"/>
    <cellStyle name="입력 2 7 2 2 3 2 2" xfId="10562"/>
    <cellStyle name="입력 2 7 2 2 3 2 3" xfId="10563"/>
    <cellStyle name="입력 2 7 2 2 3 3" xfId="10564"/>
    <cellStyle name="입력 2 7 2 2 3 3 2" xfId="10565"/>
    <cellStyle name="입력 2 7 2 2 3 3 3" xfId="10566"/>
    <cellStyle name="입력 2 7 2 2 3 4" xfId="10567"/>
    <cellStyle name="입력 2 7 2 2 3 5" xfId="10568"/>
    <cellStyle name="입력 2 7 2 2 4" xfId="10569"/>
    <cellStyle name="입력 2 7 2 2 4 2" xfId="10570"/>
    <cellStyle name="입력 2 7 2 2 4 3" xfId="10571"/>
    <cellStyle name="입력 2 7 2 2 5" xfId="10572"/>
    <cellStyle name="입력 2 7 2 2 5 2" xfId="10573"/>
    <cellStyle name="입력 2 7 2 2 5 3" xfId="10574"/>
    <cellStyle name="입력 2 7 2 2 6" xfId="10575"/>
    <cellStyle name="입력 2 7 2 2 7" xfId="10576"/>
    <cellStyle name="입력 2 7 2 3" xfId="1200"/>
    <cellStyle name="입력 2 7 2 3 2" xfId="10577"/>
    <cellStyle name="입력 2 7 2 3 2 2" xfId="10578"/>
    <cellStyle name="입력 2 7 2 3 2 3" xfId="10579"/>
    <cellStyle name="입력 2 7 2 3 3" xfId="10580"/>
    <cellStyle name="입력 2 7 2 3 3 2" xfId="10581"/>
    <cellStyle name="입력 2 7 2 3 3 3" xfId="10582"/>
    <cellStyle name="입력 2 7 2 3 4" xfId="10583"/>
    <cellStyle name="입력 2 7 2 3 5" xfId="10584"/>
    <cellStyle name="입력 2 7 2 4" xfId="1201"/>
    <cellStyle name="입력 2 7 2 4 2" xfId="10585"/>
    <cellStyle name="입력 2 7 2 4 2 2" xfId="10586"/>
    <cellStyle name="입력 2 7 2 4 2 3" xfId="10587"/>
    <cellStyle name="입력 2 7 2 4 3" xfId="10588"/>
    <cellStyle name="입력 2 7 2 4 3 2" xfId="10589"/>
    <cellStyle name="입력 2 7 2 4 3 3" xfId="10590"/>
    <cellStyle name="입력 2 7 2 4 4" xfId="10591"/>
    <cellStyle name="입력 2 7 2 4 5" xfId="10592"/>
    <cellStyle name="입력 2 7 2 5" xfId="10593"/>
    <cellStyle name="입력 2 7 2 5 2" xfId="10594"/>
    <cellStyle name="입력 2 7 2 5 3" xfId="10595"/>
    <cellStyle name="입력 2 7 2 6" xfId="10596"/>
    <cellStyle name="입력 2 7 2 6 2" xfId="10597"/>
    <cellStyle name="입력 2 7 2 6 3" xfId="10598"/>
    <cellStyle name="입력 2 7 2 7" xfId="10599"/>
    <cellStyle name="입력 2 7 2 8" xfId="10600"/>
    <cellStyle name="입력 2 7 3" xfId="1202"/>
    <cellStyle name="입력 2 7 3 2" xfId="1203"/>
    <cellStyle name="입력 2 7 3 2 2" xfId="10601"/>
    <cellStyle name="입력 2 7 3 2 2 2" xfId="10602"/>
    <cellStyle name="입력 2 7 3 2 2 3" xfId="10603"/>
    <cellStyle name="입력 2 7 3 2 3" xfId="10604"/>
    <cellStyle name="입력 2 7 3 2 3 2" xfId="10605"/>
    <cellStyle name="입력 2 7 3 2 3 3" xfId="10606"/>
    <cellStyle name="입력 2 7 3 2 4" xfId="10607"/>
    <cellStyle name="입력 2 7 3 2 5" xfId="10608"/>
    <cellStyle name="입력 2 7 3 3" xfId="1204"/>
    <cellStyle name="입력 2 7 3 3 2" xfId="10609"/>
    <cellStyle name="입력 2 7 3 3 2 2" xfId="10610"/>
    <cellStyle name="입력 2 7 3 3 2 3" xfId="10611"/>
    <cellStyle name="입력 2 7 3 3 3" xfId="10612"/>
    <cellStyle name="입력 2 7 3 3 3 2" xfId="10613"/>
    <cellStyle name="입력 2 7 3 3 3 3" xfId="10614"/>
    <cellStyle name="입력 2 7 3 3 4" xfId="10615"/>
    <cellStyle name="입력 2 7 3 3 5" xfId="10616"/>
    <cellStyle name="입력 2 7 3 4" xfId="10617"/>
    <cellStyle name="입력 2 7 3 4 2" xfId="10618"/>
    <cellStyle name="입력 2 7 3 4 3" xfId="10619"/>
    <cellStyle name="입력 2 7 3 5" xfId="10620"/>
    <cellStyle name="입력 2 7 3 5 2" xfId="10621"/>
    <cellStyle name="입력 2 7 3 5 3" xfId="10622"/>
    <cellStyle name="입력 2 7 3 6" xfId="10623"/>
    <cellStyle name="입력 2 7 3 7" xfId="10624"/>
    <cellStyle name="입력 2 7 4" xfId="1205"/>
    <cellStyle name="입력 2 7 4 2" xfId="10625"/>
    <cellStyle name="입력 2 7 4 2 2" xfId="10626"/>
    <cellStyle name="입력 2 7 4 2 3" xfId="10627"/>
    <cellStyle name="입력 2 7 4 3" xfId="10628"/>
    <cellStyle name="입력 2 7 4 3 2" xfId="10629"/>
    <cellStyle name="입력 2 7 4 3 3" xfId="10630"/>
    <cellStyle name="입력 2 7 4 4" xfId="10631"/>
    <cellStyle name="입력 2 7 4 5" xfId="10632"/>
    <cellStyle name="입력 2 7 5" xfId="10633"/>
    <cellStyle name="입력 2 7 5 2" xfId="10634"/>
    <cellStyle name="입력 2 7 5 3" xfId="10635"/>
    <cellStyle name="입력 2 7 6" xfId="10636"/>
    <cellStyle name="입력 2 7 6 2" xfId="10637"/>
    <cellStyle name="입력 2 7 6 3" xfId="10638"/>
    <cellStyle name="입력 2 7 7" xfId="10639"/>
    <cellStyle name="입력 2 7 8" xfId="10640"/>
    <cellStyle name="입력 2 8" xfId="1206"/>
    <cellStyle name="입력 2 8 2" xfId="10641"/>
    <cellStyle name="입력 2 8 2 2" xfId="10642"/>
    <cellStyle name="입력 2 8 2 3" xfId="10643"/>
    <cellStyle name="입력 2 8 3" xfId="10644"/>
    <cellStyle name="입력 2 8 3 2" xfId="10645"/>
    <cellStyle name="입력 2 8 3 3" xfId="10646"/>
    <cellStyle name="입력 2 8 4" xfId="10647"/>
    <cellStyle name="입력 2 8 5" xfId="10648"/>
    <cellStyle name="입력 2 9" xfId="1207"/>
    <cellStyle name="입력 2 9 2" xfId="10649"/>
    <cellStyle name="입력 2 9 2 2" xfId="10650"/>
    <cellStyle name="입력 2 9 2 3" xfId="10651"/>
    <cellStyle name="입력 2 9 3" xfId="10652"/>
    <cellStyle name="입력 2 9 3 2" xfId="10653"/>
    <cellStyle name="입력 2 9 3 3" xfId="10654"/>
    <cellStyle name="입력 2 9 4" xfId="10655"/>
    <cellStyle name="입력 2 9 5" xfId="10656"/>
    <cellStyle name="입력 20" xfId="1088"/>
    <cellStyle name="입력 20 2" xfId="10657"/>
    <cellStyle name="입력 20 2 2" xfId="10658"/>
    <cellStyle name="입력 20 2 3" xfId="10659"/>
    <cellStyle name="입력 20 3" xfId="10660"/>
    <cellStyle name="입력 20 3 2" xfId="10661"/>
    <cellStyle name="입력 20 3 3" xfId="10662"/>
    <cellStyle name="입력 20 4" xfId="10663"/>
    <cellStyle name="입력 20 5" xfId="10664"/>
    <cellStyle name="입력 3" xfId="1208"/>
    <cellStyle name="입력 3 2" xfId="1209"/>
    <cellStyle name="입력 3 2 2" xfId="10665"/>
    <cellStyle name="입력 3 2 2 2" xfId="10666"/>
    <cellStyle name="입력 3 2 2 3" xfId="10667"/>
    <cellStyle name="입력 3 2 3" xfId="10668"/>
    <cellStyle name="입력 3 2 3 2" xfId="10669"/>
    <cellStyle name="입력 3 2 3 3" xfId="10670"/>
    <cellStyle name="입력 3 2 4" xfId="10671"/>
    <cellStyle name="입력 3 2 5" xfId="10672"/>
    <cellStyle name="입력 3 3" xfId="1210"/>
    <cellStyle name="입력 3 3 2" xfId="10673"/>
    <cellStyle name="입력 3 3 2 2" xfId="10674"/>
    <cellStyle name="입력 3 3 2 3" xfId="10675"/>
    <cellStyle name="입력 3 3 3" xfId="10676"/>
    <cellStyle name="입력 3 3 3 2" xfId="10677"/>
    <cellStyle name="입력 3 3 3 3" xfId="10678"/>
    <cellStyle name="입력 3 3 4" xfId="10679"/>
    <cellStyle name="입력 3 3 5" xfId="10680"/>
    <cellStyle name="입력 3 4" xfId="1211"/>
    <cellStyle name="입력 3 4 2" xfId="10681"/>
    <cellStyle name="입력 3 4 2 2" xfId="10682"/>
    <cellStyle name="입력 3 4 2 3" xfId="10683"/>
    <cellStyle name="입력 3 4 3" xfId="10684"/>
    <cellStyle name="입력 3 4 3 2" xfId="10685"/>
    <cellStyle name="입력 3 4 3 3" xfId="10686"/>
    <cellStyle name="입력 3 4 4" xfId="10687"/>
    <cellStyle name="입력 3 4 5" xfId="10688"/>
    <cellStyle name="입력 3 5" xfId="10689"/>
    <cellStyle name="입력 3 5 2" xfId="10690"/>
    <cellStyle name="입력 3 5 3" xfId="10691"/>
    <cellStyle name="입력 3 6" xfId="10692"/>
    <cellStyle name="입력 3 6 2" xfId="10693"/>
    <cellStyle name="입력 3 6 3" xfId="10694"/>
    <cellStyle name="입력 3 7" xfId="10695"/>
    <cellStyle name="입력 3 8" xfId="10696"/>
    <cellStyle name="입력 4" xfId="1212"/>
    <cellStyle name="입력 4 2" xfId="10697"/>
    <cellStyle name="입력 4 2 2" xfId="10698"/>
    <cellStyle name="입력 4 2 3" xfId="10699"/>
    <cellStyle name="입력 4 3" xfId="10700"/>
    <cellStyle name="입력 4 3 2" xfId="10701"/>
    <cellStyle name="입력 4 3 3" xfId="10702"/>
    <cellStyle name="입력 4 4" xfId="10703"/>
    <cellStyle name="입력 4 5" xfId="10704"/>
    <cellStyle name="입력 5" xfId="1213"/>
    <cellStyle name="입력 5 2" xfId="10705"/>
    <cellStyle name="입력 5 2 2" xfId="10706"/>
    <cellStyle name="입력 5 2 3" xfId="10707"/>
    <cellStyle name="입력 5 3" xfId="10708"/>
    <cellStyle name="입력 5 3 2" xfId="10709"/>
    <cellStyle name="입력 5 3 3" xfId="10710"/>
    <cellStyle name="입력 5 4" xfId="10711"/>
    <cellStyle name="입력 5 5" xfId="10712"/>
    <cellStyle name="입력 6" xfId="1214"/>
    <cellStyle name="입력 6 2" xfId="10713"/>
    <cellStyle name="입력 6 2 2" xfId="10714"/>
    <cellStyle name="입력 6 2 3" xfId="10715"/>
    <cellStyle name="입력 6 3" xfId="10716"/>
    <cellStyle name="입력 6 3 2" xfId="10717"/>
    <cellStyle name="입력 6 3 3" xfId="10718"/>
    <cellStyle name="입력 6 4" xfId="10719"/>
    <cellStyle name="입력 6 5" xfId="10720"/>
    <cellStyle name="입력 7" xfId="1215"/>
    <cellStyle name="입력 7 2" xfId="1216"/>
    <cellStyle name="입력 7 2 2" xfId="10721"/>
    <cellStyle name="입력 7 2 2 2" xfId="10722"/>
    <cellStyle name="입력 7 2 2 3" xfId="10723"/>
    <cellStyle name="입력 7 2 3" xfId="10724"/>
    <cellStyle name="입력 7 2 3 2" xfId="10725"/>
    <cellStyle name="입력 7 2 3 3" xfId="10726"/>
    <cellStyle name="입력 7 2 4" xfId="10727"/>
    <cellStyle name="입력 7 2 5" xfId="10728"/>
    <cellStyle name="입력 7 3" xfId="10729"/>
    <cellStyle name="입력 7 3 2" xfId="10730"/>
    <cellStyle name="입력 7 3 3" xfId="10731"/>
    <cellStyle name="입력 7 4" xfId="10732"/>
    <cellStyle name="입력 7 4 2" xfId="10733"/>
    <cellStyle name="입력 7 4 3" xfId="10734"/>
    <cellStyle name="입력 7 5" xfId="10735"/>
    <cellStyle name="입력 7 6" xfId="10736"/>
    <cellStyle name="입력 8" xfId="1217"/>
    <cellStyle name="입력 8 2" xfId="10737"/>
    <cellStyle name="입력 8 2 2" xfId="10738"/>
    <cellStyle name="입력 8 2 3" xfId="10739"/>
    <cellStyle name="입력 8 3" xfId="10740"/>
    <cellStyle name="입력 8 3 2" xfId="10741"/>
    <cellStyle name="입력 8 3 3" xfId="10742"/>
    <cellStyle name="입력 8 4" xfId="10743"/>
    <cellStyle name="입력 8 5" xfId="10744"/>
    <cellStyle name="입력 9" xfId="1218"/>
    <cellStyle name="입력 9 10" xfId="1513"/>
    <cellStyle name="입력 9 10 2" xfId="10745"/>
    <cellStyle name="입력 9 10 2 2" xfId="10746"/>
    <cellStyle name="입력 9 10 2 3" xfId="10747"/>
    <cellStyle name="입력 9 10 3" xfId="10748"/>
    <cellStyle name="입력 9 10 3 2" xfId="10749"/>
    <cellStyle name="입력 9 10 3 3" xfId="10750"/>
    <cellStyle name="입력 9 10 4" xfId="10751"/>
    <cellStyle name="입력 9 10 5" xfId="10752"/>
    <cellStyle name="입력 9 11" xfId="10753"/>
    <cellStyle name="입력 9 11 2" xfId="10754"/>
    <cellStyle name="입력 9 11 3" xfId="10755"/>
    <cellStyle name="입력 9 12" xfId="10756"/>
    <cellStyle name="입력 9 12 2" xfId="10757"/>
    <cellStyle name="입력 9 12 3" xfId="10758"/>
    <cellStyle name="입력 9 13" xfId="10759"/>
    <cellStyle name="입력 9 14" xfId="10760"/>
    <cellStyle name="입력 9 2" xfId="1219"/>
    <cellStyle name="입력 9 2 2" xfId="10761"/>
    <cellStyle name="입력 9 2 2 2" xfId="10762"/>
    <cellStyle name="입력 9 2 2 3" xfId="10763"/>
    <cellStyle name="입력 9 2 3" xfId="10764"/>
    <cellStyle name="입력 9 2 3 2" xfId="10765"/>
    <cellStyle name="입력 9 2 3 3" xfId="10766"/>
    <cellStyle name="입력 9 2 4" xfId="10767"/>
    <cellStyle name="입력 9 2 5" xfId="10768"/>
    <cellStyle name="입력 9 3" xfId="1220"/>
    <cellStyle name="입력 9 3 2" xfId="10769"/>
    <cellStyle name="입력 9 3 2 2" xfId="10770"/>
    <cellStyle name="입력 9 3 2 3" xfId="10771"/>
    <cellStyle name="입력 9 3 3" xfId="10772"/>
    <cellStyle name="입력 9 3 3 2" xfId="10773"/>
    <cellStyle name="입력 9 3 3 3" xfId="10774"/>
    <cellStyle name="입력 9 3 4" xfId="10775"/>
    <cellStyle name="입력 9 3 5" xfId="10776"/>
    <cellStyle name="입력 9 4" xfId="1221"/>
    <cellStyle name="입력 9 4 2" xfId="10777"/>
    <cellStyle name="입력 9 4 2 2" xfId="10778"/>
    <cellStyle name="입력 9 4 2 3" xfId="10779"/>
    <cellStyle name="입력 9 4 3" xfId="10780"/>
    <cellStyle name="입력 9 4 3 2" xfId="10781"/>
    <cellStyle name="입력 9 4 3 3" xfId="10782"/>
    <cellStyle name="입력 9 4 4" xfId="10783"/>
    <cellStyle name="입력 9 4 5" xfId="10784"/>
    <cellStyle name="입력 9 5" xfId="1222"/>
    <cellStyle name="입력 9 5 2" xfId="10785"/>
    <cellStyle name="입력 9 5 2 2" xfId="10786"/>
    <cellStyle name="입력 9 5 2 3" xfId="10787"/>
    <cellStyle name="입력 9 5 3" xfId="10788"/>
    <cellStyle name="입력 9 5 3 2" xfId="10789"/>
    <cellStyle name="입력 9 5 3 3" xfId="10790"/>
    <cellStyle name="입력 9 5 4" xfId="10791"/>
    <cellStyle name="입력 9 5 5" xfId="10792"/>
    <cellStyle name="입력 9 6" xfId="1223"/>
    <cellStyle name="입력 9 6 2" xfId="10793"/>
    <cellStyle name="입력 9 6 2 2" xfId="10794"/>
    <cellStyle name="입력 9 6 2 3" xfId="10795"/>
    <cellStyle name="입력 9 6 3" xfId="10796"/>
    <cellStyle name="입력 9 6 3 2" xfId="10797"/>
    <cellStyle name="입력 9 6 3 3" xfId="10798"/>
    <cellStyle name="입력 9 6 4" xfId="10799"/>
    <cellStyle name="입력 9 6 5" xfId="10800"/>
    <cellStyle name="입력 9 7" xfId="1224"/>
    <cellStyle name="입력 9 7 2" xfId="10801"/>
    <cellStyle name="입력 9 7 2 2" xfId="10802"/>
    <cellStyle name="입력 9 7 2 3" xfId="10803"/>
    <cellStyle name="입력 9 7 3" xfId="10804"/>
    <cellStyle name="입력 9 7 3 2" xfId="10805"/>
    <cellStyle name="입력 9 7 3 3" xfId="10806"/>
    <cellStyle name="입력 9 7 4" xfId="10807"/>
    <cellStyle name="입력 9 7 5" xfId="10808"/>
    <cellStyle name="입력 9 8" xfId="1225"/>
    <cellStyle name="입력 9 8 2" xfId="10809"/>
    <cellStyle name="입력 9 8 2 2" xfId="10810"/>
    <cellStyle name="입력 9 8 2 3" xfId="10811"/>
    <cellStyle name="입력 9 8 3" xfId="10812"/>
    <cellStyle name="입력 9 8 3 2" xfId="10813"/>
    <cellStyle name="입력 9 8 3 3" xfId="10814"/>
    <cellStyle name="입력 9 8 4" xfId="10815"/>
    <cellStyle name="입력 9 8 5" xfId="10816"/>
    <cellStyle name="입력 9 9" xfId="1226"/>
    <cellStyle name="입력 9 9 2" xfId="10817"/>
    <cellStyle name="입력 9 9 2 2" xfId="10818"/>
    <cellStyle name="입력 9 9 2 3" xfId="10819"/>
    <cellStyle name="입력 9 9 3" xfId="10820"/>
    <cellStyle name="입력 9 9 3 2" xfId="10821"/>
    <cellStyle name="입력 9 9 3 3" xfId="10822"/>
    <cellStyle name="입력 9 9 4" xfId="10823"/>
    <cellStyle name="입력 9 9 5" xfId="10824"/>
    <cellStyle name="자리수" xfId="14"/>
    <cellStyle name="자리수0" xfId="15"/>
    <cellStyle name="제목 1 10" xfId="1227"/>
    <cellStyle name="제목 1 11" xfId="1228"/>
    <cellStyle name="제목 1 12" xfId="1229"/>
    <cellStyle name="제목 1 2" xfId="71"/>
    <cellStyle name="제목 1 2 10" xfId="1230"/>
    <cellStyle name="제목 1 2 2" xfId="1231"/>
    <cellStyle name="제목 1 2 3" xfId="1232"/>
    <cellStyle name="제목 1 2 4" xfId="1233"/>
    <cellStyle name="제목 1 2 5" xfId="1234"/>
    <cellStyle name="제목 1 2 6" xfId="1235"/>
    <cellStyle name="제목 1 2 7" xfId="1236"/>
    <cellStyle name="제목 1 2 8" xfId="1237"/>
    <cellStyle name="제목 1 2 9" xfId="1238"/>
    <cellStyle name="제목 1 3" xfId="1239"/>
    <cellStyle name="제목 1 3 2" xfId="1240"/>
    <cellStyle name="제목 1 3 3" xfId="1241"/>
    <cellStyle name="제목 1 3 4" xfId="1242"/>
    <cellStyle name="제목 1 4" xfId="1243"/>
    <cellStyle name="제목 1 5" xfId="1244"/>
    <cellStyle name="제목 1 6" xfId="1245"/>
    <cellStyle name="제목 1 7" xfId="1246"/>
    <cellStyle name="제목 1 7 2" xfId="1247"/>
    <cellStyle name="제목 1 8" xfId="1248"/>
    <cellStyle name="제목 1 9" xfId="1249"/>
    <cellStyle name="제목 10" xfId="1250"/>
    <cellStyle name="제목 10 2" xfId="1251"/>
    <cellStyle name="제목 11" xfId="1252"/>
    <cellStyle name="제목 12" xfId="1253"/>
    <cellStyle name="제목 13" xfId="1254"/>
    <cellStyle name="제목 14" xfId="1255"/>
    <cellStyle name="제목 15" xfId="1256"/>
    <cellStyle name="제목 2 10" xfId="1257"/>
    <cellStyle name="제목 2 11" xfId="1258"/>
    <cellStyle name="제목 2 12" xfId="1259"/>
    <cellStyle name="제목 2 2" xfId="72"/>
    <cellStyle name="제목 2 2 10" xfId="1260"/>
    <cellStyle name="제목 2 2 2" xfId="1261"/>
    <cellStyle name="제목 2 2 3" xfId="1262"/>
    <cellStyle name="제목 2 2 4" xfId="1263"/>
    <cellStyle name="제목 2 2 5" xfId="1264"/>
    <cellStyle name="제목 2 2 6" xfId="1265"/>
    <cellStyle name="제목 2 2 7" xfId="1266"/>
    <cellStyle name="제목 2 2 8" xfId="1267"/>
    <cellStyle name="제목 2 2 9" xfId="1268"/>
    <cellStyle name="제목 2 3" xfId="1269"/>
    <cellStyle name="제목 2 3 2" xfId="1270"/>
    <cellStyle name="제목 2 3 3" xfId="1271"/>
    <cellStyle name="제목 2 3 4" xfId="1272"/>
    <cellStyle name="제목 2 4" xfId="1273"/>
    <cellStyle name="제목 2 5" xfId="1274"/>
    <cellStyle name="제목 2 6" xfId="1275"/>
    <cellStyle name="제목 2 7" xfId="1276"/>
    <cellStyle name="제목 2 7 2" xfId="1277"/>
    <cellStyle name="제목 2 8" xfId="1278"/>
    <cellStyle name="제목 2 9" xfId="1279"/>
    <cellStyle name="제목 3 10" xfId="1280"/>
    <cellStyle name="제목 3 11" xfId="1281"/>
    <cellStyle name="제목 3 12" xfId="1282"/>
    <cellStyle name="제목 3 2" xfId="73"/>
    <cellStyle name="제목 3 2 10" xfId="1283"/>
    <cellStyle name="제목 3 2 2" xfId="1284"/>
    <cellStyle name="제목 3 2 3" xfId="1285"/>
    <cellStyle name="제목 3 2 4" xfId="1286"/>
    <cellStyle name="제목 3 2 5" xfId="1287"/>
    <cellStyle name="제목 3 2 6" xfId="1288"/>
    <cellStyle name="제목 3 2 7" xfId="1289"/>
    <cellStyle name="제목 3 2 8" xfId="1290"/>
    <cellStyle name="제목 3 2 9" xfId="1291"/>
    <cellStyle name="제목 3 3" xfId="1292"/>
    <cellStyle name="제목 3 3 2" xfId="1293"/>
    <cellStyle name="제목 3 3 3" xfId="1294"/>
    <cellStyle name="제목 3 3 4" xfId="1295"/>
    <cellStyle name="제목 3 4" xfId="1296"/>
    <cellStyle name="제목 3 5" xfId="1297"/>
    <cellStyle name="제목 3 6" xfId="1298"/>
    <cellStyle name="제목 3 7" xfId="1299"/>
    <cellStyle name="제목 3 7 2" xfId="1300"/>
    <cellStyle name="제목 3 8" xfId="1301"/>
    <cellStyle name="제목 3 9" xfId="1302"/>
    <cellStyle name="제목 4 10" xfId="1303"/>
    <cellStyle name="제목 4 11" xfId="1304"/>
    <cellStyle name="제목 4 12" xfId="1305"/>
    <cellStyle name="제목 4 2" xfId="74"/>
    <cellStyle name="제목 4 2 10" xfId="1306"/>
    <cellStyle name="제목 4 2 2" xfId="1307"/>
    <cellStyle name="제목 4 2 3" xfId="1308"/>
    <cellStyle name="제목 4 2 4" xfId="1309"/>
    <cellStyle name="제목 4 2 5" xfId="1310"/>
    <cellStyle name="제목 4 2 6" xfId="1311"/>
    <cellStyle name="제목 4 2 7" xfId="1312"/>
    <cellStyle name="제목 4 2 8" xfId="1313"/>
    <cellStyle name="제목 4 2 9" xfId="1314"/>
    <cellStyle name="제목 4 3" xfId="1315"/>
    <cellStyle name="제목 4 3 2" xfId="1316"/>
    <cellStyle name="제목 4 3 3" xfId="1317"/>
    <cellStyle name="제목 4 3 4" xfId="1318"/>
    <cellStyle name="제목 4 4" xfId="1319"/>
    <cellStyle name="제목 4 5" xfId="1320"/>
    <cellStyle name="제목 4 6" xfId="1321"/>
    <cellStyle name="제목 4 7" xfId="1322"/>
    <cellStyle name="제목 4 7 2" xfId="1323"/>
    <cellStyle name="제목 4 8" xfId="1324"/>
    <cellStyle name="제목 4 9" xfId="1325"/>
    <cellStyle name="제목 5" xfId="75"/>
    <cellStyle name="제목 5 10" xfId="1326"/>
    <cellStyle name="제목 5 2" xfId="1327"/>
    <cellStyle name="제목 5 3" xfId="1328"/>
    <cellStyle name="제목 5 4" xfId="1329"/>
    <cellStyle name="제목 5 5" xfId="1330"/>
    <cellStyle name="제목 5 6" xfId="1331"/>
    <cellStyle name="제목 5 7" xfId="1332"/>
    <cellStyle name="제목 5 8" xfId="1333"/>
    <cellStyle name="제목 5 9" xfId="1334"/>
    <cellStyle name="제목 6" xfId="1335"/>
    <cellStyle name="제목 6 2" xfId="1336"/>
    <cellStyle name="제목 6 3" xfId="1337"/>
    <cellStyle name="제목 6 4" xfId="1338"/>
    <cellStyle name="제목 7" xfId="1339"/>
    <cellStyle name="제목 8" xfId="1340"/>
    <cellStyle name="제목 9" xfId="1341"/>
    <cellStyle name="좋음 10" xfId="1342"/>
    <cellStyle name="좋음 11" xfId="1343"/>
    <cellStyle name="좋음 12" xfId="1344"/>
    <cellStyle name="좋음 2" xfId="76"/>
    <cellStyle name="좋음 2 10" xfId="1345"/>
    <cellStyle name="좋음 2 2" xfId="1346"/>
    <cellStyle name="좋음 2 3" xfId="1347"/>
    <cellStyle name="좋음 2 4" xfId="1348"/>
    <cellStyle name="좋음 2 5" xfId="1349"/>
    <cellStyle name="좋음 2 6" xfId="1350"/>
    <cellStyle name="좋음 2 7" xfId="1351"/>
    <cellStyle name="좋음 2 8" xfId="1352"/>
    <cellStyle name="좋음 2 9" xfId="1353"/>
    <cellStyle name="좋음 3" xfId="1354"/>
    <cellStyle name="좋음 3 2" xfId="1355"/>
    <cellStyle name="좋음 3 3" xfId="1356"/>
    <cellStyle name="좋음 3 4" xfId="1357"/>
    <cellStyle name="좋음 4" xfId="1358"/>
    <cellStyle name="좋음 5" xfId="1359"/>
    <cellStyle name="좋음 6" xfId="1360"/>
    <cellStyle name="좋음 7" xfId="1361"/>
    <cellStyle name="좋음 7 2" xfId="1362"/>
    <cellStyle name="좋음 8" xfId="1363"/>
    <cellStyle name="좋음 9" xfId="1364"/>
    <cellStyle name="출력 10" xfId="1365"/>
    <cellStyle name="출력 10 2" xfId="10825"/>
    <cellStyle name="출력 10 2 2" xfId="10826"/>
    <cellStyle name="출력 10 2 3" xfId="10827"/>
    <cellStyle name="출력 10 3" xfId="10828"/>
    <cellStyle name="출력 10 3 2" xfId="10829"/>
    <cellStyle name="출력 10 3 3" xfId="10830"/>
    <cellStyle name="출력 10 4" xfId="10831"/>
    <cellStyle name="출력 10 5" xfId="10832"/>
    <cellStyle name="출력 11" xfId="1366"/>
    <cellStyle name="출력 11 2" xfId="10833"/>
    <cellStyle name="출력 11 2 2" xfId="10834"/>
    <cellStyle name="출력 11 2 3" xfId="10835"/>
    <cellStyle name="출력 11 3" xfId="10836"/>
    <cellStyle name="출력 11 3 2" xfId="10837"/>
    <cellStyle name="출력 11 3 3" xfId="10838"/>
    <cellStyle name="출력 11 4" xfId="10839"/>
    <cellStyle name="출력 11 5" xfId="10840"/>
    <cellStyle name="출력 12" xfId="1367"/>
    <cellStyle name="출력 12 2" xfId="10841"/>
    <cellStyle name="출력 12 2 2" xfId="10842"/>
    <cellStyle name="출력 12 2 3" xfId="10843"/>
    <cellStyle name="출력 12 3" xfId="10844"/>
    <cellStyle name="출력 12 3 2" xfId="10845"/>
    <cellStyle name="출력 12 3 3" xfId="10846"/>
    <cellStyle name="출력 12 4" xfId="10847"/>
    <cellStyle name="출력 12 5" xfId="10848"/>
    <cellStyle name="출력 2" xfId="77"/>
    <cellStyle name="출력 2 10" xfId="1368"/>
    <cellStyle name="출력 2 10 2" xfId="10849"/>
    <cellStyle name="출력 2 10 2 2" xfId="10850"/>
    <cellStyle name="출력 2 10 2 3" xfId="10851"/>
    <cellStyle name="출력 2 10 3" xfId="10852"/>
    <cellStyle name="출력 2 10 3 2" xfId="10853"/>
    <cellStyle name="출력 2 10 3 3" xfId="10854"/>
    <cellStyle name="출력 2 10 4" xfId="10855"/>
    <cellStyle name="출력 2 10 5" xfId="10856"/>
    <cellStyle name="출력 2 11" xfId="10857"/>
    <cellStyle name="출력 2 11 2" xfId="10858"/>
    <cellStyle name="출력 2 11 3" xfId="10859"/>
    <cellStyle name="출력 2 12" xfId="10860"/>
    <cellStyle name="출력 2 12 2" xfId="10861"/>
    <cellStyle name="출력 2 12 3" xfId="10862"/>
    <cellStyle name="출력 2 13" xfId="10863"/>
    <cellStyle name="출력 2 14" xfId="10864"/>
    <cellStyle name="출력 2 2" xfId="1369"/>
    <cellStyle name="출력 2 2 2" xfId="10865"/>
    <cellStyle name="출력 2 2 2 2" xfId="10866"/>
    <cellStyle name="출력 2 2 2 3" xfId="10867"/>
    <cellStyle name="출력 2 2 3" xfId="10868"/>
    <cellStyle name="출력 2 2 3 2" xfId="10869"/>
    <cellStyle name="출력 2 2 3 3" xfId="10870"/>
    <cellStyle name="출력 2 2 4" xfId="10871"/>
    <cellStyle name="출력 2 2 5" xfId="10872"/>
    <cellStyle name="출력 2 3" xfId="1370"/>
    <cellStyle name="출력 2 3 2" xfId="10873"/>
    <cellStyle name="출력 2 3 2 2" xfId="10874"/>
    <cellStyle name="출력 2 3 2 3" xfId="10875"/>
    <cellStyle name="출력 2 3 3" xfId="10876"/>
    <cellStyle name="출력 2 3 3 2" xfId="10877"/>
    <cellStyle name="출력 2 3 3 3" xfId="10878"/>
    <cellStyle name="출력 2 3 4" xfId="10879"/>
    <cellStyle name="출력 2 3 5" xfId="10880"/>
    <cellStyle name="출력 2 4" xfId="1371"/>
    <cellStyle name="출력 2 4 2" xfId="10881"/>
    <cellStyle name="출력 2 4 2 2" xfId="10882"/>
    <cellStyle name="출력 2 4 2 3" xfId="10883"/>
    <cellStyle name="출력 2 4 3" xfId="10884"/>
    <cellStyle name="출력 2 4 3 2" xfId="10885"/>
    <cellStyle name="출력 2 4 3 3" xfId="10886"/>
    <cellStyle name="출력 2 4 4" xfId="10887"/>
    <cellStyle name="출력 2 4 5" xfId="10888"/>
    <cellStyle name="출력 2 5" xfId="1372"/>
    <cellStyle name="출력 2 5 2" xfId="10889"/>
    <cellStyle name="출력 2 5 2 2" xfId="10890"/>
    <cellStyle name="출력 2 5 2 3" xfId="10891"/>
    <cellStyle name="출력 2 5 3" xfId="10892"/>
    <cellStyle name="출력 2 5 3 2" xfId="10893"/>
    <cellStyle name="출력 2 5 3 3" xfId="10894"/>
    <cellStyle name="출력 2 5 4" xfId="10895"/>
    <cellStyle name="출력 2 5 5" xfId="10896"/>
    <cellStyle name="출력 2 6" xfId="1373"/>
    <cellStyle name="출력 2 6 2" xfId="10897"/>
    <cellStyle name="출력 2 6 2 2" xfId="10898"/>
    <cellStyle name="출력 2 6 2 3" xfId="10899"/>
    <cellStyle name="출력 2 6 3" xfId="10900"/>
    <cellStyle name="출력 2 6 3 2" xfId="10901"/>
    <cellStyle name="출력 2 6 3 3" xfId="10902"/>
    <cellStyle name="출력 2 6 4" xfId="10903"/>
    <cellStyle name="출력 2 6 5" xfId="10904"/>
    <cellStyle name="출력 2 7" xfId="1374"/>
    <cellStyle name="출력 2 7 2" xfId="10905"/>
    <cellStyle name="출력 2 7 2 2" xfId="10906"/>
    <cellStyle name="출력 2 7 2 3" xfId="10907"/>
    <cellStyle name="출력 2 7 3" xfId="10908"/>
    <cellStyle name="출력 2 7 3 2" xfId="10909"/>
    <cellStyle name="출력 2 7 3 3" xfId="10910"/>
    <cellStyle name="출력 2 7 4" xfId="10911"/>
    <cellStyle name="출력 2 7 5" xfId="10912"/>
    <cellStyle name="출력 2 8" xfId="1375"/>
    <cellStyle name="출력 2 8 2" xfId="10913"/>
    <cellStyle name="출력 2 8 2 2" xfId="10914"/>
    <cellStyle name="출력 2 8 2 3" xfId="10915"/>
    <cellStyle name="출력 2 8 3" xfId="10916"/>
    <cellStyle name="출력 2 8 3 2" xfId="10917"/>
    <cellStyle name="출력 2 8 3 3" xfId="10918"/>
    <cellStyle name="출력 2 8 4" xfId="10919"/>
    <cellStyle name="출력 2 8 5" xfId="10920"/>
    <cellStyle name="출력 2 9" xfId="1376"/>
    <cellStyle name="출력 2 9 2" xfId="10921"/>
    <cellStyle name="출력 2 9 2 2" xfId="10922"/>
    <cellStyle name="출력 2 9 2 3" xfId="10923"/>
    <cellStyle name="출력 2 9 3" xfId="10924"/>
    <cellStyle name="출력 2 9 3 2" xfId="10925"/>
    <cellStyle name="출력 2 9 3 3" xfId="10926"/>
    <cellStyle name="출력 2 9 4" xfId="10927"/>
    <cellStyle name="출력 2 9 5" xfId="10928"/>
    <cellStyle name="출력 3" xfId="1377"/>
    <cellStyle name="출력 3 2" xfId="1378"/>
    <cellStyle name="출력 3 2 2" xfId="10929"/>
    <cellStyle name="출력 3 2 2 2" xfId="10930"/>
    <cellStyle name="출력 3 2 2 3" xfId="10931"/>
    <cellStyle name="출력 3 2 3" xfId="10932"/>
    <cellStyle name="출력 3 2 3 2" xfId="10933"/>
    <cellStyle name="출력 3 2 3 3" xfId="10934"/>
    <cellStyle name="출력 3 2 4" xfId="10935"/>
    <cellStyle name="출력 3 2 5" xfId="10936"/>
    <cellStyle name="출력 3 3" xfId="1379"/>
    <cellStyle name="출력 3 3 2" xfId="10937"/>
    <cellStyle name="출력 3 3 2 2" xfId="10938"/>
    <cellStyle name="출력 3 3 2 3" xfId="10939"/>
    <cellStyle name="출력 3 3 3" xfId="10940"/>
    <cellStyle name="출력 3 3 3 2" xfId="10941"/>
    <cellStyle name="출력 3 3 3 3" xfId="10942"/>
    <cellStyle name="출력 3 3 4" xfId="10943"/>
    <cellStyle name="출력 3 3 5" xfId="10944"/>
    <cellStyle name="출력 3 4" xfId="1380"/>
    <cellStyle name="출력 3 4 2" xfId="10945"/>
    <cellStyle name="출력 3 4 2 2" xfId="10946"/>
    <cellStyle name="출력 3 4 2 3" xfId="10947"/>
    <cellStyle name="출력 3 4 3" xfId="10948"/>
    <cellStyle name="출력 3 4 3 2" xfId="10949"/>
    <cellStyle name="출력 3 4 3 3" xfId="10950"/>
    <cellStyle name="출력 3 4 4" xfId="10951"/>
    <cellStyle name="출력 3 4 5" xfId="10952"/>
    <cellStyle name="출력 3 5" xfId="10953"/>
    <cellStyle name="출력 3 5 2" xfId="10954"/>
    <cellStyle name="출력 3 5 3" xfId="10955"/>
    <cellStyle name="출력 3 6" xfId="10956"/>
    <cellStyle name="출력 3 6 2" xfId="10957"/>
    <cellStyle name="출력 3 6 3" xfId="10958"/>
    <cellStyle name="출력 3 7" xfId="10959"/>
    <cellStyle name="출력 3 8" xfId="10960"/>
    <cellStyle name="출력 4" xfId="1381"/>
    <cellStyle name="출력 4 2" xfId="10961"/>
    <cellStyle name="출력 4 2 2" xfId="10962"/>
    <cellStyle name="출력 4 2 3" xfId="10963"/>
    <cellStyle name="출력 4 3" xfId="10964"/>
    <cellStyle name="출력 4 3 2" xfId="10965"/>
    <cellStyle name="출력 4 3 3" xfId="10966"/>
    <cellStyle name="출력 4 4" xfId="10967"/>
    <cellStyle name="출력 4 5" xfId="10968"/>
    <cellStyle name="출력 5" xfId="1382"/>
    <cellStyle name="출력 5 2" xfId="10969"/>
    <cellStyle name="출력 5 2 2" xfId="10970"/>
    <cellStyle name="출력 5 2 3" xfId="10971"/>
    <cellStyle name="출력 5 3" xfId="10972"/>
    <cellStyle name="출력 5 3 2" xfId="10973"/>
    <cellStyle name="출력 5 3 3" xfId="10974"/>
    <cellStyle name="출력 5 4" xfId="10975"/>
    <cellStyle name="출력 5 5" xfId="10976"/>
    <cellStyle name="출력 6" xfId="1383"/>
    <cellStyle name="출력 6 2" xfId="10977"/>
    <cellStyle name="출력 6 2 2" xfId="10978"/>
    <cellStyle name="출력 6 2 3" xfId="10979"/>
    <cellStyle name="출력 6 3" xfId="10980"/>
    <cellStyle name="출력 6 3 2" xfId="10981"/>
    <cellStyle name="출력 6 3 3" xfId="10982"/>
    <cellStyle name="출력 6 4" xfId="10983"/>
    <cellStyle name="출력 6 5" xfId="10984"/>
    <cellStyle name="출력 7" xfId="1384"/>
    <cellStyle name="출력 7 2" xfId="1385"/>
    <cellStyle name="출력 7 2 2" xfId="10985"/>
    <cellStyle name="출력 7 2 2 2" xfId="10986"/>
    <cellStyle name="출력 7 2 2 3" xfId="10987"/>
    <cellStyle name="출력 7 2 3" xfId="10988"/>
    <cellStyle name="출력 7 2 3 2" xfId="10989"/>
    <cellStyle name="출력 7 2 3 3" xfId="10990"/>
    <cellStyle name="출력 7 2 4" xfId="10991"/>
    <cellStyle name="출력 7 2 5" xfId="10992"/>
    <cellStyle name="출력 7 3" xfId="10993"/>
    <cellStyle name="출력 7 3 2" xfId="10994"/>
    <cellStyle name="출력 7 3 3" xfId="10995"/>
    <cellStyle name="출력 7 4" xfId="10996"/>
    <cellStyle name="출력 7 4 2" xfId="10997"/>
    <cellStyle name="출력 7 4 3" xfId="10998"/>
    <cellStyle name="출력 7 5" xfId="10999"/>
    <cellStyle name="출력 7 6" xfId="11000"/>
    <cellStyle name="출력 8" xfId="1386"/>
    <cellStyle name="출력 8 2" xfId="11001"/>
    <cellStyle name="출력 8 2 2" xfId="11002"/>
    <cellStyle name="출력 8 2 3" xfId="11003"/>
    <cellStyle name="출력 8 3" xfId="11004"/>
    <cellStyle name="출력 8 3 2" xfId="11005"/>
    <cellStyle name="출력 8 3 3" xfId="11006"/>
    <cellStyle name="출력 8 4" xfId="11007"/>
    <cellStyle name="출력 8 5" xfId="11008"/>
    <cellStyle name="출력 9" xfId="1387"/>
    <cellStyle name="출력 9 2" xfId="11009"/>
    <cellStyle name="출력 9 2 2" xfId="11010"/>
    <cellStyle name="출력 9 2 3" xfId="11011"/>
    <cellStyle name="출력 9 3" xfId="11012"/>
    <cellStyle name="출력 9 3 2" xfId="11013"/>
    <cellStyle name="출력 9 3 3" xfId="11014"/>
    <cellStyle name="출력 9 4" xfId="11015"/>
    <cellStyle name="출력 9 5" xfId="11016"/>
    <cellStyle name="콤마 [0]_1.기안을지" xfId="78"/>
    <cellStyle name="콤마_1.기안을지" xfId="79"/>
    <cellStyle name="통화 [0] 2" xfId="3202"/>
    <cellStyle name="통화 [0] 2 2" xfId="3203"/>
    <cellStyle name="통화 [0] 2 2 2" xfId="3204"/>
    <cellStyle name="통화 [0] 2 2 2 2" xfId="3205"/>
    <cellStyle name="통화 [0] 2 2 2 2 2" xfId="11017"/>
    <cellStyle name="통화 [0] 2 2 2 2 2 2" xfId="32978"/>
    <cellStyle name="통화 [0] 2 2 2 2 3" xfId="27726"/>
    <cellStyle name="통화 [0] 2 2 2 3" xfId="11018"/>
    <cellStyle name="통화 [0] 2 2 2 3 2" xfId="11019"/>
    <cellStyle name="통화 [0] 2 2 2 3 2 2" xfId="32980"/>
    <cellStyle name="통화 [0] 2 2 2 3 3" xfId="32979"/>
    <cellStyle name="통화 [0] 2 2 2 4" xfId="11020"/>
    <cellStyle name="통화 [0] 2 2 2 4 2" xfId="32981"/>
    <cellStyle name="통화 [0] 2 2 2 5" xfId="11021"/>
    <cellStyle name="통화 [0] 2 2 2 5 2" xfId="32982"/>
    <cellStyle name="통화 [0] 2 2 2 6" xfId="27725"/>
    <cellStyle name="통화 [0] 2 2 3" xfId="3206"/>
    <cellStyle name="통화 [0] 2 2 3 2" xfId="11022"/>
    <cellStyle name="통화 [0] 2 2 3 2 2" xfId="32983"/>
    <cellStyle name="통화 [0] 2 2 3 3" xfId="27727"/>
    <cellStyle name="통화 [0] 2 2 4" xfId="11023"/>
    <cellStyle name="통화 [0] 2 2 4 2" xfId="11024"/>
    <cellStyle name="통화 [0] 2 2 4 2 2" xfId="32985"/>
    <cellStyle name="통화 [0] 2 2 4 3" xfId="32984"/>
    <cellStyle name="통화 [0] 2 2 5" xfId="11025"/>
    <cellStyle name="통화 [0] 2 2 5 2" xfId="32986"/>
    <cellStyle name="통화 [0] 2 2 6" xfId="11026"/>
    <cellStyle name="통화 [0] 2 2 6 2" xfId="32987"/>
    <cellStyle name="통화 [0] 2 2 7" xfId="27724"/>
    <cellStyle name="통화 [0] 2 3" xfId="3207"/>
    <cellStyle name="통화 [0] 2 3 2" xfId="3208"/>
    <cellStyle name="통화 [0] 2 3 2 2" xfId="11027"/>
    <cellStyle name="통화 [0] 2 3 2 2 2" xfId="32988"/>
    <cellStyle name="통화 [0] 2 3 2 3" xfId="27729"/>
    <cellStyle name="통화 [0] 2 3 3" xfId="11028"/>
    <cellStyle name="통화 [0] 2 3 3 2" xfId="11029"/>
    <cellStyle name="통화 [0] 2 3 3 2 2" xfId="32990"/>
    <cellStyle name="통화 [0] 2 3 3 3" xfId="32989"/>
    <cellStyle name="통화 [0] 2 3 4" xfId="11030"/>
    <cellStyle name="통화 [0] 2 3 4 2" xfId="32991"/>
    <cellStyle name="통화 [0] 2 3 5" xfId="11031"/>
    <cellStyle name="통화 [0] 2 3 5 2" xfId="32992"/>
    <cellStyle name="통화 [0] 2 3 6" xfId="27728"/>
    <cellStyle name="통화 [0] 2 4" xfId="3209"/>
    <cellStyle name="통화 [0] 2 4 2" xfId="11032"/>
    <cellStyle name="통화 [0] 2 4 2 2" xfId="32993"/>
    <cellStyle name="통화 [0] 2 4 3" xfId="27730"/>
    <cellStyle name="통화 [0] 2 5" xfId="11033"/>
    <cellStyle name="통화 [0] 2 5 2" xfId="11034"/>
    <cellStyle name="통화 [0] 2 5 2 2" xfId="32995"/>
    <cellStyle name="통화 [0] 2 5 3" xfId="32994"/>
    <cellStyle name="통화 [0] 2 6" xfId="11035"/>
    <cellStyle name="통화 [0] 2 6 2" xfId="32996"/>
    <cellStyle name="통화 [0] 2 7" xfId="11036"/>
    <cellStyle name="통화 [0] 2 7 2" xfId="32997"/>
    <cellStyle name="통화 [0] 2 8" xfId="27723"/>
    <cellStyle name="퍼센트" xfId="16"/>
    <cellStyle name="표준" xfId="0" builtinId="0"/>
    <cellStyle name="표준 10" xfId="85"/>
    <cellStyle name="표준 10 10" xfId="1559"/>
    <cellStyle name="표준 10 10 10" xfId="11037"/>
    <cellStyle name="표준 10 10 10 2" xfId="32998"/>
    <cellStyle name="표준 10 10 11" xfId="26742"/>
    <cellStyle name="표준 10 10 2" xfId="2349"/>
    <cellStyle name="표준 10 10 2 10" xfId="26871"/>
    <cellStyle name="표준 10 10 2 2" xfId="2542"/>
    <cellStyle name="표준 10 10 2 2 2" xfId="3062"/>
    <cellStyle name="표준 10 10 2 2 2 2" xfId="3210"/>
    <cellStyle name="표준 10 10 2 2 2 2 2" xfId="3211"/>
    <cellStyle name="표준 10 10 2 2 2 2 2 2" xfId="8441"/>
    <cellStyle name="표준 10 10 2 2 2 2 2 2 2" xfId="32952"/>
    <cellStyle name="표준 10 10 2 2 2 2 2 3" xfId="27732"/>
    <cellStyle name="표준 10 10 2 2 2 2 3" xfId="11038"/>
    <cellStyle name="표준 10 10 2 2 2 2 3 2" xfId="11039"/>
    <cellStyle name="표준 10 10 2 2 2 2 3 2 2" xfId="33000"/>
    <cellStyle name="표준 10 10 2 2 2 2 3 3" xfId="32999"/>
    <cellStyle name="표준 10 10 2 2 2 2 4" xfId="11040"/>
    <cellStyle name="표준 10 10 2 2 2 2 4 2" xfId="33001"/>
    <cellStyle name="표준 10 10 2 2 2 2 5" xfId="11041"/>
    <cellStyle name="표준 10 10 2 2 2 2 5 2" xfId="33002"/>
    <cellStyle name="표준 10 10 2 2 2 2 6" xfId="27731"/>
    <cellStyle name="표준 10 10 2 2 2 3" xfId="3212"/>
    <cellStyle name="표준 10 10 2 2 2 3 2" xfId="3213"/>
    <cellStyle name="표준 10 10 2 2 2 3 2 2" xfId="11042"/>
    <cellStyle name="표준 10 10 2 2 2 3 2 2 2" xfId="33003"/>
    <cellStyle name="표준 10 10 2 2 2 3 2 3" xfId="27734"/>
    <cellStyle name="표준 10 10 2 2 2 3 3" xfId="11043"/>
    <cellStyle name="표준 10 10 2 2 2 3 3 2" xfId="11044"/>
    <cellStyle name="표준 10 10 2 2 2 3 3 2 2" xfId="33005"/>
    <cellStyle name="표준 10 10 2 2 2 3 3 3" xfId="33004"/>
    <cellStyle name="표준 10 10 2 2 2 3 4" xfId="11045"/>
    <cellStyle name="표준 10 10 2 2 2 3 4 2" xfId="33006"/>
    <cellStyle name="표준 10 10 2 2 2 3 5" xfId="11046"/>
    <cellStyle name="표준 10 10 2 2 2 3 5 2" xfId="33007"/>
    <cellStyle name="표준 10 10 2 2 2 3 6" xfId="27733"/>
    <cellStyle name="표준 10 10 2 2 2 4" xfId="3214"/>
    <cellStyle name="표준 10 10 2 2 2 4 2" xfId="11047"/>
    <cellStyle name="표준 10 10 2 2 2 4 2 2" xfId="33008"/>
    <cellStyle name="표준 10 10 2 2 2 4 3" xfId="27735"/>
    <cellStyle name="표준 10 10 2 2 2 5" xfId="11048"/>
    <cellStyle name="표준 10 10 2 2 2 5 2" xfId="11049"/>
    <cellStyle name="표준 10 10 2 2 2 5 2 2" xfId="33010"/>
    <cellStyle name="표준 10 10 2 2 2 5 3" xfId="33009"/>
    <cellStyle name="표준 10 10 2 2 2 6" xfId="11050"/>
    <cellStyle name="표준 10 10 2 2 2 6 2" xfId="33011"/>
    <cellStyle name="표준 10 10 2 2 2 7" xfId="11051"/>
    <cellStyle name="표준 10 10 2 2 2 7 2" xfId="33012"/>
    <cellStyle name="표준 10 10 2 2 2 8" xfId="27583"/>
    <cellStyle name="표준 10 10 2 2 3" xfId="3215"/>
    <cellStyle name="표준 10 10 2 2 3 2" xfId="3216"/>
    <cellStyle name="표준 10 10 2 2 3 2 2" xfId="11052"/>
    <cellStyle name="표준 10 10 2 2 3 2 2 2" xfId="33013"/>
    <cellStyle name="표준 10 10 2 2 3 2 3" xfId="27737"/>
    <cellStyle name="표준 10 10 2 2 3 3" xfId="11053"/>
    <cellStyle name="표준 10 10 2 2 3 3 2" xfId="11054"/>
    <cellStyle name="표준 10 10 2 2 3 3 2 2" xfId="33015"/>
    <cellStyle name="표준 10 10 2 2 3 3 3" xfId="33014"/>
    <cellStyle name="표준 10 10 2 2 3 4" xfId="11055"/>
    <cellStyle name="표준 10 10 2 2 3 4 2" xfId="33016"/>
    <cellStyle name="표준 10 10 2 2 3 5" xfId="11056"/>
    <cellStyle name="표준 10 10 2 2 3 5 2" xfId="33017"/>
    <cellStyle name="표준 10 10 2 2 3 6" xfId="27736"/>
    <cellStyle name="표준 10 10 2 2 4" xfId="3217"/>
    <cellStyle name="표준 10 10 2 2 4 2" xfId="3218"/>
    <cellStyle name="표준 10 10 2 2 4 2 2" xfId="11057"/>
    <cellStyle name="표준 10 10 2 2 4 2 2 2" xfId="33018"/>
    <cellStyle name="표준 10 10 2 2 4 2 3" xfId="27739"/>
    <cellStyle name="표준 10 10 2 2 4 3" xfId="11058"/>
    <cellStyle name="표준 10 10 2 2 4 3 2" xfId="11059"/>
    <cellStyle name="표준 10 10 2 2 4 3 2 2" xfId="33020"/>
    <cellStyle name="표준 10 10 2 2 4 3 3" xfId="33019"/>
    <cellStyle name="표준 10 10 2 2 4 4" xfId="11060"/>
    <cellStyle name="표준 10 10 2 2 4 4 2" xfId="33021"/>
    <cellStyle name="표준 10 10 2 2 4 5" xfId="11061"/>
    <cellStyle name="표준 10 10 2 2 4 5 2" xfId="33022"/>
    <cellStyle name="표준 10 10 2 2 4 6" xfId="27738"/>
    <cellStyle name="표준 10 10 2 2 5" xfId="3219"/>
    <cellStyle name="표준 10 10 2 2 5 2" xfId="11062"/>
    <cellStyle name="표준 10 10 2 2 5 2 2" xfId="33023"/>
    <cellStyle name="표준 10 10 2 2 5 3" xfId="27740"/>
    <cellStyle name="표준 10 10 2 2 6" xfId="11063"/>
    <cellStyle name="표준 10 10 2 2 6 2" xfId="11064"/>
    <cellStyle name="표준 10 10 2 2 6 2 2" xfId="33025"/>
    <cellStyle name="표준 10 10 2 2 6 3" xfId="33024"/>
    <cellStyle name="표준 10 10 2 2 7" xfId="11065"/>
    <cellStyle name="표준 10 10 2 2 7 2" xfId="33026"/>
    <cellStyle name="표준 10 10 2 2 8" xfId="11066"/>
    <cellStyle name="표준 10 10 2 2 8 2" xfId="33027"/>
    <cellStyle name="표준 10 10 2 2 9" xfId="27064"/>
    <cellStyle name="표준 10 10 2 3" xfId="2869"/>
    <cellStyle name="표준 10 10 2 3 2" xfId="3220"/>
    <cellStyle name="표준 10 10 2 3 2 2" xfId="3221"/>
    <cellStyle name="표준 10 10 2 3 2 2 2" xfId="11067"/>
    <cellStyle name="표준 10 10 2 3 2 2 2 2" xfId="33028"/>
    <cellStyle name="표준 10 10 2 3 2 2 3" xfId="27742"/>
    <cellStyle name="표준 10 10 2 3 2 3" xfId="11068"/>
    <cellStyle name="표준 10 10 2 3 2 3 2" xfId="11069"/>
    <cellStyle name="표준 10 10 2 3 2 3 2 2" xfId="33030"/>
    <cellStyle name="표준 10 10 2 3 2 3 3" xfId="33029"/>
    <cellStyle name="표준 10 10 2 3 2 4" xfId="11070"/>
    <cellStyle name="표준 10 10 2 3 2 4 2" xfId="33031"/>
    <cellStyle name="표준 10 10 2 3 2 5" xfId="11071"/>
    <cellStyle name="표준 10 10 2 3 2 5 2" xfId="33032"/>
    <cellStyle name="표준 10 10 2 3 2 6" xfId="27741"/>
    <cellStyle name="표준 10 10 2 3 3" xfId="3222"/>
    <cellStyle name="표준 10 10 2 3 3 2" xfId="3223"/>
    <cellStyle name="표준 10 10 2 3 3 2 2" xfId="11072"/>
    <cellStyle name="표준 10 10 2 3 3 2 2 2" xfId="33033"/>
    <cellStyle name="표준 10 10 2 3 3 2 3" xfId="27744"/>
    <cellStyle name="표준 10 10 2 3 3 3" xfId="11073"/>
    <cellStyle name="표준 10 10 2 3 3 3 2" xfId="11074"/>
    <cellStyle name="표준 10 10 2 3 3 3 2 2" xfId="33035"/>
    <cellStyle name="표준 10 10 2 3 3 3 3" xfId="33034"/>
    <cellStyle name="표준 10 10 2 3 3 4" xfId="11075"/>
    <cellStyle name="표준 10 10 2 3 3 4 2" xfId="33036"/>
    <cellStyle name="표준 10 10 2 3 3 5" xfId="11076"/>
    <cellStyle name="표준 10 10 2 3 3 5 2" xfId="33037"/>
    <cellStyle name="표준 10 10 2 3 3 6" xfId="27743"/>
    <cellStyle name="표준 10 10 2 3 4" xfId="3224"/>
    <cellStyle name="표준 10 10 2 3 4 2" xfId="11077"/>
    <cellStyle name="표준 10 10 2 3 4 2 2" xfId="33038"/>
    <cellStyle name="표준 10 10 2 3 4 3" xfId="27745"/>
    <cellStyle name="표준 10 10 2 3 5" xfId="11078"/>
    <cellStyle name="표준 10 10 2 3 5 2" xfId="11079"/>
    <cellStyle name="표준 10 10 2 3 5 2 2" xfId="33040"/>
    <cellStyle name="표준 10 10 2 3 5 3" xfId="33039"/>
    <cellStyle name="표준 10 10 2 3 6" xfId="11080"/>
    <cellStyle name="표준 10 10 2 3 6 2" xfId="33041"/>
    <cellStyle name="표준 10 10 2 3 7" xfId="11081"/>
    <cellStyle name="표준 10 10 2 3 7 2" xfId="33042"/>
    <cellStyle name="표준 10 10 2 3 8" xfId="27390"/>
    <cellStyle name="표준 10 10 2 4" xfId="3225"/>
    <cellStyle name="표준 10 10 2 4 2" xfId="3226"/>
    <cellStyle name="표준 10 10 2 4 2 2" xfId="11082"/>
    <cellStyle name="표준 10 10 2 4 2 2 2" xfId="33043"/>
    <cellStyle name="표준 10 10 2 4 2 3" xfId="27747"/>
    <cellStyle name="표준 10 10 2 4 3" xfId="11083"/>
    <cellStyle name="표준 10 10 2 4 3 2" xfId="11084"/>
    <cellStyle name="표준 10 10 2 4 3 2 2" xfId="33045"/>
    <cellStyle name="표준 10 10 2 4 3 3" xfId="33044"/>
    <cellStyle name="표준 10 10 2 4 4" xfId="11085"/>
    <cellStyle name="표준 10 10 2 4 4 2" xfId="33046"/>
    <cellStyle name="표준 10 10 2 4 5" xfId="11086"/>
    <cellStyle name="표준 10 10 2 4 5 2" xfId="33047"/>
    <cellStyle name="표준 10 10 2 4 6" xfId="27746"/>
    <cellStyle name="표준 10 10 2 5" xfId="3227"/>
    <cellStyle name="표준 10 10 2 5 2" xfId="3228"/>
    <cellStyle name="표준 10 10 2 5 2 2" xfId="11087"/>
    <cellStyle name="표준 10 10 2 5 2 2 2" xfId="33048"/>
    <cellStyle name="표준 10 10 2 5 2 3" xfId="27749"/>
    <cellStyle name="표준 10 10 2 5 3" xfId="11088"/>
    <cellStyle name="표준 10 10 2 5 3 2" xfId="11089"/>
    <cellStyle name="표준 10 10 2 5 3 2 2" xfId="33050"/>
    <cellStyle name="표준 10 10 2 5 3 3" xfId="33049"/>
    <cellStyle name="표준 10 10 2 5 4" xfId="11090"/>
    <cellStyle name="표준 10 10 2 5 4 2" xfId="33051"/>
    <cellStyle name="표준 10 10 2 5 5" xfId="11091"/>
    <cellStyle name="표준 10 10 2 5 5 2" xfId="33052"/>
    <cellStyle name="표준 10 10 2 5 6" xfId="27748"/>
    <cellStyle name="표준 10 10 2 6" xfId="3229"/>
    <cellStyle name="표준 10 10 2 6 2" xfId="11092"/>
    <cellStyle name="표준 10 10 2 6 2 2" xfId="33053"/>
    <cellStyle name="표준 10 10 2 6 3" xfId="27750"/>
    <cellStyle name="표준 10 10 2 7" xfId="11093"/>
    <cellStyle name="표준 10 10 2 7 2" xfId="11094"/>
    <cellStyle name="표준 10 10 2 7 2 2" xfId="33055"/>
    <cellStyle name="표준 10 10 2 7 3" xfId="33054"/>
    <cellStyle name="표준 10 10 2 8" xfId="11095"/>
    <cellStyle name="표준 10 10 2 8 2" xfId="33056"/>
    <cellStyle name="표준 10 10 2 9" xfId="11096"/>
    <cellStyle name="표준 10 10 2 9 2" xfId="33057"/>
    <cellStyle name="표준 10 10 3" xfId="2478"/>
    <cellStyle name="표준 10 10 3 2" xfId="2998"/>
    <cellStyle name="표준 10 10 3 2 2" xfId="3230"/>
    <cellStyle name="표준 10 10 3 2 2 2" xfId="3231"/>
    <cellStyle name="표준 10 10 3 2 2 2 2" xfId="11097"/>
    <cellStyle name="표준 10 10 3 2 2 2 2 2" xfId="33058"/>
    <cellStyle name="표준 10 10 3 2 2 2 3" xfId="27752"/>
    <cellStyle name="표준 10 10 3 2 2 3" xfId="11098"/>
    <cellStyle name="표준 10 10 3 2 2 3 2" xfId="11099"/>
    <cellStyle name="표준 10 10 3 2 2 3 2 2" xfId="33060"/>
    <cellStyle name="표준 10 10 3 2 2 3 3" xfId="33059"/>
    <cellStyle name="표준 10 10 3 2 2 4" xfId="11100"/>
    <cellStyle name="표준 10 10 3 2 2 4 2" xfId="33061"/>
    <cellStyle name="표준 10 10 3 2 2 5" xfId="11101"/>
    <cellStyle name="표준 10 10 3 2 2 5 2" xfId="33062"/>
    <cellStyle name="표준 10 10 3 2 2 6" xfId="27751"/>
    <cellStyle name="표준 10 10 3 2 3" xfId="3232"/>
    <cellStyle name="표준 10 10 3 2 3 2" xfId="3233"/>
    <cellStyle name="표준 10 10 3 2 3 2 2" xfId="11102"/>
    <cellStyle name="표준 10 10 3 2 3 2 2 2" xfId="33063"/>
    <cellStyle name="표준 10 10 3 2 3 2 3" xfId="27754"/>
    <cellStyle name="표준 10 10 3 2 3 3" xfId="11103"/>
    <cellStyle name="표준 10 10 3 2 3 3 2" xfId="11104"/>
    <cellStyle name="표준 10 10 3 2 3 3 2 2" xfId="33065"/>
    <cellStyle name="표준 10 10 3 2 3 3 3" xfId="33064"/>
    <cellStyle name="표준 10 10 3 2 3 4" xfId="11105"/>
    <cellStyle name="표준 10 10 3 2 3 4 2" xfId="33066"/>
    <cellStyle name="표준 10 10 3 2 3 5" xfId="11106"/>
    <cellStyle name="표준 10 10 3 2 3 5 2" xfId="33067"/>
    <cellStyle name="표준 10 10 3 2 3 6" xfId="27753"/>
    <cellStyle name="표준 10 10 3 2 4" xfId="3234"/>
    <cellStyle name="표준 10 10 3 2 4 2" xfId="11107"/>
    <cellStyle name="표준 10 10 3 2 4 2 2" xfId="33068"/>
    <cellStyle name="표준 10 10 3 2 4 3" xfId="27755"/>
    <cellStyle name="표준 10 10 3 2 5" xfId="11108"/>
    <cellStyle name="표준 10 10 3 2 5 2" xfId="11109"/>
    <cellStyle name="표준 10 10 3 2 5 2 2" xfId="33070"/>
    <cellStyle name="표준 10 10 3 2 5 3" xfId="33069"/>
    <cellStyle name="표준 10 10 3 2 6" xfId="11110"/>
    <cellStyle name="표준 10 10 3 2 6 2" xfId="33071"/>
    <cellStyle name="표준 10 10 3 2 7" xfId="11111"/>
    <cellStyle name="표준 10 10 3 2 7 2" xfId="33072"/>
    <cellStyle name="표준 10 10 3 2 8" xfId="27519"/>
    <cellStyle name="표준 10 10 3 3" xfId="3235"/>
    <cellStyle name="표준 10 10 3 3 2" xfId="3236"/>
    <cellStyle name="표준 10 10 3 3 2 2" xfId="11112"/>
    <cellStyle name="표준 10 10 3 3 2 2 2" xfId="33073"/>
    <cellStyle name="표준 10 10 3 3 2 3" xfId="27757"/>
    <cellStyle name="표준 10 10 3 3 3" xfId="11113"/>
    <cellStyle name="표준 10 10 3 3 3 2" xfId="11114"/>
    <cellStyle name="표준 10 10 3 3 3 2 2" xfId="33075"/>
    <cellStyle name="표준 10 10 3 3 3 3" xfId="33074"/>
    <cellStyle name="표준 10 10 3 3 4" xfId="11115"/>
    <cellStyle name="표준 10 10 3 3 4 2" xfId="33076"/>
    <cellStyle name="표준 10 10 3 3 5" xfId="11116"/>
    <cellStyle name="표준 10 10 3 3 5 2" xfId="33077"/>
    <cellStyle name="표준 10 10 3 3 6" xfId="27756"/>
    <cellStyle name="표준 10 10 3 4" xfId="3237"/>
    <cellStyle name="표준 10 10 3 4 2" xfId="3238"/>
    <cellStyle name="표준 10 10 3 4 2 2" xfId="11117"/>
    <cellStyle name="표준 10 10 3 4 2 2 2" xfId="33078"/>
    <cellStyle name="표준 10 10 3 4 2 3" xfId="27759"/>
    <cellStyle name="표준 10 10 3 4 3" xfId="11118"/>
    <cellStyle name="표준 10 10 3 4 3 2" xfId="11119"/>
    <cellStyle name="표준 10 10 3 4 3 2 2" xfId="33080"/>
    <cellStyle name="표준 10 10 3 4 3 3" xfId="33079"/>
    <cellStyle name="표준 10 10 3 4 4" xfId="11120"/>
    <cellStyle name="표준 10 10 3 4 4 2" xfId="33081"/>
    <cellStyle name="표준 10 10 3 4 5" xfId="11121"/>
    <cellStyle name="표준 10 10 3 4 5 2" xfId="33082"/>
    <cellStyle name="표준 10 10 3 4 6" xfId="27758"/>
    <cellStyle name="표준 10 10 3 5" xfId="3239"/>
    <cellStyle name="표준 10 10 3 5 2" xfId="11122"/>
    <cellStyle name="표준 10 10 3 5 2 2" xfId="33083"/>
    <cellStyle name="표준 10 10 3 5 3" xfId="27760"/>
    <cellStyle name="표준 10 10 3 6" xfId="11123"/>
    <cellStyle name="표준 10 10 3 6 2" xfId="11124"/>
    <cellStyle name="표준 10 10 3 6 2 2" xfId="33085"/>
    <cellStyle name="표준 10 10 3 6 3" xfId="33084"/>
    <cellStyle name="표준 10 10 3 7" xfId="11125"/>
    <cellStyle name="표준 10 10 3 7 2" xfId="33086"/>
    <cellStyle name="표준 10 10 3 8" xfId="11126"/>
    <cellStyle name="표준 10 10 3 8 2" xfId="33087"/>
    <cellStyle name="표준 10 10 3 9" xfId="27000"/>
    <cellStyle name="표준 10 10 4" xfId="2740"/>
    <cellStyle name="표준 10 10 4 2" xfId="3240"/>
    <cellStyle name="표준 10 10 4 2 2" xfId="3241"/>
    <cellStyle name="표준 10 10 4 2 2 2" xfId="11127"/>
    <cellStyle name="표준 10 10 4 2 2 2 2" xfId="33088"/>
    <cellStyle name="표준 10 10 4 2 2 3" xfId="27762"/>
    <cellStyle name="표준 10 10 4 2 3" xfId="11128"/>
    <cellStyle name="표준 10 10 4 2 3 2" xfId="11129"/>
    <cellStyle name="표준 10 10 4 2 3 2 2" xfId="33090"/>
    <cellStyle name="표준 10 10 4 2 3 3" xfId="33089"/>
    <cellStyle name="표준 10 10 4 2 4" xfId="11130"/>
    <cellStyle name="표준 10 10 4 2 4 2" xfId="33091"/>
    <cellStyle name="표준 10 10 4 2 5" xfId="11131"/>
    <cellStyle name="표준 10 10 4 2 5 2" xfId="33092"/>
    <cellStyle name="표준 10 10 4 2 6" xfId="27761"/>
    <cellStyle name="표준 10 10 4 3" xfId="3242"/>
    <cellStyle name="표준 10 10 4 3 2" xfId="3243"/>
    <cellStyle name="표준 10 10 4 3 2 2" xfId="11132"/>
    <cellStyle name="표준 10 10 4 3 2 2 2" xfId="33093"/>
    <cellStyle name="표준 10 10 4 3 2 3" xfId="27764"/>
    <cellStyle name="표준 10 10 4 3 3" xfId="11133"/>
    <cellStyle name="표준 10 10 4 3 3 2" xfId="11134"/>
    <cellStyle name="표준 10 10 4 3 3 2 2" xfId="33095"/>
    <cellStyle name="표준 10 10 4 3 3 3" xfId="33094"/>
    <cellStyle name="표준 10 10 4 3 4" xfId="11135"/>
    <cellStyle name="표준 10 10 4 3 4 2" xfId="33096"/>
    <cellStyle name="표준 10 10 4 3 5" xfId="11136"/>
    <cellStyle name="표준 10 10 4 3 5 2" xfId="33097"/>
    <cellStyle name="표준 10 10 4 3 6" xfId="27763"/>
    <cellStyle name="표준 10 10 4 4" xfId="3244"/>
    <cellStyle name="표준 10 10 4 4 2" xfId="11137"/>
    <cellStyle name="표준 10 10 4 4 2 2" xfId="33098"/>
    <cellStyle name="표준 10 10 4 4 3" xfId="27765"/>
    <cellStyle name="표준 10 10 4 5" xfId="11138"/>
    <cellStyle name="표준 10 10 4 5 2" xfId="11139"/>
    <cellStyle name="표준 10 10 4 5 2 2" xfId="33100"/>
    <cellStyle name="표준 10 10 4 5 3" xfId="33099"/>
    <cellStyle name="표준 10 10 4 6" xfId="11140"/>
    <cellStyle name="표준 10 10 4 6 2" xfId="33101"/>
    <cellStyle name="표준 10 10 4 7" xfId="11141"/>
    <cellStyle name="표준 10 10 4 7 2" xfId="33102"/>
    <cellStyle name="표준 10 10 4 8" xfId="27261"/>
    <cellStyle name="표준 10 10 5" xfId="3245"/>
    <cellStyle name="표준 10 10 5 2" xfId="3246"/>
    <cellStyle name="표준 10 10 5 2 2" xfId="11142"/>
    <cellStyle name="표준 10 10 5 2 2 2" xfId="33103"/>
    <cellStyle name="표준 10 10 5 2 3" xfId="27767"/>
    <cellStyle name="표준 10 10 5 3" xfId="11143"/>
    <cellStyle name="표준 10 10 5 3 2" xfId="11144"/>
    <cellStyle name="표준 10 10 5 3 2 2" xfId="33105"/>
    <cellStyle name="표준 10 10 5 3 3" xfId="33104"/>
    <cellStyle name="표준 10 10 5 4" xfId="11145"/>
    <cellStyle name="표준 10 10 5 4 2" xfId="33106"/>
    <cellStyle name="표준 10 10 5 5" xfId="11146"/>
    <cellStyle name="표준 10 10 5 5 2" xfId="33107"/>
    <cellStyle name="표준 10 10 5 6" xfId="27766"/>
    <cellStyle name="표준 10 10 6" xfId="3247"/>
    <cellStyle name="표준 10 10 6 2" xfId="3248"/>
    <cellStyle name="표준 10 10 6 2 2" xfId="11147"/>
    <cellStyle name="표준 10 10 6 2 2 2" xfId="33108"/>
    <cellStyle name="표준 10 10 6 2 3" xfId="27769"/>
    <cellStyle name="표준 10 10 6 3" xfId="11148"/>
    <cellStyle name="표준 10 10 6 3 2" xfId="11149"/>
    <cellStyle name="표준 10 10 6 3 2 2" xfId="33110"/>
    <cellStyle name="표준 10 10 6 3 3" xfId="33109"/>
    <cellStyle name="표준 10 10 6 4" xfId="11150"/>
    <cellStyle name="표준 10 10 6 4 2" xfId="33111"/>
    <cellStyle name="표준 10 10 6 5" xfId="11151"/>
    <cellStyle name="표준 10 10 6 5 2" xfId="33112"/>
    <cellStyle name="표준 10 10 6 6" xfId="27768"/>
    <cellStyle name="표준 10 10 7" xfId="3249"/>
    <cellStyle name="표준 10 10 7 2" xfId="11152"/>
    <cellStyle name="표준 10 10 7 2 2" xfId="33113"/>
    <cellStyle name="표준 10 10 7 3" xfId="27770"/>
    <cellStyle name="표준 10 10 8" xfId="11153"/>
    <cellStyle name="표준 10 10 8 2" xfId="11154"/>
    <cellStyle name="표준 10 10 8 2 2" xfId="33115"/>
    <cellStyle name="표준 10 10 8 3" xfId="33114"/>
    <cellStyle name="표준 10 10 9" xfId="11155"/>
    <cellStyle name="표준 10 10 9 2" xfId="33116"/>
    <cellStyle name="표준 10 11" xfId="1592"/>
    <cellStyle name="표준 10 11 10" xfId="11156"/>
    <cellStyle name="표준 10 11 10 2" xfId="33117"/>
    <cellStyle name="표준 10 11 11" xfId="26775"/>
    <cellStyle name="표준 10 11 2" xfId="2382"/>
    <cellStyle name="표준 10 11 2 10" xfId="26904"/>
    <cellStyle name="표준 10 11 2 2" xfId="2543"/>
    <cellStyle name="표준 10 11 2 2 2" xfId="3063"/>
    <cellStyle name="표준 10 11 2 2 2 2" xfId="3250"/>
    <cellStyle name="표준 10 11 2 2 2 2 2" xfId="3251"/>
    <cellStyle name="표준 10 11 2 2 2 2 2 2" xfId="11157"/>
    <cellStyle name="표준 10 11 2 2 2 2 2 2 2" xfId="33118"/>
    <cellStyle name="표준 10 11 2 2 2 2 2 3" xfId="27772"/>
    <cellStyle name="표준 10 11 2 2 2 2 3" xfId="11158"/>
    <cellStyle name="표준 10 11 2 2 2 2 3 2" xfId="11159"/>
    <cellStyle name="표준 10 11 2 2 2 2 3 2 2" xfId="33120"/>
    <cellStyle name="표준 10 11 2 2 2 2 3 3" xfId="33119"/>
    <cellStyle name="표준 10 11 2 2 2 2 4" xfId="11160"/>
    <cellStyle name="표준 10 11 2 2 2 2 4 2" xfId="33121"/>
    <cellStyle name="표준 10 11 2 2 2 2 5" xfId="11161"/>
    <cellStyle name="표준 10 11 2 2 2 2 5 2" xfId="33122"/>
    <cellStyle name="표준 10 11 2 2 2 2 6" xfId="27771"/>
    <cellStyle name="표준 10 11 2 2 2 3" xfId="3252"/>
    <cellStyle name="표준 10 11 2 2 2 3 2" xfId="3253"/>
    <cellStyle name="표준 10 11 2 2 2 3 2 2" xfId="11162"/>
    <cellStyle name="표준 10 11 2 2 2 3 2 2 2" xfId="33123"/>
    <cellStyle name="표준 10 11 2 2 2 3 2 3" xfId="27774"/>
    <cellStyle name="표준 10 11 2 2 2 3 3" xfId="11163"/>
    <cellStyle name="표준 10 11 2 2 2 3 3 2" xfId="11164"/>
    <cellStyle name="표준 10 11 2 2 2 3 3 2 2" xfId="33125"/>
    <cellStyle name="표준 10 11 2 2 2 3 3 3" xfId="33124"/>
    <cellStyle name="표준 10 11 2 2 2 3 4" xfId="11165"/>
    <cellStyle name="표준 10 11 2 2 2 3 4 2" xfId="33126"/>
    <cellStyle name="표준 10 11 2 2 2 3 5" xfId="11166"/>
    <cellStyle name="표준 10 11 2 2 2 3 5 2" xfId="33127"/>
    <cellStyle name="표준 10 11 2 2 2 3 6" xfId="27773"/>
    <cellStyle name="표준 10 11 2 2 2 4" xfId="3254"/>
    <cellStyle name="표준 10 11 2 2 2 4 2" xfId="11167"/>
    <cellStyle name="표준 10 11 2 2 2 4 2 2" xfId="33128"/>
    <cellStyle name="표준 10 11 2 2 2 4 3" xfId="27775"/>
    <cellStyle name="표준 10 11 2 2 2 5" xfId="11168"/>
    <cellStyle name="표준 10 11 2 2 2 5 2" xfId="11169"/>
    <cellStyle name="표준 10 11 2 2 2 5 2 2" xfId="33130"/>
    <cellStyle name="표준 10 11 2 2 2 5 3" xfId="33129"/>
    <cellStyle name="표준 10 11 2 2 2 6" xfId="11170"/>
    <cellStyle name="표준 10 11 2 2 2 6 2" xfId="33131"/>
    <cellStyle name="표준 10 11 2 2 2 7" xfId="11171"/>
    <cellStyle name="표준 10 11 2 2 2 7 2" xfId="33132"/>
    <cellStyle name="표준 10 11 2 2 2 8" xfId="27584"/>
    <cellStyle name="표준 10 11 2 2 3" xfId="3255"/>
    <cellStyle name="표준 10 11 2 2 3 2" xfId="3256"/>
    <cellStyle name="표준 10 11 2 2 3 2 2" xfId="11172"/>
    <cellStyle name="표준 10 11 2 2 3 2 2 2" xfId="33133"/>
    <cellStyle name="표준 10 11 2 2 3 2 3" xfId="27777"/>
    <cellStyle name="표준 10 11 2 2 3 3" xfId="11173"/>
    <cellStyle name="표준 10 11 2 2 3 3 2" xfId="11174"/>
    <cellStyle name="표준 10 11 2 2 3 3 2 2" xfId="33135"/>
    <cellStyle name="표준 10 11 2 2 3 3 3" xfId="33134"/>
    <cellStyle name="표준 10 11 2 2 3 4" xfId="11175"/>
    <cellStyle name="표준 10 11 2 2 3 4 2" xfId="33136"/>
    <cellStyle name="표준 10 11 2 2 3 5" xfId="11176"/>
    <cellStyle name="표준 10 11 2 2 3 5 2" xfId="33137"/>
    <cellStyle name="표준 10 11 2 2 3 6" xfId="27776"/>
    <cellStyle name="표준 10 11 2 2 4" xfId="3257"/>
    <cellStyle name="표준 10 11 2 2 4 2" xfId="3258"/>
    <cellStyle name="표준 10 11 2 2 4 2 2" xfId="11177"/>
    <cellStyle name="표준 10 11 2 2 4 2 2 2" xfId="33138"/>
    <cellStyle name="표준 10 11 2 2 4 2 3" xfId="27779"/>
    <cellStyle name="표준 10 11 2 2 4 3" xfId="11178"/>
    <cellStyle name="표준 10 11 2 2 4 3 2" xfId="11179"/>
    <cellStyle name="표준 10 11 2 2 4 3 2 2" xfId="33140"/>
    <cellStyle name="표준 10 11 2 2 4 3 3" xfId="33139"/>
    <cellStyle name="표준 10 11 2 2 4 4" xfId="11180"/>
    <cellStyle name="표준 10 11 2 2 4 4 2" xfId="33141"/>
    <cellStyle name="표준 10 11 2 2 4 5" xfId="11181"/>
    <cellStyle name="표준 10 11 2 2 4 5 2" xfId="33142"/>
    <cellStyle name="표준 10 11 2 2 4 6" xfId="27778"/>
    <cellStyle name="표준 10 11 2 2 5" xfId="3259"/>
    <cellStyle name="표준 10 11 2 2 5 2" xfId="11182"/>
    <cellStyle name="표준 10 11 2 2 5 2 2" xfId="33143"/>
    <cellStyle name="표준 10 11 2 2 5 3" xfId="27780"/>
    <cellStyle name="표준 10 11 2 2 6" xfId="11183"/>
    <cellStyle name="표준 10 11 2 2 6 2" xfId="11184"/>
    <cellStyle name="표준 10 11 2 2 6 2 2" xfId="33145"/>
    <cellStyle name="표준 10 11 2 2 6 3" xfId="33144"/>
    <cellStyle name="표준 10 11 2 2 7" xfId="11185"/>
    <cellStyle name="표준 10 11 2 2 7 2" xfId="33146"/>
    <cellStyle name="표준 10 11 2 2 8" xfId="11186"/>
    <cellStyle name="표준 10 11 2 2 8 2" xfId="33147"/>
    <cellStyle name="표준 10 11 2 2 9" xfId="27065"/>
    <cellStyle name="표준 10 11 2 3" xfId="2902"/>
    <cellStyle name="표준 10 11 2 3 2" xfId="3260"/>
    <cellStyle name="표준 10 11 2 3 2 2" xfId="3261"/>
    <cellStyle name="표준 10 11 2 3 2 2 2" xfId="11187"/>
    <cellStyle name="표준 10 11 2 3 2 2 2 2" xfId="33148"/>
    <cellStyle name="표준 10 11 2 3 2 2 3" xfId="27782"/>
    <cellStyle name="표준 10 11 2 3 2 3" xfId="11188"/>
    <cellStyle name="표준 10 11 2 3 2 3 2" xfId="11189"/>
    <cellStyle name="표준 10 11 2 3 2 3 2 2" xfId="33150"/>
    <cellStyle name="표준 10 11 2 3 2 3 3" xfId="33149"/>
    <cellStyle name="표준 10 11 2 3 2 4" xfId="11190"/>
    <cellStyle name="표준 10 11 2 3 2 4 2" xfId="33151"/>
    <cellStyle name="표준 10 11 2 3 2 5" xfId="11191"/>
    <cellStyle name="표준 10 11 2 3 2 5 2" xfId="33152"/>
    <cellStyle name="표준 10 11 2 3 2 6" xfId="27781"/>
    <cellStyle name="표준 10 11 2 3 3" xfId="3262"/>
    <cellStyle name="표준 10 11 2 3 3 2" xfId="3263"/>
    <cellStyle name="표준 10 11 2 3 3 2 2" xfId="11192"/>
    <cellStyle name="표준 10 11 2 3 3 2 2 2" xfId="33153"/>
    <cellStyle name="표준 10 11 2 3 3 2 3" xfId="27784"/>
    <cellStyle name="표준 10 11 2 3 3 3" xfId="11193"/>
    <cellStyle name="표준 10 11 2 3 3 3 2" xfId="11194"/>
    <cellStyle name="표준 10 11 2 3 3 3 2 2" xfId="33155"/>
    <cellStyle name="표준 10 11 2 3 3 3 3" xfId="33154"/>
    <cellStyle name="표준 10 11 2 3 3 4" xfId="11195"/>
    <cellStyle name="표준 10 11 2 3 3 4 2" xfId="33156"/>
    <cellStyle name="표준 10 11 2 3 3 5" xfId="11196"/>
    <cellStyle name="표준 10 11 2 3 3 5 2" xfId="33157"/>
    <cellStyle name="표준 10 11 2 3 3 6" xfId="27783"/>
    <cellStyle name="표준 10 11 2 3 4" xfId="3264"/>
    <cellStyle name="표준 10 11 2 3 4 2" xfId="11197"/>
    <cellStyle name="표준 10 11 2 3 4 2 2" xfId="33158"/>
    <cellStyle name="표준 10 11 2 3 4 3" xfId="27785"/>
    <cellStyle name="표준 10 11 2 3 5" xfId="11198"/>
    <cellStyle name="표준 10 11 2 3 5 2" xfId="11199"/>
    <cellStyle name="표준 10 11 2 3 5 2 2" xfId="33160"/>
    <cellStyle name="표준 10 11 2 3 5 3" xfId="33159"/>
    <cellStyle name="표준 10 11 2 3 6" xfId="11200"/>
    <cellStyle name="표준 10 11 2 3 6 2" xfId="33161"/>
    <cellStyle name="표준 10 11 2 3 7" xfId="11201"/>
    <cellStyle name="표준 10 11 2 3 7 2" xfId="33162"/>
    <cellStyle name="표준 10 11 2 3 8" xfId="27423"/>
    <cellStyle name="표준 10 11 2 4" xfId="3265"/>
    <cellStyle name="표준 10 11 2 4 2" xfId="3266"/>
    <cellStyle name="표준 10 11 2 4 2 2" xfId="11202"/>
    <cellStyle name="표준 10 11 2 4 2 2 2" xfId="33163"/>
    <cellStyle name="표준 10 11 2 4 2 3" xfId="27787"/>
    <cellStyle name="표준 10 11 2 4 3" xfId="11203"/>
    <cellStyle name="표준 10 11 2 4 3 2" xfId="11204"/>
    <cellStyle name="표준 10 11 2 4 3 2 2" xfId="33165"/>
    <cellStyle name="표준 10 11 2 4 3 3" xfId="33164"/>
    <cellStyle name="표준 10 11 2 4 4" xfId="11205"/>
    <cellStyle name="표준 10 11 2 4 4 2" xfId="33166"/>
    <cellStyle name="표준 10 11 2 4 5" xfId="11206"/>
    <cellStyle name="표준 10 11 2 4 5 2" xfId="33167"/>
    <cellStyle name="표준 10 11 2 4 6" xfId="27786"/>
    <cellStyle name="표준 10 11 2 5" xfId="3267"/>
    <cellStyle name="표준 10 11 2 5 2" xfId="3268"/>
    <cellStyle name="표준 10 11 2 5 2 2" xfId="11207"/>
    <cellStyle name="표준 10 11 2 5 2 2 2" xfId="33168"/>
    <cellStyle name="표준 10 11 2 5 2 3" xfId="27789"/>
    <cellStyle name="표준 10 11 2 5 3" xfId="11208"/>
    <cellStyle name="표준 10 11 2 5 3 2" xfId="11209"/>
    <cellStyle name="표준 10 11 2 5 3 2 2" xfId="33170"/>
    <cellStyle name="표준 10 11 2 5 3 3" xfId="33169"/>
    <cellStyle name="표준 10 11 2 5 4" xfId="11210"/>
    <cellStyle name="표준 10 11 2 5 4 2" xfId="33171"/>
    <cellStyle name="표준 10 11 2 5 5" xfId="11211"/>
    <cellStyle name="표준 10 11 2 5 5 2" xfId="33172"/>
    <cellStyle name="표준 10 11 2 5 6" xfId="27788"/>
    <cellStyle name="표준 10 11 2 6" xfId="3269"/>
    <cellStyle name="표준 10 11 2 6 2" xfId="11212"/>
    <cellStyle name="표준 10 11 2 6 2 2" xfId="33173"/>
    <cellStyle name="표준 10 11 2 6 3" xfId="27790"/>
    <cellStyle name="표준 10 11 2 7" xfId="11213"/>
    <cellStyle name="표준 10 11 2 7 2" xfId="11214"/>
    <cellStyle name="표준 10 11 2 7 2 2" xfId="33175"/>
    <cellStyle name="표준 10 11 2 7 3" xfId="33174"/>
    <cellStyle name="표준 10 11 2 8" xfId="11215"/>
    <cellStyle name="표준 10 11 2 8 2" xfId="33176"/>
    <cellStyle name="표준 10 11 2 9" xfId="11216"/>
    <cellStyle name="표준 10 11 2 9 2" xfId="33177"/>
    <cellStyle name="표준 10 11 3" xfId="2511"/>
    <cellStyle name="표준 10 11 3 2" xfId="3031"/>
    <cellStyle name="표준 10 11 3 2 2" xfId="3270"/>
    <cellStyle name="표준 10 11 3 2 2 2" xfId="3271"/>
    <cellStyle name="표준 10 11 3 2 2 2 2" xfId="11217"/>
    <cellStyle name="표준 10 11 3 2 2 2 2 2" xfId="33178"/>
    <cellStyle name="표준 10 11 3 2 2 2 3" xfId="27792"/>
    <cellStyle name="표준 10 11 3 2 2 3" xfId="11218"/>
    <cellStyle name="표준 10 11 3 2 2 3 2" xfId="11219"/>
    <cellStyle name="표준 10 11 3 2 2 3 2 2" xfId="33180"/>
    <cellStyle name="표준 10 11 3 2 2 3 3" xfId="33179"/>
    <cellStyle name="표준 10 11 3 2 2 4" xfId="11220"/>
    <cellStyle name="표준 10 11 3 2 2 4 2" xfId="33181"/>
    <cellStyle name="표준 10 11 3 2 2 5" xfId="11221"/>
    <cellStyle name="표준 10 11 3 2 2 5 2" xfId="33182"/>
    <cellStyle name="표준 10 11 3 2 2 6" xfId="27791"/>
    <cellStyle name="표준 10 11 3 2 3" xfId="3272"/>
    <cellStyle name="표준 10 11 3 2 3 2" xfId="3273"/>
    <cellStyle name="표준 10 11 3 2 3 2 2" xfId="11222"/>
    <cellStyle name="표준 10 11 3 2 3 2 2 2" xfId="33183"/>
    <cellStyle name="표준 10 11 3 2 3 2 3" xfId="27794"/>
    <cellStyle name="표준 10 11 3 2 3 3" xfId="11223"/>
    <cellStyle name="표준 10 11 3 2 3 3 2" xfId="11224"/>
    <cellStyle name="표준 10 11 3 2 3 3 2 2" xfId="33185"/>
    <cellStyle name="표준 10 11 3 2 3 3 3" xfId="33184"/>
    <cellStyle name="표준 10 11 3 2 3 4" xfId="11225"/>
    <cellStyle name="표준 10 11 3 2 3 4 2" xfId="33186"/>
    <cellStyle name="표준 10 11 3 2 3 5" xfId="11226"/>
    <cellStyle name="표준 10 11 3 2 3 5 2" xfId="33187"/>
    <cellStyle name="표준 10 11 3 2 3 6" xfId="27793"/>
    <cellStyle name="표준 10 11 3 2 4" xfId="3274"/>
    <cellStyle name="표준 10 11 3 2 4 2" xfId="11227"/>
    <cellStyle name="표준 10 11 3 2 4 2 2" xfId="33188"/>
    <cellStyle name="표준 10 11 3 2 4 3" xfId="27795"/>
    <cellStyle name="표준 10 11 3 2 5" xfId="11228"/>
    <cellStyle name="표준 10 11 3 2 5 2" xfId="11229"/>
    <cellStyle name="표준 10 11 3 2 5 2 2" xfId="33190"/>
    <cellStyle name="표준 10 11 3 2 5 3" xfId="33189"/>
    <cellStyle name="표준 10 11 3 2 6" xfId="11230"/>
    <cellStyle name="표준 10 11 3 2 6 2" xfId="33191"/>
    <cellStyle name="표준 10 11 3 2 7" xfId="11231"/>
    <cellStyle name="표준 10 11 3 2 7 2" xfId="33192"/>
    <cellStyle name="표준 10 11 3 2 8" xfId="27552"/>
    <cellStyle name="표준 10 11 3 3" xfId="3275"/>
    <cellStyle name="표준 10 11 3 3 2" xfId="3276"/>
    <cellStyle name="표준 10 11 3 3 2 2" xfId="11232"/>
    <cellStyle name="표준 10 11 3 3 2 2 2" xfId="33193"/>
    <cellStyle name="표준 10 11 3 3 2 3" xfId="27797"/>
    <cellStyle name="표준 10 11 3 3 3" xfId="11233"/>
    <cellStyle name="표준 10 11 3 3 3 2" xfId="11234"/>
    <cellStyle name="표준 10 11 3 3 3 2 2" xfId="33195"/>
    <cellStyle name="표준 10 11 3 3 3 3" xfId="33194"/>
    <cellStyle name="표준 10 11 3 3 4" xfId="11235"/>
    <cellStyle name="표준 10 11 3 3 4 2" xfId="33196"/>
    <cellStyle name="표준 10 11 3 3 5" xfId="11236"/>
    <cellStyle name="표준 10 11 3 3 5 2" xfId="33197"/>
    <cellStyle name="표준 10 11 3 3 6" xfId="27796"/>
    <cellStyle name="표준 10 11 3 4" xfId="3277"/>
    <cellStyle name="표준 10 11 3 4 2" xfId="3278"/>
    <cellStyle name="표준 10 11 3 4 2 2" xfId="11237"/>
    <cellStyle name="표준 10 11 3 4 2 2 2" xfId="33198"/>
    <cellStyle name="표준 10 11 3 4 2 3" xfId="27799"/>
    <cellStyle name="표준 10 11 3 4 3" xfId="11238"/>
    <cellStyle name="표준 10 11 3 4 3 2" xfId="11239"/>
    <cellStyle name="표준 10 11 3 4 3 2 2" xfId="33200"/>
    <cellStyle name="표준 10 11 3 4 3 3" xfId="33199"/>
    <cellStyle name="표준 10 11 3 4 4" xfId="11240"/>
    <cellStyle name="표준 10 11 3 4 4 2" xfId="33201"/>
    <cellStyle name="표준 10 11 3 4 5" xfId="11241"/>
    <cellStyle name="표준 10 11 3 4 5 2" xfId="33202"/>
    <cellStyle name="표준 10 11 3 4 6" xfId="27798"/>
    <cellStyle name="표준 10 11 3 5" xfId="3279"/>
    <cellStyle name="표준 10 11 3 5 2" xfId="11242"/>
    <cellStyle name="표준 10 11 3 5 2 2" xfId="33203"/>
    <cellStyle name="표준 10 11 3 5 3" xfId="27800"/>
    <cellStyle name="표준 10 11 3 6" xfId="11243"/>
    <cellStyle name="표준 10 11 3 6 2" xfId="11244"/>
    <cellStyle name="표준 10 11 3 6 2 2" xfId="33205"/>
    <cellStyle name="표준 10 11 3 6 3" xfId="33204"/>
    <cellStyle name="표준 10 11 3 7" xfId="11245"/>
    <cellStyle name="표준 10 11 3 7 2" xfId="33206"/>
    <cellStyle name="표준 10 11 3 8" xfId="11246"/>
    <cellStyle name="표준 10 11 3 8 2" xfId="33207"/>
    <cellStyle name="표준 10 11 3 9" xfId="27033"/>
    <cellStyle name="표준 10 11 4" xfId="2773"/>
    <cellStyle name="표준 10 11 4 2" xfId="3280"/>
    <cellStyle name="표준 10 11 4 2 2" xfId="3281"/>
    <cellStyle name="표준 10 11 4 2 2 2" xfId="11247"/>
    <cellStyle name="표준 10 11 4 2 2 2 2" xfId="33208"/>
    <cellStyle name="표준 10 11 4 2 2 3" xfId="27802"/>
    <cellStyle name="표준 10 11 4 2 3" xfId="11248"/>
    <cellStyle name="표준 10 11 4 2 3 2" xfId="11249"/>
    <cellStyle name="표준 10 11 4 2 3 2 2" xfId="33210"/>
    <cellStyle name="표준 10 11 4 2 3 3" xfId="33209"/>
    <cellStyle name="표준 10 11 4 2 4" xfId="11250"/>
    <cellStyle name="표준 10 11 4 2 4 2" xfId="33211"/>
    <cellStyle name="표준 10 11 4 2 5" xfId="11251"/>
    <cellStyle name="표준 10 11 4 2 5 2" xfId="33212"/>
    <cellStyle name="표준 10 11 4 2 6" xfId="27801"/>
    <cellStyle name="표준 10 11 4 3" xfId="3282"/>
    <cellStyle name="표준 10 11 4 3 2" xfId="3283"/>
    <cellStyle name="표준 10 11 4 3 2 2" xfId="11252"/>
    <cellStyle name="표준 10 11 4 3 2 2 2" xfId="33213"/>
    <cellStyle name="표준 10 11 4 3 2 3" xfId="27804"/>
    <cellStyle name="표준 10 11 4 3 3" xfId="11253"/>
    <cellStyle name="표준 10 11 4 3 3 2" xfId="11254"/>
    <cellStyle name="표준 10 11 4 3 3 2 2" xfId="33215"/>
    <cellStyle name="표준 10 11 4 3 3 3" xfId="33214"/>
    <cellStyle name="표준 10 11 4 3 4" xfId="11255"/>
    <cellStyle name="표준 10 11 4 3 4 2" xfId="33216"/>
    <cellStyle name="표준 10 11 4 3 5" xfId="11256"/>
    <cellStyle name="표준 10 11 4 3 5 2" xfId="33217"/>
    <cellStyle name="표준 10 11 4 3 6" xfId="27803"/>
    <cellStyle name="표준 10 11 4 4" xfId="3284"/>
    <cellStyle name="표준 10 11 4 4 2" xfId="11257"/>
    <cellStyle name="표준 10 11 4 4 2 2" xfId="33218"/>
    <cellStyle name="표준 10 11 4 4 3" xfId="27805"/>
    <cellStyle name="표준 10 11 4 5" xfId="11258"/>
    <cellStyle name="표준 10 11 4 5 2" xfId="11259"/>
    <cellStyle name="표준 10 11 4 5 2 2" xfId="33220"/>
    <cellStyle name="표준 10 11 4 5 3" xfId="33219"/>
    <cellStyle name="표준 10 11 4 6" xfId="11260"/>
    <cellStyle name="표준 10 11 4 6 2" xfId="33221"/>
    <cellStyle name="표준 10 11 4 7" xfId="11261"/>
    <cellStyle name="표준 10 11 4 7 2" xfId="33222"/>
    <cellStyle name="표준 10 11 4 8" xfId="27294"/>
    <cellStyle name="표준 10 11 5" xfId="3285"/>
    <cellStyle name="표준 10 11 5 2" xfId="3286"/>
    <cellStyle name="표준 10 11 5 2 2" xfId="11262"/>
    <cellStyle name="표준 10 11 5 2 2 2" xfId="33223"/>
    <cellStyle name="표준 10 11 5 2 3" xfId="27807"/>
    <cellStyle name="표준 10 11 5 3" xfId="11263"/>
    <cellStyle name="표준 10 11 5 3 2" xfId="11264"/>
    <cellStyle name="표준 10 11 5 3 2 2" xfId="33225"/>
    <cellStyle name="표준 10 11 5 3 3" xfId="33224"/>
    <cellStyle name="표준 10 11 5 4" xfId="11265"/>
    <cellStyle name="표준 10 11 5 4 2" xfId="33226"/>
    <cellStyle name="표준 10 11 5 5" xfId="11266"/>
    <cellStyle name="표준 10 11 5 5 2" xfId="33227"/>
    <cellStyle name="표준 10 11 5 6" xfId="27806"/>
    <cellStyle name="표준 10 11 6" xfId="3287"/>
    <cellStyle name="표준 10 11 6 2" xfId="3288"/>
    <cellStyle name="표준 10 11 6 2 2" xfId="11267"/>
    <cellStyle name="표준 10 11 6 2 2 2" xfId="33228"/>
    <cellStyle name="표준 10 11 6 2 3" xfId="27809"/>
    <cellStyle name="표준 10 11 6 3" xfId="11268"/>
    <cellStyle name="표준 10 11 6 3 2" xfId="11269"/>
    <cellStyle name="표준 10 11 6 3 2 2" xfId="33230"/>
    <cellStyle name="표준 10 11 6 3 3" xfId="33229"/>
    <cellStyle name="표준 10 11 6 4" xfId="11270"/>
    <cellStyle name="표준 10 11 6 4 2" xfId="33231"/>
    <cellStyle name="표준 10 11 6 5" xfId="11271"/>
    <cellStyle name="표준 10 11 6 5 2" xfId="33232"/>
    <cellStyle name="표준 10 11 6 6" xfId="27808"/>
    <cellStyle name="표준 10 11 7" xfId="3289"/>
    <cellStyle name="표준 10 11 7 2" xfId="11272"/>
    <cellStyle name="표준 10 11 7 2 2" xfId="33233"/>
    <cellStyle name="표준 10 11 7 3" xfId="27810"/>
    <cellStyle name="표준 10 11 8" xfId="11273"/>
    <cellStyle name="표준 10 11 8 2" xfId="11274"/>
    <cellStyle name="표준 10 11 8 2 2" xfId="33235"/>
    <cellStyle name="표준 10 11 8 3" xfId="33234"/>
    <cellStyle name="표준 10 11 9" xfId="11275"/>
    <cellStyle name="표준 10 11 9 2" xfId="33236"/>
    <cellStyle name="표준 10 12" xfId="1530"/>
    <cellStyle name="표준 10 12 10" xfId="11276"/>
    <cellStyle name="표준 10 12 10 2" xfId="33237"/>
    <cellStyle name="표준 10 12 11" xfId="26713"/>
    <cellStyle name="표준 10 12 2" xfId="2320"/>
    <cellStyle name="표준 10 12 2 10" xfId="26842"/>
    <cellStyle name="표준 10 12 2 2" xfId="2544"/>
    <cellStyle name="표준 10 12 2 2 2" xfId="3064"/>
    <cellStyle name="표준 10 12 2 2 2 2" xfId="3290"/>
    <cellStyle name="표준 10 12 2 2 2 2 2" xfId="3291"/>
    <cellStyle name="표준 10 12 2 2 2 2 2 2" xfId="11277"/>
    <cellStyle name="표준 10 12 2 2 2 2 2 2 2" xfId="33238"/>
    <cellStyle name="표준 10 12 2 2 2 2 2 3" xfId="27812"/>
    <cellStyle name="표준 10 12 2 2 2 2 3" xfId="11278"/>
    <cellStyle name="표준 10 12 2 2 2 2 3 2" xfId="11279"/>
    <cellStyle name="표준 10 12 2 2 2 2 3 2 2" xfId="33240"/>
    <cellStyle name="표준 10 12 2 2 2 2 3 3" xfId="33239"/>
    <cellStyle name="표준 10 12 2 2 2 2 4" xfId="11280"/>
    <cellStyle name="표준 10 12 2 2 2 2 4 2" xfId="33241"/>
    <cellStyle name="표준 10 12 2 2 2 2 5" xfId="11281"/>
    <cellStyle name="표준 10 12 2 2 2 2 5 2" xfId="33242"/>
    <cellStyle name="표준 10 12 2 2 2 2 6" xfId="27811"/>
    <cellStyle name="표준 10 12 2 2 2 3" xfId="3292"/>
    <cellStyle name="표준 10 12 2 2 2 3 2" xfId="3293"/>
    <cellStyle name="표준 10 12 2 2 2 3 2 2" xfId="11282"/>
    <cellStyle name="표준 10 12 2 2 2 3 2 2 2" xfId="33243"/>
    <cellStyle name="표준 10 12 2 2 2 3 2 3" xfId="27814"/>
    <cellStyle name="표준 10 12 2 2 2 3 3" xfId="11283"/>
    <cellStyle name="표준 10 12 2 2 2 3 3 2" xfId="11284"/>
    <cellStyle name="표준 10 12 2 2 2 3 3 2 2" xfId="33245"/>
    <cellStyle name="표준 10 12 2 2 2 3 3 3" xfId="33244"/>
    <cellStyle name="표준 10 12 2 2 2 3 4" xfId="11285"/>
    <cellStyle name="표준 10 12 2 2 2 3 4 2" xfId="33246"/>
    <cellStyle name="표준 10 12 2 2 2 3 5" xfId="11286"/>
    <cellStyle name="표준 10 12 2 2 2 3 5 2" xfId="33247"/>
    <cellStyle name="표준 10 12 2 2 2 3 6" xfId="27813"/>
    <cellStyle name="표준 10 12 2 2 2 4" xfId="3294"/>
    <cellStyle name="표준 10 12 2 2 2 4 2" xfId="11287"/>
    <cellStyle name="표준 10 12 2 2 2 4 2 2" xfId="33248"/>
    <cellStyle name="표준 10 12 2 2 2 4 3" xfId="27815"/>
    <cellStyle name="표준 10 12 2 2 2 5" xfId="11288"/>
    <cellStyle name="표준 10 12 2 2 2 5 2" xfId="11289"/>
    <cellStyle name="표준 10 12 2 2 2 5 2 2" xfId="33250"/>
    <cellStyle name="표준 10 12 2 2 2 5 3" xfId="33249"/>
    <cellStyle name="표준 10 12 2 2 2 6" xfId="11290"/>
    <cellStyle name="표준 10 12 2 2 2 6 2" xfId="33251"/>
    <cellStyle name="표준 10 12 2 2 2 7" xfId="11291"/>
    <cellStyle name="표준 10 12 2 2 2 7 2" xfId="33252"/>
    <cellStyle name="표준 10 12 2 2 2 8" xfId="27585"/>
    <cellStyle name="표준 10 12 2 2 3" xfId="3295"/>
    <cellStyle name="표준 10 12 2 2 3 2" xfId="3296"/>
    <cellStyle name="표준 10 12 2 2 3 2 2" xfId="11292"/>
    <cellStyle name="표준 10 12 2 2 3 2 2 2" xfId="33253"/>
    <cellStyle name="표준 10 12 2 2 3 2 3" xfId="27817"/>
    <cellStyle name="표준 10 12 2 2 3 3" xfId="11293"/>
    <cellStyle name="표준 10 12 2 2 3 3 2" xfId="11294"/>
    <cellStyle name="표준 10 12 2 2 3 3 2 2" xfId="33255"/>
    <cellStyle name="표준 10 12 2 2 3 3 3" xfId="33254"/>
    <cellStyle name="표준 10 12 2 2 3 4" xfId="11295"/>
    <cellStyle name="표준 10 12 2 2 3 4 2" xfId="33256"/>
    <cellStyle name="표준 10 12 2 2 3 5" xfId="11296"/>
    <cellStyle name="표준 10 12 2 2 3 5 2" xfId="33257"/>
    <cellStyle name="표준 10 12 2 2 3 6" xfId="27816"/>
    <cellStyle name="표준 10 12 2 2 4" xfId="3297"/>
    <cellStyle name="표준 10 12 2 2 4 2" xfId="3298"/>
    <cellStyle name="표준 10 12 2 2 4 2 2" xfId="11297"/>
    <cellStyle name="표준 10 12 2 2 4 2 2 2" xfId="33258"/>
    <cellStyle name="표준 10 12 2 2 4 2 3" xfId="27819"/>
    <cellStyle name="표준 10 12 2 2 4 3" xfId="11298"/>
    <cellStyle name="표준 10 12 2 2 4 3 2" xfId="11299"/>
    <cellStyle name="표준 10 12 2 2 4 3 2 2" xfId="33260"/>
    <cellStyle name="표준 10 12 2 2 4 3 3" xfId="33259"/>
    <cellStyle name="표준 10 12 2 2 4 4" xfId="11300"/>
    <cellStyle name="표준 10 12 2 2 4 4 2" xfId="33261"/>
    <cellStyle name="표준 10 12 2 2 4 5" xfId="11301"/>
    <cellStyle name="표준 10 12 2 2 4 5 2" xfId="33262"/>
    <cellStyle name="표준 10 12 2 2 4 6" xfId="27818"/>
    <cellStyle name="표준 10 12 2 2 5" xfId="3299"/>
    <cellStyle name="표준 10 12 2 2 5 2" xfId="11302"/>
    <cellStyle name="표준 10 12 2 2 5 2 2" xfId="33263"/>
    <cellStyle name="표준 10 12 2 2 5 3" xfId="27820"/>
    <cellStyle name="표준 10 12 2 2 6" xfId="11303"/>
    <cellStyle name="표준 10 12 2 2 6 2" xfId="11304"/>
    <cellStyle name="표준 10 12 2 2 6 2 2" xfId="33265"/>
    <cellStyle name="표준 10 12 2 2 6 3" xfId="33264"/>
    <cellStyle name="표준 10 12 2 2 7" xfId="11305"/>
    <cellStyle name="표준 10 12 2 2 7 2" xfId="33266"/>
    <cellStyle name="표준 10 12 2 2 8" xfId="11306"/>
    <cellStyle name="표준 10 12 2 2 8 2" xfId="33267"/>
    <cellStyle name="표준 10 12 2 2 9" xfId="27066"/>
    <cellStyle name="표준 10 12 2 3" xfId="2840"/>
    <cellStyle name="표준 10 12 2 3 2" xfId="3300"/>
    <cellStyle name="표준 10 12 2 3 2 2" xfId="3301"/>
    <cellStyle name="표준 10 12 2 3 2 2 2" xfId="11307"/>
    <cellStyle name="표준 10 12 2 3 2 2 2 2" xfId="33268"/>
    <cellStyle name="표준 10 12 2 3 2 2 3" xfId="27822"/>
    <cellStyle name="표준 10 12 2 3 2 3" xfId="11308"/>
    <cellStyle name="표준 10 12 2 3 2 3 2" xfId="11309"/>
    <cellStyle name="표준 10 12 2 3 2 3 2 2" xfId="33270"/>
    <cellStyle name="표준 10 12 2 3 2 3 3" xfId="33269"/>
    <cellStyle name="표준 10 12 2 3 2 4" xfId="11310"/>
    <cellStyle name="표준 10 12 2 3 2 4 2" xfId="33271"/>
    <cellStyle name="표준 10 12 2 3 2 5" xfId="11311"/>
    <cellStyle name="표준 10 12 2 3 2 5 2" xfId="33272"/>
    <cellStyle name="표준 10 12 2 3 2 6" xfId="27821"/>
    <cellStyle name="표준 10 12 2 3 3" xfId="3302"/>
    <cellStyle name="표준 10 12 2 3 3 2" xfId="3303"/>
    <cellStyle name="표준 10 12 2 3 3 2 2" xfId="11312"/>
    <cellStyle name="표준 10 12 2 3 3 2 2 2" xfId="33273"/>
    <cellStyle name="표준 10 12 2 3 3 2 3" xfId="27824"/>
    <cellStyle name="표준 10 12 2 3 3 3" xfId="11313"/>
    <cellStyle name="표준 10 12 2 3 3 3 2" xfId="11314"/>
    <cellStyle name="표준 10 12 2 3 3 3 2 2" xfId="33275"/>
    <cellStyle name="표준 10 12 2 3 3 3 3" xfId="33274"/>
    <cellStyle name="표준 10 12 2 3 3 4" xfId="11315"/>
    <cellStyle name="표준 10 12 2 3 3 4 2" xfId="33276"/>
    <cellStyle name="표준 10 12 2 3 3 5" xfId="11316"/>
    <cellStyle name="표준 10 12 2 3 3 5 2" xfId="33277"/>
    <cellStyle name="표준 10 12 2 3 3 6" xfId="27823"/>
    <cellStyle name="표준 10 12 2 3 4" xfId="3304"/>
    <cellStyle name="표준 10 12 2 3 4 2" xfId="11317"/>
    <cellStyle name="표준 10 12 2 3 4 2 2" xfId="33278"/>
    <cellStyle name="표준 10 12 2 3 4 3" xfId="27825"/>
    <cellStyle name="표준 10 12 2 3 5" xfId="11318"/>
    <cellStyle name="표준 10 12 2 3 5 2" xfId="11319"/>
    <cellStyle name="표준 10 12 2 3 5 2 2" xfId="33280"/>
    <cellStyle name="표준 10 12 2 3 5 3" xfId="33279"/>
    <cellStyle name="표준 10 12 2 3 6" xfId="11320"/>
    <cellStyle name="표준 10 12 2 3 6 2" xfId="33281"/>
    <cellStyle name="표준 10 12 2 3 7" xfId="11321"/>
    <cellStyle name="표준 10 12 2 3 7 2" xfId="33282"/>
    <cellStyle name="표준 10 12 2 3 8" xfId="27361"/>
    <cellStyle name="표준 10 12 2 4" xfId="3305"/>
    <cellStyle name="표준 10 12 2 4 2" xfId="3306"/>
    <cellStyle name="표준 10 12 2 4 2 2" xfId="11322"/>
    <cellStyle name="표준 10 12 2 4 2 2 2" xfId="33283"/>
    <cellStyle name="표준 10 12 2 4 2 3" xfId="27827"/>
    <cellStyle name="표준 10 12 2 4 3" xfId="11323"/>
    <cellStyle name="표준 10 12 2 4 3 2" xfId="11324"/>
    <cellStyle name="표준 10 12 2 4 3 2 2" xfId="33285"/>
    <cellStyle name="표준 10 12 2 4 3 3" xfId="33284"/>
    <cellStyle name="표준 10 12 2 4 4" xfId="11325"/>
    <cellStyle name="표준 10 12 2 4 4 2" xfId="33286"/>
    <cellStyle name="표준 10 12 2 4 5" xfId="11326"/>
    <cellStyle name="표준 10 12 2 4 5 2" xfId="33287"/>
    <cellStyle name="표준 10 12 2 4 6" xfId="27826"/>
    <cellStyle name="표준 10 12 2 5" xfId="3307"/>
    <cellStyle name="표준 10 12 2 5 2" xfId="3308"/>
    <cellStyle name="표준 10 12 2 5 2 2" xfId="11327"/>
    <cellStyle name="표준 10 12 2 5 2 2 2" xfId="33288"/>
    <cellStyle name="표준 10 12 2 5 2 3" xfId="27829"/>
    <cellStyle name="표준 10 12 2 5 3" xfId="11328"/>
    <cellStyle name="표준 10 12 2 5 3 2" xfId="11329"/>
    <cellStyle name="표준 10 12 2 5 3 2 2" xfId="33290"/>
    <cellStyle name="표준 10 12 2 5 3 3" xfId="33289"/>
    <cellStyle name="표준 10 12 2 5 4" xfId="11330"/>
    <cellStyle name="표준 10 12 2 5 4 2" xfId="33291"/>
    <cellStyle name="표준 10 12 2 5 5" xfId="11331"/>
    <cellStyle name="표준 10 12 2 5 5 2" xfId="33292"/>
    <cellStyle name="표준 10 12 2 5 6" xfId="27828"/>
    <cellStyle name="표준 10 12 2 6" xfId="3309"/>
    <cellStyle name="표준 10 12 2 6 2" xfId="11332"/>
    <cellStyle name="표준 10 12 2 6 2 2" xfId="33293"/>
    <cellStyle name="표준 10 12 2 6 3" xfId="27830"/>
    <cellStyle name="표준 10 12 2 7" xfId="11333"/>
    <cellStyle name="표준 10 12 2 7 2" xfId="11334"/>
    <cellStyle name="표준 10 12 2 7 2 2" xfId="33295"/>
    <cellStyle name="표준 10 12 2 7 3" xfId="33294"/>
    <cellStyle name="표준 10 12 2 8" xfId="11335"/>
    <cellStyle name="표준 10 12 2 8 2" xfId="33296"/>
    <cellStyle name="표준 10 12 2 9" xfId="11336"/>
    <cellStyle name="표준 10 12 2 9 2" xfId="33297"/>
    <cellStyle name="표준 10 12 3" xfId="2449"/>
    <cellStyle name="표준 10 12 3 2" xfId="2969"/>
    <cellStyle name="표준 10 12 3 2 2" xfId="3310"/>
    <cellStyle name="표준 10 12 3 2 2 2" xfId="3311"/>
    <cellStyle name="표준 10 12 3 2 2 2 2" xfId="11337"/>
    <cellStyle name="표준 10 12 3 2 2 2 2 2" xfId="33298"/>
    <cellStyle name="표준 10 12 3 2 2 2 3" xfId="27832"/>
    <cellStyle name="표준 10 12 3 2 2 3" xfId="11338"/>
    <cellStyle name="표준 10 12 3 2 2 3 2" xfId="11339"/>
    <cellStyle name="표준 10 12 3 2 2 3 2 2" xfId="33300"/>
    <cellStyle name="표준 10 12 3 2 2 3 3" xfId="33299"/>
    <cellStyle name="표준 10 12 3 2 2 4" xfId="11340"/>
    <cellStyle name="표준 10 12 3 2 2 4 2" xfId="33301"/>
    <cellStyle name="표준 10 12 3 2 2 5" xfId="11341"/>
    <cellStyle name="표준 10 12 3 2 2 5 2" xfId="33302"/>
    <cellStyle name="표준 10 12 3 2 2 6" xfId="27831"/>
    <cellStyle name="표준 10 12 3 2 3" xfId="3312"/>
    <cellStyle name="표준 10 12 3 2 3 2" xfId="3313"/>
    <cellStyle name="표준 10 12 3 2 3 2 2" xfId="11342"/>
    <cellStyle name="표준 10 12 3 2 3 2 2 2" xfId="33303"/>
    <cellStyle name="표준 10 12 3 2 3 2 3" xfId="27834"/>
    <cellStyle name="표준 10 12 3 2 3 3" xfId="11343"/>
    <cellStyle name="표준 10 12 3 2 3 3 2" xfId="11344"/>
    <cellStyle name="표준 10 12 3 2 3 3 2 2" xfId="33305"/>
    <cellStyle name="표준 10 12 3 2 3 3 3" xfId="33304"/>
    <cellStyle name="표준 10 12 3 2 3 4" xfId="11345"/>
    <cellStyle name="표준 10 12 3 2 3 4 2" xfId="33306"/>
    <cellStyle name="표준 10 12 3 2 3 5" xfId="11346"/>
    <cellStyle name="표준 10 12 3 2 3 5 2" xfId="33307"/>
    <cellStyle name="표준 10 12 3 2 3 6" xfId="27833"/>
    <cellStyle name="표준 10 12 3 2 4" xfId="3314"/>
    <cellStyle name="표준 10 12 3 2 4 2" xfId="11347"/>
    <cellStyle name="표준 10 12 3 2 4 2 2" xfId="33308"/>
    <cellStyle name="표준 10 12 3 2 4 3" xfId="27835"/>
    <cellStyle name="표준 10 12 3 2 5" xfId="11348"/>
    <cellStyle name="표준 10 12 3 2 5 2" xfId="11349"/>
    <cellStyle name="표준 10 12 3 2 5 2 2" xfId="33310"/>
    <cellStyle name="표준 10 12 3 2 5 3" xfId="33309"/>
    <cellStyle name="표준 10 12 3 2 6" xfId="11350"/>
    <cellStyle name="표준 10 12 3 2 6 2" xfId="33311"/>
    <cellStyle name="표준 10 12 3 2 7" xfId="11351"/>
    <cellStyle name="표준 10 12 3 2 7 2" xfId="33312"/>
    <cellStyle name="표준 10 12 3 2 8" xfId="27490"/>
    <cellStyle name="표준 10 12 3 3" xfId="3315"/>
    <cellStyle name="표준 10 12 3 3 2" xfId="3316"/>
    <cellStyle name="표준 10 12 3 3 2 2" xfId="11352"/>
    <cellStyle name="표준 10 12 3 3 2 2 2" xfId="33313"/>
    <cellStyle name="표준 10 12 3 3 2 3" xfId="27837"/>
    <cellStyle name="표준 10 12 3 3 3" xfId="11353"/>
    <cellStyle name="표준 10 12 3 3 3 2" xfId="11354"/>
    <cellStyle name="표준 10 12 3 3 3 2 2" xfId="33315"/>
    <cellStyle name="표준 10 12 3 3 3 3" xfId="33314"/>
    <cellStyle name="표준 10 12 3 3 4" xfId="11355"/>
    <cellStyle name="표준 10 12 3 3 4 2" xfId="33316"/>
    <cellStyle name="표준 10 12 3 3 5" xfId="11356"/>
    <cellStyle name="표준 10 12 3 3 5 2" xfId="33317"/>
    <cellStyle name="표준 10 12 3 3 6" xfId="27836"/>
    <cellStyle name="표준 10 12 3 4" xfId="3317"/>
    <cellStyle name="표준 10 12 3 4 2" xfId="3318"/>
    <cellStyle name="표준 10 12 3 4 2 2" xfId="11357"/>
    <cellStyle name="표준 10 12 3 4 2 2 2" xfId="33318"/>
    <cellStyle name="표준 10 12 3 4 2 3" xfId="27839"/>
    <cellStyle name="표준 10 12 3 4 3" xfId="11358"/>
    <cellStyle name="표준 10 12 3 4 3 2" xfId="11359"/>
    <cellStyle name="표준 10 12 3 4 3 2 2" xfId="33320"/>
    <cellStyle name="표준 10 12 3 4 3 3" xfId="33319"/>
    <cellStyle name="표준 10 12 3 4 4" xfId="11360"/>
    <cellStyle name="표준 10 12 3 4 4 2" xfId="33321"/>
    <cellStyle name="표준 10 12 3 4 5" xfId="11361"/>
    <cellStyle name="표준 10 12 3 4 5 2" xfId="33322"/>
    <cellStyle name="표준 10 12 3 4 6" xfId="27838"/>
    <cellStyle name="표준 10 12 3 5" xfId="3319"/>
    <cellStyle name="표준 10 12 3 5 2" xfId="11362"/>
    <cellStyle name="표준 10 12 3 5 2 2" xfId="33323"/>
    <cellStyle name="표준 10 12 3 5 3" xfId="27840"/>
    <cellStyle name="표준 10 12 3 6" xfId="11363"/>
    <cellStyle name="표준 10 12 3 6 2" xfId="11364"/>
    <cellStyle name="표준 10 12 3 6 2 2" xfId="33325"/>
    <cellStyle name="표준 10 12 3 6 3" xfId="33324"/>
    <cellStyle name="표준 10 12 3 7" xfId="11365"/>
    <cellStyle name="표준 10 12 3 7 2" xfId="33326"/>
    <cellStyle name="표준 10 12 3 8" xfId="11366"/>
    <cellStyle name="표준 10 12 3 8 2" xfId="33327"/>
    <cellStyle name="표준 10 12 3 9" xfId="26971"/>
    <cellStyle name="표준 10 12 4" xfId="2711"/>
    <cellStyle name="표준 10 12 4 2" xfId="3320"/>
    <cellStyle name="표준 10 12 4 2 2" xfId="3321"/>
    <cellStyle name="표준 10 12 4 2 2 2" xfId="11367"/>
    <cellStyle name="표준 10 12 4 2 2 2 2" xfId="33328"/>
    <cellStyle name="표준 10 12 4 2 2 3" xfId="27842"/>
    <cellStyle name="표준 10 12 4 2 3" xfId="11368"/>
    <cellStyle name="표준 10 12 4 2 3 2" xfId="11369"/>
    <cellStyle name="표준 10 12 4 2 3 2 2" xfId="33330"/>
    <cellStyle name="표준 10 12 4 2 3 3" xfId="33329"/>
    <cellStyle name="표준 10 12 4 2 4" xfId="11370"/>
    <cellStyle name="표준 10 12 4 2 4 2" xfId="33331"/>
    <cellStyle name="표준 10 12 4 2 5" xfId="11371"/>
    <cellStyle name="표준 10 12 4 2 5 2" xfId="33332"/>
    <cellStyle name="표준 10 12 4 2 6" xfId="27841"/>
    <cellStyle name="표준 10 12 4 3" xfId="3322"/>
    <cellStyle name="표준 10 12 4 3 2" xfId="3323"/>
    <cellStyle name="표준 10 12 4 3 2 2" xfId="11372"/>
    <cellStyle name="표준 10 12 4 3 2 2 2" xfId="33333"/>
    <cellStyle name="표준 10 12 4 3 2 3" xfId="27844"/>
    <cellStyle name="표준 10 12 4 3 3" xfId="11373"/>
    <cellStyle name="표준 10 12 4 3 3 2" xfId="11374"/>
    <cellStyle name="표준 10 12 4 3 3 2 2" xfId="33335"/>
    <cellStyle name="표준 10 12 4 3 3 3" xfId="33334"/>
    <cellStyle name="표준 10 12 4 3 4" xfId="11375"/>
    <cellStyle name="표준 10 12 4 3 4 2" xfId="33336"/>
    <cellStyle name="표준 10 12 4 3 5" xfId="11376"/>
    <cellStyle name="표준 10 12 4 3 5 2" xfId="33337"/>
    <cellStyle name="표준 10 12 4 3 6" xfId="27843"/>
    <cellStyle name="표준 10 12 4 4" xfId="3324"/>
    <cellStyle name="표준 10 12 4 4 2" xfId="11377"/>
    <cellStyle name="표준 10 12 4 4 2 2" xfId="33338"/>
    <cellStyle name="표준 10 12 4 4 3" xfId="27845"/>
    <cellStyle name="표준 10 12 4 5" xfId="11378"/>
    <cellStyle name="표준 10 12 4 5 2" xfId="11379"/>
    <cellStyle name="표준 10 12 4 5 2 2" xfId="33340"/>
    <cellStyle name="표준 10 12 4 5 3" xfId="33339"/>
    <cellStyle name="표준 10 12 4 6" xfId="11380"/>
    <cellStyle name="표준 10 12 4 6 2" xfId="33341"/>
    <cellStyle name="표준 10 12 4 7" xfId="11381"/>
    <cellStyle name="표준 10 12 4 7 2" xfId="33342"/>
    <cellStyle name="표준 10 12 4 8" xfId="27232"/>
    <cellStyle name="표준 10 12 5" xfId="3325"/>
    <cellStyle name="표준 10 12 5 2" xfId="3326"/>
    <cellStyle name="표준 10 12 5 2 2" xfId="11382"/>
    <cellStyle name="표준 10 12 5 2 2 2" xfId="33343"/>
    <cellStyle name="표준 10 12 5 2 3" xfId="27847"/>
    <cellStyle name="표준 10 12 5 3" xfId="11383"/>
    <cellStyle name="표준 10 12 5 3 2" xfId="11384"/>
    <cellStyle name="표준 10 12 5 3 2 2" xfId="33345"/>
    <cellStyle name="표준 10 12 5 3 3" xfId="33344"/>
    <cellStyle name="표준 10 12 5 4" xfId="11385"/>
    <cellStyle name="표준 10 12 5 4 2" xfId="33346"/>
    <cellStyle name="표준 10 12 5 5" xfId="11386"/>
    <cellStyle name="표준 10 12 5 5 2" xfId="33347"/>
    <cellStyle name="표준 10 12 5 6" xfId="27846"/>
    <cellStyle name="표준 10 12 6" xfId="3327"/>
    <cellStyle name="표준 10 12 6 2" xfId="3328"/>
    <cellStyle name="표준 10 12 6 2 2" xfId="11387"/>
    <cellStyle name="표준 10 12 6 2 2 2" xfId="33348"/>
    <cellStyle name="표준 10 12 6 2 3" xfId="27849"/>
    <cellStyle name="표준 10 12 6 3" xfId="11388"/>
    <cellStyle name="표준 10 12 6 3 2" xfId="11389"/>
    <cellStyle name="표준 10 12 6 3 2 2" xfId="33350"/>
    <cellStyle name="표준 10 12 6 3 3" xfId="33349"/>
    <cellStyle name="표준 10 12 6 4" xfId="11390"/>
    <cellStyle name="표준 10 12 6 4 2" xfId="33351"/>
    <cellStyle name="표준 10 12 6 5" xfId="11391"/>
    <cellStyle name="표준 10 12 6 5 2" xfId="33352"/>
    <cellStyle name="표준 10 12 6 6" xfId="27848"/>
    <cellStyle name="표준 10 12 7" xfId="3329"/>
    <cellStyle name="표준 10 12 7 2" xfId="11392"/>
    <cellStyle name="표준 10 12 7 2 2" xfId="33353"/>
    <cellStyle name="표준 10 12 7 3" xfId="27850"/>
    <cellStyle name="표준 10 12 8" xfId="11393"/>
    <cellStyle name="표준 10 12 8 2" xfId="11394"/>
    <cellStyle name="표준 10 12 8 2 2" xfId="33355"/>
    <cellStyle name="표준 10 12 8 3" xfId="33354"/>
    <cellStyle name="표준 10 12 9" xfId="11395"/>
    <cellStyle name="표준 10 12 9 2" xfId="33356"/>
    <cellStyle name="표준 10 13" xfId="1625"/>
    <cellStyle name="표준 10 14" xfId="2287"/>
    <cellStyle name="표준 10 14 10" xfId="26809"/>
    <cellStyle name="표준 10 14 2" xfId="2545"/>
    <cellStyle name="표준 10 14 2 2" xfId="3065"/>
    <cellStyle name="표준 10 14 2 2 2" xfId="3330"/>
    <cellStyle name="표준 10 14 2 2 2 2" xfId="3331"/>
    <cellStyle name="표준 10 14 2 2 2 2 2" xfId="11396"/>
    <cellStyle name="표준 10 14 2 2 2 2 2 2" xfId="33357"/>
    <cellStyle name="표준 10 14 2 2 2 2 3" xfId="27852"/>
    <cellStyle name="표준 10 14 2 2 2 3" xfId="11397"/>
    <cellStyle name="표준 10 14 2 2 2 3 2" xfId="11398"/>
    <cellStyle name="표준 10 14 2 2 2 3 2 2" xfId="33359"/>
    <cellStyle name="표준 10 14 2 2 2 3 3" xfId="33358"/>
    <cellStyle name="표준 10 14 2 2 2 4" xfId="11399"/>
    <cellStyle name="표준 10 14 2 2 2 4 2" xfId="33360"/>
    <cellStyle name="표준 10 14 2 2 2 5" xfId="11400"/>
    <cellStyle name="표준 10 14 2 2 2 5 2" xfId="33361"/>
    <cellStyle name="표준 10 14 2 2 2 6" xfId="27851"/>
    <cellStyle name="표준 10 14 2 2 3" xfId="3332"/>
    <cellStyle name="표준 10 14 2 2 3 2" xfId="3333"/>
    <cellStyle name="표준 10 14 2 2 3 2 2" xfId="11401"/>
    <cellStyle name="표준 10 14 2 2 3 2 2 2" xfId="33362"/>
    <cellStyle name="표준 10 14 2 2 3 2 3" xfId="27854"/>
    <cellStyle name="표준 10 14 2 2 3 3" xfId="11402"/>
    <cellStyle name="표준 10 14 2 2 3 3 2" xfId="11403"/>
    <cellStyle name="표준 10 14 2 2 3 3 2 2" xfId="33364"/>
    <cellStyle name="표준 10 14 2 2 3 3 3" xfId="33363"/>
    <cellStyle name="표준 10 14 2 2 3 4" xfId="11404"/>
    <cellStyle name="표준 10 14 2 2 3 4 2" xfId="33365"/>
    <cellStyle name="표준 10 14 2 2 3 5" xfId="11405"/>
    <cellStyle name="표준 10 14 2 2 3 5 2" xfId="33366"/>
    <cellStyle name="표준 10 14 2 2 3 6" xfId="27853"/>
    <cellStyle name="표준 10 14 2 2 4" xfId="3334"/>
    <cellStyle name="표준 10 14 2 2 4 2" xfId="11406"/>
    <cellStyle name="표준 10 14 2 2 4 2 2" xfId="33367"/>
    <cellStyle name="표준 10 14 2 2 4 3" xfId="27855"/>
    <cellStyle name="표준 10 14 2 2 5" xfId="11407"/>
    <cellStyle name="표준 10 14 2 2 5 2" xfId="11408"/>
    <cellStyle name="표준 10 14 2 2 5 2 2" xfId="33369"/>
    <cellStyle name="표준 10 14 2 2 5 3" xfId="33368"/>
    <cellStyle name="표준 10 14 2 2 6" xfId="11409"/>
    <cellStyle name="표준 10 14 2 2 6 2" xfId="33370"/>
    <cellStyle name="표준 10 14 2 2 7" xfId="11410"/>
    <cellStyle name="표준 10 14 2 2 7 2" xfId="33371"/>
    <cellStyle name="표준 10 14 2 2 8" xfId="27586"/>
    <cellStyle name="표준 10 14 2 3" xfId="3335"/>
    <cellStyle name="표준 10 14 2 3 2" xfId="3336"/>
    <cellStyle name="표준 10 14 2 3 2 2" xfId="11411"/>
    <cellStyle name="표준 10 14 2 3 2 2 2" xfId="33372"/>
    <cellStyle name="표준 10 14 2 3 2 3" xfId="27857"/>
    <cellStyle name="표준 10 14 2 3 3" xfId="11412"/>
    <cellStyle name="표준 10 14 2 3 3 2" xfId="11413"/>
    <cellStyle name="표준 10 14 2 3 3 2 2" xfId="33374"/>
    <cellStyle name="표준 10 14 2 3 3 3" xfId="33373"/>
    <cellStyle name="표준 10 14 2 3 4" xfId="11414"/>
    <cellStyle name="표준 10 14 2 3 4 2" xfId="33375"/>
    <cellStyle name="표준 10 14 2 3 5" xfId="11415"/>
    <cellStyle name="표준 10 14 2 3 5 2" xfId="33376"/>
    <cellStyle name="표준 10 14 2 3 6" xfId="27856"/>
    <cellStyle name="표준 10 14 2 4" xfId="3337"/>
    <cellStyle name="표준 10 14 2 4 2" xfId="3338"/>
    <cellStyle name="표준 10 14 2 4 2 2" xfId="11416"/>
    <cellStyle name="표준 10 14 2 4 2 2 2" xfId="33377"/>
    <cellStyle name="표준 10 14 2 4 2 3" xfId="27859"/>
    <cellStyle name="표준 10 14 2 4 3" xfId="11417"/>
    <cellStyle name="표준 10 14 2 4 3 2" xfId="11418"/>
    <cellStyle name="표준 10 14 2 4 3 2 2" xfId="33379"/>
    <cellStyle name="표준 10 14 2 4 3 3" xfId="33378"/>
    <cellStyle name="표준 10 14 2 4 4" xfId="11419"/>
    <cellStyle name="표준 10 14 2 4 4 2" xfId="33380"/>
    <cellStyle name="표준 10 14 2 4 5" xfId="11420"/>
    <cellStyle name="표준 10 14 2 4 5 2" xfId="33381"/>
    <cellStyle name="표준 10 14 2 4 6" xfId="27858"/>
    <cellStyle name="표준 10 14 2 5" xfId="3339"/>
    <cellStyle name="표준 10 14 2 5 2" xfId="11421"/>
    <cellStyle name="표준 10 14 2 5 2 2" xfId="33382"/>
    <cellStyle name="표준 10 14 2 5 3" xfId="27860"/>
    <cellStyle name="표준 10 14 2 6" xfId="11422"/>
    <cellStyle name="표준 10 14 2 6 2" xfId="11423"/>
    <cellStyle name="표준 10 14 2 6 2 2" xfId="33384"/>
    <cellStyle name="표준 10 14 2 6 3" xfId="33383"/>
    <cellStyle name="표준 10 14 2 7" xfId="11424"/>
    <cellStyle name="표준 10 14 2 7 2" xfId="33385"/>
    <cellStyle name="표준 10 14 2 8" xfId="11425"/>
    <cellStyle name="표준 10 14 2 8 2" xfId="33386"/>
    <cellStyle name="표준 10 14 2 9" xfId="27067"/>
    <cellStyle name="표준 10 14 3" xfId="2807"/>
    <cellStyle name="표준 10 14 3 2" xfId="3340"/>
    <cellStyle name="표준 10 14 3 2 2" xfId="3341"/>
    <cellStyle name="표준 10 14 3 2 2 2" xfId="11426"/>
    <cellStyle name="표준 10 14 3 2 2 2 2" xfId="33387"/>
    <cellStyle name="표준 10 14 3 2 2 3" xfId="27862"/>
    <cellStyle name="표준 10 14 3 2 3" xfId="11427"/>
    <cellStyle name="표준 10 14 3 2 3 2" xfId="11428"/>
    <cellStyle name="표준 10 14 3 2 3 2 2" xfId="33389"/>
    <cellStyle name="표준 10 14 3 2 3 3" xfId="33388"/>
    <cellStyle name="표준 10 14 3 2 4" xfId="11429"/>
    <cellStyle name="표준 10 14 3 2 4 2" xfId="33390"/>
    <cellStyle name="표준 10 14 3 2 5" xfId="11430"/>
    <cellStyle name="표준 10 14 3 2 5 2" xfId="33391"/>
    <cellStyle name="표준 10 14 3 2 6" xfId="27861"/>
    <cellStyle name="표준 10 14 3 3" xfId="3342"/>
    <cellStyle name="표준 10 14 3 3 2" xfId="3343"/>
    <cellStyle name="표준 10 14 3 3 2 2" xfId="11431"/>
    <cellStyle name="표준 10 14 3 3 2 2 2" xfId="33392"/>
    <cellStyle name="표준 10 14 3 3 2 3" xfId="27864"/>
    <cellStyle name="표준 10 14 3 3 3" xfId="11432"/>
    <cellStyle name="표준 10 14 3 3 3 2" xfId="11433"/>
    <cellStyle name="표준 10 14 3 3 3 2 2" xfId="33394"/>
    <cellStyle name="표준 10 14 3 3 3 3" xfId="33393"/>
    <cellStyle name="표준 10 14 3 3 4" xfId="11434"/>
    <cellStyle name="표준 10 14 3 3 4 2" xfId="33395"/>
    <cellStyle name="표준 10 14 3 3 5" xfId="11435"/>
    <cellStyle name="표준 10 14 3 3 5 2" xfId="33396"/>
    <cellStyle name="표준 10 14 3 3 6" xfId="27863"/>
    <cellStyle name="표준 10 14 3 4" xfId="3344"/>
    <cellStyle name="표준 10 14 3 4 2" xfId="11436"/>
    <cellStyle name="표준 10 14 3 4 2 2" xfId="33397"/>
    <cellStyle name="표준 10 14 3 4 3" xfId="27865"/>
    <cellStyle name="표준 10 14 3 5" xfId="11437"/>
    <cellStyle name="표준 10 14 3 5 2" xfId="11438"/>
    <cellStyle name="표준 10 14 3 5 2 2" xfId="33399"/>
    <cellStyle name="표준 10 14 3 5 3" xfId="33398"/>
    <cellStyle name="표준 10 14 3 6" xfId="11439"/>
    <cellStyle name="표준 10 14 3 6 2" xfId="33400"/>
    <cellStyle name="표준 10 14 3 7" xfId="11440"/>
    <cellStyle name="표준 10 14 3 7 2" xfId="33401"/>
    <cellStyle name="표준 10 14 3 8" xfId="27328"/>
    <cellStyle name="표준 10 14 4" xfId="3345"/>
    <cellStyle name="표준 10 14 4 2" xfId="3346"/>
    <cellStyle name="표준 10 14 4 2 2" xfId="11441"/>
    <cellStyle name="표준 10 14 4 2 2 2" xfId="33402"/>
    <cellStyle name="표준 10 14 4 2 3" xfId="27867"/>
    <cellStyle name="표준 10 14 4 3" xfId="11442"/>
    <cellStyle name="표준 10 14 4 3 2" xfId="11443"/>
    <cellStyle name="표준 10 14 4 3 2 2" xfId="33404"/>
    <cellStyle name="표준 10 14 4 3 3" xfId="33403"/>
    <cellStyle name="표준 10 14 4 4" xfId="11444"/>
    <cellStyle name="표준 10 14 4 4 2" xfId="33405"/>
    <cellStyle name="표준 10 14 4 5" xfId="11445"/>
    <cellStyle name="표준 10 14 4 5 2" xfId="33406"/>
    <cellStyle name="표준 10 14 4 6" xfId="27866"/>
    <cellStyle name="표준 10 14 5" xfId="3347"/>
    <cellStyle name="표준 10 14 5 2" xfId="3348"/>
    <cellStyle name="표준 10 14 5 2 2" xfId="11446"/>
    <cellStyle name="표준 10 14 5 2 2 2" xfId="33407"/>
    <cellStyle name="표준 10 14 5 2 3" xfId="27869"/>
    <cellStyle name="표준 10 14 5 3" xfId="11447"/>
    <cellStyle name="표준 10 14 5 3 2" xfId="11448"/>
    <cellStyle name="표준 10 14 5 3 2 2" xfId="33409"/>
    <cellStyle name="표준 10 14 5 3 3" xfId="33408"/>
    <cellStyle name="표준 10 14 5 4" xfId="11449"/>
    <cellStyle name="표준 10 14 5 4 2" xfId="33410"/>
    <cellStyle name="표준 10 14 5 5" xfId="11450"/>
    <cellStyle name="표준 10 14 5 5 2" xfId="33411"/>
    <cellStyle name="표준 10 14 5 6" xfId="27868"/>
    <cellStyle name="표준 10 14 6" xfId="3349"/>
    <cellStyle name="표준 10 14 6 2" xfId="11451"/>
    <cellStyle name="표준 10 14 6 2 2" xfId="33412"/>
    <cellStyle name="표준 10 14 6 3" xfId="27870"/>
    <cellStyle name="표준 10 14 7" xfId="11452"/>
    <cellStyle name="표준 10 14 7 2" xfId="11453"/>
    <cellStyle name="표준 10 14 7 2 2" xfId="33414"/>
    <cellStyle name="표준 10 14 7 3" xfId="33413"/>
    <cellStyle name="표준 10 14 8" xfId="11454"/>
    <cellStyle name="표준 10 14 8 2" xfId="33415"/>
    <cellStyle name="표준 10 14 9" xfId="11455"/>
    <cellStyle name="표준 10 14 9 2" xfId="33416"/>
    <cellStyle name="표준 10 15" xfId="2416"/>
    <cellStyle name="표준 10 15 2" xfId="2936"/>
    <cellStyle name="표준 10 15 2 2" xfId="3350"/>
    <cellStyle name="표준 10 15 2 2 2" xfId="3351"/>
    <cellStyle name="표준 10 15 2 2 2 2" xfId="11456"/>
    <cellStyle name="표준 10 15 2 2 2 2 2" xfId="33417"/>
    <cellStyle name="표준 10 15 2 2 2 3" xfId="27872"/>
    <cellStyle name="표준 10 15 2 2 3" xfId="11457"/>
    <cellStyle name="표준 10 15 2 2 3 2" xfId="11458"/>
    <cellStyle name="표준 10 15 2 2 3 2 2" xfId="33419"/>
    <cellStyle name="표준 10 15 2 2 3 3" xfId="33418"/>
    <cellStyle name="표준 10 15 2 2 4" xfId="11459"/>
    <cellStyle name="표준 10 15 2 2 4 2" xfId="33420"/>
    <cellStyle name="표준 10 15 2 2 5" xfId="11460"/>
    <cellStyle name="표준 10 15 2 2 5 2" xfId="33421"/>
    <cellStyle name="표준 10 15 2 2 6" xfId="27871"/>
    <cellStyle name="표준 10 15 2 3" xfId="3352"/>
    <cellStyle name="표준 10 15 2 3 2" xfId="3353"/>
    <cellStyle name="표준 10 15 2 3 2 2" xfId="11461"/>
    <cellStyle name="표준 10 15 2 3 2 2 2" xfId="33422"/>
    <cellStyle name="표준 10 15 2 3 2 3" xfId="27874"/>
    <cellStyle name="표준 10 15 2 3 3" xfId="11462"/>
    <cellStyle name="표준 10 15 2 3 3 2" xfId="11463"/>
    <cellStyle name="표준 10 15 2 3 3 2 2" xfId="33424"/>
    <cellStyle name="표준 10 15 2 3 3 3" xfId="33423"/>
    <cellStyle name="표준 10 15 2 3 4" xfId="11464"/>
    <cellStyle name="표준 10 15 2 3 4 2" xfId="33425"/>
    <cellStyle name="표준 10 15 2 3 5" xfId="11465"/>
    <cellStyle name="표준 10 15 2 3 5 2" xfId="33426"/>
    <cellStyle name="표준 10 15 2 3 6" xfId="27873"/>
    <cellStyle name="표준 10 15 2 4" xfId="3354"/>
    <cellStyle name="표준 10 15 2 4 2" xfId="11466"/>
    <cellStyle name="표준 10 15 2 4 2 2" xfId="33427"/>
    <cellStyle name="표준 10 15 2 4 3" xfId="27875"/>
    <cellStyle name="표준 10 15 2 5" xfId="11467"/>
    <cellStyle name="표준 10 15 2 5 2" xfId="11468"/>
    <cellStyle name="표준 10 15 2 5 2 2" xfId="33429"/>
    <cellStyle name="표준 10 15 2 5 3" xfId="33428"/>
    <cellStyle name="표준 10 15 2 6" xfId="11469"/>
    <cellStyle name="표준 10 15 2 6 2" xfId="33430"/>
    <cellStyle name="표준 10 15 2 7" xfId="11470"/>
    <cellStyle name="표준 10 15 2 7 2" xfId="33431"/>
    <cellStyle name="표준 10 15 2 8" xfId="27457"/>
    <cellStyle name="표준 10 15 3" xfId="3355"/>
    <cellStyle name="표준 10 15 3 2" xfId="3356"/>
    <cellStyle name="표준 10 15 3 2 2" xfId="11471"/>
    <cellStyle name="표준 10 15 3 2 2 2" xfId="33432"/>
    <cellStyle name="표준 10 15 3 2 3" xfId="27877"/>
    <cellStyle name="표준 10 15 3 3" xfId="11472"/>
    <cellStyle name="표준 10 15 3 3 2" xfId="11473"/>
    <cellStyle name="표준 10 15 3 3 2 2" xfId="33434"/>
    <cellStyle name="표준 10 15 3 3 3" xfId="33433"/>
    <cellStyle name="표준 10 15 3 4" xfId="11474"/>
    <cellStyle name="표준 10 15 3 4 2" xfId="33435"/>
    <cellStyle name="표준 10 15 3 5" xfId="11475"/>
    <cellStyle name="표준 10 15 3 5 2" xfId="33436"/>
    <cellStyle name="표준 10 15 3 6" xfId="27876"/>
    <cellStyle name="표준 10 15 4" xfId="3357"/>
    <cellStyle name="표준 10 15 4 2" xfId="3358"/>
    <cellStyle name="표준 10 15 4 2 2" xfId="11476"/>
    <cellStyle name="표준 10 15 4 2 2 2" xfId="33437"/>
    <cellStyle name="표준 10 15 4 2 3" xfId="27879"/>
    <cellStyle name="표준 10 15 4 3" xfId="11477"/>
    <cellStyle name="표준 10 15 4 3 2" xfId="11478"/>
    <cellStyle name="표준 10 15 4 3 2 2" xfId="33439"/>
    <cellStyle name="표준 10 15 4 3 3" xfId="33438"/>
    <cellStyle name="표준 10 15 4 4" xfId="11479"/>
    <cellStyle name="표준 10 15 4 4 2" xfId="33440"/>
    <cellStyle name="표준 10 15 4 5" xfId="11480"/>
    <cellStyle name="표준 10 15 4 5 2" xfId="33441"/>
    <cellStyle name="표준 10 15 4 6" xfId="27878"/>
    <cellStyle name="표준 10 15 5" xfId="3359"/>
    <cellStyle name="표준 10 15 5 2" xfId="11481"/>
    <cellStyle name="표준 10 15 5 2 2" xfId="33442"/>
    <cellStyle name="표준 10 15 5 3" xfId="27880"/>
    <cellStyle name="표준 10 15 6" xfId="11482"/>
    <cellStyle name="표준 10 15 6 2" xfId="11483"/>
    <cellStyle name="표준 10 15 6 2 2" xfId="33444"/>
    <cellStyle name="표준 10 15 6 3" xfId="33443"/>
    <cellStyle name="표준 10 15 7" xfId="11484"/>
    <cellStyle name="표준 10 15 7 2" xfId="33445"/>
    <cellStyle name="표준 10 15 8" xfId="11485"/>
    <cellStyle name="표준 10 15 8 2" xfId="33446"/>
    <cellStyle name="표준 10 15 9" xfId="26938"/>
    <cellStyle name="표준 10 16" xfId="2678"/>
    <cellStyle name="표준 10 16 2" xfId="3360"/>
    <cellStyle name="표준 10 16 2 2" xfId="3361"/>
    <cellStyle name="표준 10 16 2 2 2" xfId="11486"/>
    <cellStyle name="표준 10 16 2 2 2 2" xfId="33447"/>
    <cellStyle name="표준 10 16 2 2 3" xfId="27882"/>
    <cellStyle name="표준 10 16 2 3" xfId="11487"/>
    <cellStyle name="표준 10 16 2 3 2" xfId="11488"/>
    <cellStyle name="표준 10 16 2 3 2 2" xfId="33449"/>
    <cellStyle name="표준 10 16 2 3 3" xfId="33448"/>
    <cellStyle name="표준 10 16 2 4" xfId="11489"/>
    <cellStyle name="표준 10 16 2 4 2" xfId="33450"/>
    <cellStyle name="표준 10 16 2 5" xfId="11490"/>
    <cellStyle name="표준 10 16 2 5 2" xfId="33451"/>
    <cellStyle name="표준 10 16 2 6" xfId="27881"/>
    <cellStyle name="표준 10 16 3" xfId="3362"/>
    <cellStyle name="표준 10 16 3 2" xfId="3363"/>
    <cellStyle name="표준 10 16 3 2 2" xfId="11491"/>
    <cellStyle name="표준 10 16 3 2 2 2" xfId="33452"/>
    <cellStyle name="표준 10 16 3 2 3" xfId="27884"/>
    <cellStyle name="표준 10 16 3 3" xfId="11492"/>
    <cellStyle name="표준 10 16 3 3 2" xfId="11493"/>
    <cellStyle name="표준 10 16 3 3 2 2" xfId="33454"/>
    <cellStyle name="표준 10 16 3 3 3" xfId="33453"/>
    <cellStyle name="표준 10 16 3 4" xfId="11494"/>
    <cellStyle name="표준 10 16 3 4 2" xfId="33455"/>
    <cellStyle name="표준 10 16 3 5" xfId="11495"/>
    <cellStyle name="표준 10 16 3 5 2" xfId="33456"/>
    <cellStyle name="표준 10 16 3 6" xfId="27883"/>
    <cellStyle name="표준 10 16 4" xfId="3364"/>
    <cellStyle name="표준 10 16 4 2" xfId="11496"/>
    <cellStyle name="표준 10 16 4 2 2" xfId="33457"/>
    <cellStyle name="표준 10 16 4 3" xfId="27885"/>
    <cellStyle name="표준 10 16 5" xfId="11497"/>
    <cellStyle name="표준 10 16 5 2" xfId="11498"/>
    <cellStyle name="표준 10 16 5 2 2" xfId="33459"/>
    <cellStyle name="표준 10 16 5 3" xfId="33458"/>
    <cellStyle name="표준 10 16 6" xfId="11499"/>
    <cellStyle name="표준 10 16 6 2" xfId="33460"/>
    <cellStyle name="표준 10 16 7" xfId="11500"/>
    <cellStyle name="표준 10 16 7 2" xfId="33461"/>
    <cellStyle name="표준 10 16 8" xfId="27199"/>
    <cellStyle name="표준 10 17" xfId="3365"/>
    <cellStyle name="표준 10 17 2" xfId="3366"/>
    <cellStyle name="표준 10 17 2 2" xfId="11501"/>
    <cellStyle name="표준 10 17 2 2 2" xfId="33462"/>
    <cellStyle name="표준 10 17 2 3" xfId="27887"/>
    <cellStyle name="표준 10 17 3" xfId="11502"/>
    <cellStyle name="표준 10 17 3 2" xfId="11503"/>
    <cellStyle name="표준 10 17 3 2 2" xfId="33464"/>
    <cellStyle name="표준 10 17 3 3" xfId="33463"/>
    <cellStyle name="표준 10 17 4" xfId="11504"/>
    <cellStyle name="표준 10 17 4 2" xfId="33465"/>
    <cellStyle name="표준 10 17 5" xfId="11505"/>
    <cellStyle name="표준 10 17 5 2" xfId="33466"/>
    <cellStyle name="표준 10 17 6" xfId="27886"/>
    <cellStyle name="표준 10 18" xfId="3367"/>
    <cellStyle name="표준 10 18 2" xfId="3368"/>
    <cellStyle name="표준 10 18 2 2" xfId="11506"/>
    <cellStyle name="표준 10 18 2 2 2" xfId="33467"/>
    <cellStyle name="표준 10 18 2 3" xfId="27889"/>
    <cellStyle name="표준 10 18 3" xfId="11507"/>
    <cellStyle name="표준 10 18 3 2" xfId="11508"/>
    <cellStyle name="표준 10 18 3 2 2" xfId="33469"/>
    <cellStyle name="표준 10 18 3 3" xfId="33468"/>
    <cellStyle name="표준 10 18 4" xfId="11509"/>
    <cellStyle name="표준 10 18 4 2" xfId="33470"/>
    <cellStyle name="표준 10 18 5" xfId="11510"/>
    <cellStyle name="표준 10 18 5 2" xfId="33471"/>
    <cellStyle name="표준 10 18 6" xfId="27888"/>
    <cellStyle name="표준 10 19" xfId="3369"/>
    <cellStyle name="표준 10 19 2" xfId="11511"/>
    <cellStyle name="표준 10 19 2 2" xfId="33472"/>
    <cellStyle name="표준 10 19 3" xfId="27890"/>
    <cellStyle name="표준 10 2" xfId="93"/>
    <cellStyle name="표준 10 2 10" xfId="3370"/>
    <cellStyle name="표준 10 2 10 2" xfId="11512"/>
    <cellStyle name="표준 10 2 10 2 2" xfId="33473"/>
    <cellStyle name="표준 10 2 10 3" xfId="27891"/>
    <cellStyle name="표준 10 2 11" xfId="11513"/>
    <cellStyle name="표준 10 2 11 2" xfId="11514"/>
    <cellStyle name="표준 10 2 11 2 2" xfId="33475"/>
    <cellStyle name="표준 10 2 11 3" xfId="33474"/>
    <cellStyle name="표준 10 2 12" xfId="11515"/>
    <cellStyle name="표준 10 2 12 2" xfId="33476"/>
    <cellStyle name="표준 10 2 13" xfId="11516"/>
    <cellStyle name="표준 10 2 13 2" xfId="33477"/>
    <cellStyle name="표준 10 2 14" xfId="26688"/>
    <cellStyle name="표준 10 2 2" xfId="1567"/>
    <cellStyle name="표준 10 2 2 10" xfId="11517"/>
    <cellStyle name="표준 10 2 2 10 2" xfId="33478"/>
    <cellStyle name="표준 10 2 2 11" xfId="26750"/>
    <cellStyle name="표준 10 2 2 2" xfId="2357"/>
    <cellStyle name="표준 10 2 2 2 10" xfId="26879"/>
    <cellStyle name="표준 10 2 2 2 2" xfId="2546"/>
    <cellStyle name="표준 10 2 2 2 2 2" xfId="3066"/>
    <cellStyle name="표준 10 2 2 2 2 2 2" xfId="3371"/>
    <cellStyle name="표준 10 2 2 2 2 2 2 2" xfId="3372"/>
    <cellStyle name="표준 10 2 2 2 2 2 2 2 2" xfId="11518"/>
    <cellStyle name="표준 10 2 2 2 2 2 2 2 2 2" xfId="33479"/>
    <cellStyle name="표준 10 2 2 2 2 2 2 2 3" xfId="27893"/>
    <cellStyle name="표준 10 2 2 2 2 2 2 3" xfId="11519"/>
    <cellStyle name="표준 10 2 2 2 2 2 2 3 2" xfId="11520"/>
    <cellStyle name="표준 10 2 2 2 2 2 2 3 2 2" xfId="33481"/>
    <cellStyle name="표준 10 2 2 2 2 2 2 3 3" xfId="33480"/>
    <cellStyle name="표준 10 2 2 2 2 2 2 4" xfId="11521"/>
    <cellStyle name="표준 10 2 2 2 2 2 2 4 2" xfId="33482"/>
    <cellStyle name="표준 10 2 2 2 2 2 2 5" xfId="11522"/>
    <cellStyle name="표준 10 2 2 2 2 2 2 5 2" xfId="33483"/>
    <cellStyle name="표준 10 2 2 2 2 2 2 6" xfId="27892"/>
    <cellStyle name="표준 10 2 2 2 2 2 3" xfId="3373"/>
    <cellStyle name="표준 10 2 2 2 2 2 3 2" xfId="3374"/>
    <cellStyle name="표준 10 2 2 2 2 2 3 2 2" xfId="11523"/>
    <cellStyle name="표준 10 2 2 2 2 2 3 2 2 2" xfId="33484"/>
    <cellStyle name="표준 10 2 2 2 2 2 3 2 3" xfId="27895"/>
    <cellStyle name="표준 10 2 2 2 2 2 3 3" xfId="11524"/>
    <cellStyle name="표준 10 2 2 2 2 2 3 3 2" xfId="11525"/>
    <cellStyle name="표준 10 2 2 2 2 2 3 3 2 2" xfId="33486"/>
    <cellStyle name="표준 10 2 2 2 2 2 3 3 3" xfId="33485"/>
    <cellStyle name="표준 10 2 2 2 2 2 3 4" xfId="11526"/>
    <cellStyle name="표준 10 2 2 2 2 2 3 4 2" xfId="33487"/>
    <cellStyle name="표준 10 2 2 2 2 2 3 5" xfId="11527"/>
    <cellStyle name="표준 10 2 2 2 2 2 3 5 2" xfId="33488"/>
    <cellStyle name="표준 10 2 2 2 2 2 3 6" xfId="27894"/>
    <cellStyle name="표준 10 2 2 2 2 2 4" xfId="3375"/>
    <cellStyle name="표준 10 2 2 2 2 2 4 2" xfId="11528"/>
    <cellStyle name="표준 10 2 2 2 2 2 4 2 2" xfId="33489"/>
    <cellStyle name="표준 10 2 2 2 2 2 4 3" xfId="27896"/>
    <cellStyle name="표준 10 2 2 2 2 2 5" xfId="11529"/>
    <cellStyle name="표준 10 2 2 2 2 2 5 2" xfId="11530"/>
    <cellStyle name="표준 10 2 2 2 2 2 5 2 2" xfId="33491"/>
    <cellStyle name="표준 10 2 2 2 2 2 5 3" xfId="33490"/>
    <cellStyle name="표준 10 2 2 2 2 2 6" xfId="11531"/>
    <cellStyle name="표준 10 2 2 2 2 2 6 2" xfId="33492"/>
    <cellStyle name="표준 10 2 2 2 2 2 7" xfId="11532"/>
    <cellStyle name="표준 10 2 2 2 2 2 7 2" xfId="33493"/>
    <cellStyle name="표준 10 2 2 2 2 2 8" xfId="27587"/>
    <cellStyle name="표준 10 2 2 2 2 3" xfId="3376"/>
    <cellStyle name="표준 10 2 2 2 2 3 2" xfId="3377"/>
    <cellStyle name="표준 10 2 2 2 2 3 2 2" xfId="11533"/>
    <cellStyle name="표준 10 2 2 2 2 3 2 2 2" xfId="33494"/>
    <cellStyle name="표준 10 2 2 2 2 3 2 3" xfId="27898"/>
    <cellStyle name="표준 10 2 2 2 2 3 3" xfId="11534"/>
    <cellStyle name="표준 10 2 2 2 2 3 3 2" xfId="11535"/>
    <cellStyle name="표준 10 2 2 2 2 3 3 2 2" xfId="33496"/>
    <cellStyle name="표준 10 2 2 2 2 3 3 3" xfId="33495"/>
    <cellStyle name="표준 10 2 2 2 2 3 4" xfId="11536"/>
    <cellStyle name="표준 10 2 2 2 2 3 4 2" xfId="33497"/>
    <cellStyle name="표준 10 2 2 2 2 3 5" xfId="11537"/>
    <cellStyle name="표준 10 2 2 2 2 3 5 2" xfId="33498"/>
    <cellStyle name="표준 10 2 2 2 2 3 6" xfId="27897"/>
    <cellStyle name="표준 10 2 2 2 2 4" xfId="3378"/>
    <cellStyle name="표준 10 2 2 2 2 4 2" xfId="3379"/>
    <cellStyle name="표준 10 2 2 2 2 4 2 2" xfId="11538"/>
    <cellStyle name="표준 10 2 2 2 2 4 2 2 2" xfId="33499"/>
    <cellStyle name="표준 10 2 2 2 2 4 2 3" xfId="27900"/>
    <cellStyle name="표준 10 2 2 2 2 4 3" xfId="11539"/>
    <cellStyle name="표준 10 2 2 2 2 4 3 2" xfId="11540"/>
    <cellStyle name="표준 10 2 2 2 2 4 3 2 2" xfId="33501"/>
    <cellStyle name="표준 10 2 2 2 2 4 3 3" xfId="33500"/>
    <cellStyle name="표준 10 2 2 2 2 4 4" xfId="11541"/>
    <cellStyle name="표준 10 2 2 2 2 4 4 2" xfId="33502"/>
    <cellStyle name="표준 10 2 2 2 2 4 5" xfId="11542"/>
    <cellStyle name="표준 10 2 2 2 2 4 5 2" xfId="33503"/>
    <cellStyle name="표준 10 2 2 2 2 4 6" xfId="27899"/>
    <cellStyle name="표준 10 2 2 2 2 5" xfId="3380"/>
    <cellStyle name="표준 10 2 2 2 2 5 2" xfId="11543"/>
    <cellStyle name="표준 10 2 2 2 2 5 2 2" xfId="33504"/>
    <cellStyle name="표준 10 2 2 2 2 5 3" xfId="27901"/>
    <cellStyle name="표준 10 2 2 2 2 6" xfId="11544"/>
    <cellStyle name="표준 10 2 2 2 2 6 2" xfId="11545"/>
    <cellStyle name="표준 10 2 2 2 2 6 2 2" xfId="33506"/>
    <cellStyle name="표준 10 2 2 2 2 6 3" xfId="33505"/>
    <cellStyle name="표준 10 2 2 2 2 7" xfId="11546"/>
    <cellStyle name="표준 10 2 2 2 2 7 2" xfId="33507"/>
    <cellStyle name="표준 10 2 2 2 2 8" xfId="11547"/>
    <cellStyle name="표준 10 2 2 2 2 8 2" xfId="33508"/>
    <cellStyle name="표준 10 2 2 2 2 9" xfId="27068"/>
    <cellStyle name="표준 10 2 2 2 3" xfId="2877"/>
    <cellStyle name="표준 10 2 2 2 3 2" xfId="3381"/>
    <cellStyle name="표준 10 2 2 2 3 2 2" xfId="3382"/>
    <cellStyle name="표준 10 2 2 2 3 2 2 2" xfId="11548"/>
    <cellStyle name="표준 10 2 2 2 3 2 2 2 2" xfId="33509"/>
    <cellStyle name="표준 10 2 2 2 3 2 2 3" xfId="27903"/>
    <cellStyle name="표준 10 2 2 2 3 2 3" xfId="11549"/>
    <cellStyle name="표준 10 2 2 2 3 2 3 2" xfId="11550"/>
    <cellStyle name="표준 10 2 2 2 3 2 3 2 2" xfId="33511"/>
    <cellStyle name="표준 10 2 2 2 3 2 3 3" xfId="33510"/>
    <cellStyle name="표준 10 2 2 2 3 2 4" xfId="11551"/>
    <cellStyle name="표준 10 2 2 2 3 2 4 2" xfId="33512"/>
    <cellStyle name="표준 10 2 2 2 3 2 5" xfId="11552"/>
    <cellStyle name="표준 10 2 2 2 3 2 5 2" xfId="33513"/>
    <cellStyle name="표준 10 2 2 2 3 2 6" xfId="27902"/>
    <cellStyle name="표준 10 2 2 2 3 3" xfId="3383"/>
    <cellStyle name="표준 10 2 2 2 3 3 2" xfId="3384"/>
    <cellStyle name="표준 10 2 2 2 3 3 2 2" xfId="11553"/>
    <cellStyle name="표준 10 2 2 2 3 3 2 2 2" xfId="33514"/>
    <cellStyle name="표준 10 2 2 2 3 3 2 3" xfId="27905"/>
    <cellStyle name="표준 10 2 2 2 3 3 3" xfId="11554"/>
    <cellStyle name="표준 10 2 2 2 3 3 3 2" xfId="11555"/>
    <cellStyle name="표준 10 2 2 2 3 3 3 2 2" xfId="33516"/>
    <cellStyle name="표준 10 2 2 2 3 3 3 3" xfId="33515"/>
    <cellStyle name="표준 10 2 2 2 3 3 4" xfId="11556"/>
    <cellStyle name="표준 10 2 2 2 3 3 4 2" xfId="33517"/>
    <cellStyle name="표준 10 2 2 2 3 3 5" xfId="11557"/>
    <cellStyle name="표준 10 2 2 2 3 3 5 2" xfId="33518"/>
    <cellStyle name="표준 10 2 2 2 3 3 6" xfId="27904"/>
    <cellStyle name="표준 10 2 2 2 3 4" xfId="3385"/>
    <cellStyle name="표준 10 2 2 2 3 4 2" xfId="11558"/>
    <cellStyle name="표준 10 2 2 2 3 4 2 2" xfId="33519"/>
    <cellStyle name="표준 10 2 2 2 3 4 3" xfId="27906"/>
    <cellStyle name="표준 10 2 2 2 3 5" xfId="11559"/>
    <cellStyle name="표준 10 2 2 2 3 5 2" xfId="11560"/>
    <cellStyle name="표준 10 2 2 2 3 5 2 2" xfId="33521"/>
    <cellStyle name="표준 10 2 2 2 3 5 3" xfId="33520"/>
    <cellStyle name="표준 10 2 2 2 3 6" xfId="11561"/>
    <cellStyle name="표준 10 2 2 2 3 6 2" xfId="33522"/>
    <cellStyle name="표준 10 2 2 2 3 7" xfId="11562"/>
    <cellStyle name="표준 10 2 2 2 3 7 2" xfId="33523"/>
    <cellStyle name="표준 10 2 2 2 3 8" xfId="27398"/>
    <cellStyle name="표준 10 2 2 2 4" xfId="3386"/>
    <cellStyle name="표준 10 2 2 2 4 2" xfId="3387"/>
    <cellStyle name="표준 10 2 2 2 4 2 2" xfId="11563"/>
    <cellStyle name="표준 10 2 2 2 4 2 2 2" xfId="33524"/>
    <cellStyle name="표준 10 2 2 2 4 2 3" xfId="27908"/>
    <cellStyle name="표준 10 2 2 2 4 3" xfId="11564"/>
    <cellStyle name="표준 10 2 2 2 4 3 2" xfId="11565"/>
    <cellStyle name="표준 10 2 2 2 4 3 2 2" xfId="33526"/>
    <cellStyle name="표준 10 2 2 2 4 3 3" xfId="33525"/>
    <cellStyle name="표준 10 2 2 2 4 4" xfId="11566"/>
    <cellStyle name="표준 10 2 2 2 4 4 2" xfId="33527"/>
    <cellStyle name="표준 10 2 2 2 4 5" xfId="11567"/>
    <cellStyle name="표준 10 2 2 2 4 5 2" xfId="33528"/>
    <cellStyle name="표준 10 2 2 2 4 6" xfId="27907"/>
    <cellStyle name="표준 10 2 2 2 5" xfId="3388"/>
    <cellStyle name="표준 10 2 2 2 5 2" xfId="3389"/>
    <cellStyle name="표준 10 2 2 2 5 2 2" xfId="11568"/>
    <cellStyle name="표준 10 2 2 2 5 2 2 2" xfId="33529"/>
    <cellStyle name="표준 10 2 2 2 5 2 3" xfId="27910"/>
    <cellStyle name="표준 10 2 2 2 5 3" xfId="11569"/>
    <cellStyle name="표준 10 2 2 2 5 3 2" xfId="11570"/>
    <cellStyle name="표준 10 2 2 2 5 3 2 2" xfId="33531"/>
    <cellStyle name="표준 10 2 2 2 5 3 3" xfId="33530"/>
    <cellStyle name="표준 10 2 2 2 5 4" xfId="11571"/>
    <cellStyle name="표준 10 2 2 2 5 4 2" xfId="33532"/>
    <cellStyle name="표준 10 2 2 2 5 5" xfId="11572"/>
    <cellStyle name="표준 10 2 2 2 5 5 2" xfId="33533"/>
    <cellStyle name="표준 10 2 2 2 5 6" xfId="27909"/>
    <cellStyle name="표준 10 2 2 2 6" xfId="3390"/>
    <cellStyle name="표준 10 2 2 2 6 2" xfId="11573"/>
    <cellStyle name="표준 10 2 2 2 6 2 2" xfId="33534"/>
    <cellStyle name="표준 10 2 2 2 6 3" xfId="27911"/>
    <cellStyle name="표준 10 2 2 2 7" xfId="11574"/>
    <cellStyle name="표준 10 2 2 2 7 2" xfId="11575"/>
    <cellStyle name="표준 10 2 2 2 7 2 2" xfId="33536"/>
    <cellStyle name="표준 10 2 2 2 7 3" xfId="33535"/>
    <cellStyle name="표준 10 2 2 2 8" xfId="11576"/>
    <cellStyle name="표준 10 2 2 2 8 2" xfId="33537"/>
    <cellStyle name="표준 10 2 2 2 9" xfId="11577"/>
    <cellStyle name="표준 10 2 2 2 9 2" xfId="33538"/>
    <cellStyle name="표준 10 2 2 3" xfId="2486"/>
    <cellStyle name="표준 10 2 2 3 2" xfId="3006"/>
    <cellStyle name="표준 10 2 2 3 2 2" xfId="3391"/>
    <cellStyle name="표준 10 2 2 3 2 2 2" xfId="3392"/>
    <cellStyle name="표준 10 2 2 3 2 2 2 2" xfId="11578"/>
    <cellStyle name="표준 10 2 2 3 2 2 2 2 2" xfId="33539"/>
    <cellStyle name="표준 10 2 2 3 2 2 2 3" xfId="27913"/>
    <cellStyle name="표준 10 2 2 3 2 2 3" xfId="11579"/>
    <cellStyle name="표준 10 2 2 3 2 2 3 2" xfId="11580"/>
    <cellStyle name="표준 10 2 2 3 2 2 3 2 2" xfId="33541"/>
    <cellStyle name="표준 10 2 2 3 2 2 3 3" xfId="33540"/>
    <cellStyle name="표준 10 2 2 3 2 2 4" xfId="11581"/>
    <cellStyle name="표준 10 2 2 3 2 2 4 2" xfId="33542"/>
    <cellStyle name="표준 10 2 2 3 2 2 5" xfId="11582"/>
    <cellStyle name="표준 10 2 2 3 2 2 5 2" xfId="33543"/>
    <cellStyle name="표준 10 2 2 3 2 2 6" xfId="27912"/>
    <cellStyle name="표준 10 2 2 3 2 3" xfId="3393"/>
    <cellStyle name="표준 10 2 2 3 2 3 2" xfId="3394"/>
    <cellStyle name="표준 10 2 2 3 2 3 2 2" xfId="11583"/>
    <cellStyle name="표준 10 2 2 3 2 3 2 2 2" xfId="33544"/>
    <cellStyle name="표준 10 2 2 3 2 3 2 3" xfId="27915"/>
    <cellStyle name="표준 10 2 2 3 2 3 3" xfId="11584"/>
    <cellStyle name="표준 10 2 2 3 2 3 3 2" xfId="11585"/>
    <cellStyle name="표준 10 2 2 3 2 3 3 2 2" xfId="33546"/>
    <cellStyle name="표준 10 2 2 3 2 3 3 3" xfId="33545"/>
    <cellStyle name="표준 10 2 2 3 2 3 4" xfId="11586"/>
    <cellStyle name="표준 10 2 2 3 2 3 4 2" xfId="33547"/>
    <cellStyle name="표준 10 2 2 3 2 3 5" xfId="11587"/>
    <cellStyle name="표준 10 2 2 3 2 3 5 2" xfId="33548"/>
    <cellStyle name="표준 10 2 2 3 2 3 6" xfId="27914"/>
    <cellStyle name="표준 10 2 2 3 2 4" xfId="3395"/>
    <cellStyle name="표준 10 2 2 3 2 4 2" xfId="11588"/>
    <cellStyle name="표준 10 2 2 3 2 4 2 2" xfId="33549"/>
    <cellStyle name="표준 10 2 2 3 2 4 3" xfId="27916"/>
    <cellStyle name="표준 10 2 2 3 2 5" xfId="11589"/>
    <cellStyle name="표준 10 2 2 3 2 5 2" xfId="11590"/>
    <cellStyle name="표준 10 2 2 3 2 5 2 2" xfId="33551"/>
    <cellStyle name="표준 10 2 2 3 2 5 3" xfId="33550"/>
    <cellStyle name="표준 10 2 2 3 2 6" xfId="11591"/>
    <cellStyle name="표준 10 2 2 3 2 6 2" xfId="33552"/>
    <cellStyle name="표준 10 2 2 3 2 7" xfId="11592"/>
    <cellStyle name="표준 10 2 2 3 2 7 2" xfId="33553"/>
    <cellStyle name="표준 10 2 2 3 2 8" xfId="27527"/>
    <cellStyle name="표준 10 2 2 3 3" xfId="3396"/>
    <cellStyle name="표준 10 2 2 3 3 2" xfId="3397"/>
    <cellStyle name="표준 10 2 2 3 3 2 2" xfId="11593"/>
    <cellStyle name="표준 10 2 2 3 3 2 2 2" xfId="33554"/>
    <cellStyle name="표준 10 2 2 3 3 2 3" xfId="27918"/>
    <cellStyle name="표준 10 2 2 3 3 3" xfId="11594"/>
    <cellStyle name="표준 10 2 2 3 3 3 2" xfId="11595"/>
    <cellStyle name="표준 10 2 2 3 3 3 2 2" xfId="33556"/>
    <cellStyle name="표준 10 2 2 3 3 3 3" xfId="33555"/>
    <cellStyle name="표준 10 2 2 3 3 4" xfId="11596"/>
    <cellStyle name="표준 10 2 2 3 3 4 2" xfId="33557"/>
    <cellStyle name="표준 10 2 2 3 3 5" xfId="11597"/>
    <cellStyle name="표준 10 2 2 3 3 5 2" xfId="33558"/>
    <cellStyle name="표준 10 2 2 3 3 6" xfId="27917"/>
    <cellStyle name="표준 10 2 2 3 4" xfId="3398"/>
    <cellStyle name="표준 10 2 2 3 4 2" xfId="3399"/>
    <cellStyle name="표준 10 2 2 3 4 2 2" xfId="11598"/>
    <cellStyle name="표준 10 2 2 3 4 2 2 2" xfId="33559"/>
    <cellStyle name="표준 10 2 2 3 4 2 3" xfId="27920"/>
    <cellStyle name="표준 10 2 2 3 4 3" xfId="11599"/>
    <cellStyle name="표준 10 2 2 3 4 3 2" xfId="11600"/>
    <cellStyle name="표준 10 2 2 3 4 3 2 2" xfId="33561"/>
    <cellStyle name="표준 10 2 2 3 4 3 3" xfId="33560"/>
    <cellStyle name="표준 10 2 2 3 4 4" xfId="11601"/>
    <cellStyle name="표준 10 2 2 3 4 4 2" xfId="33562"/>
    <cellStyle name="표준 10 2 2 3 4 5" xfId="11602"/>
    <cellStyle name="표준 10 2 2 3 4 5 2" xfId="33563"/>
    <cellStyle name="표준 10 2 2 3 4 6" xfId="27919"/>
    <cellStyle name="표준 10 2 2 3 5" xfId="3400"/>
    <cellStyle name="표준 10 2 2 3 5 2" xfId="11603"/>
    <cellStyle name="표준 10 2 2 3 5 2 2" xfId="33564"/>
    <cellStyle name="표준 10 2 2 3 5 3" xfId="27921"/>
    <cellStyle name="표준 10 2 2 3 6" xfId="11604"/>
    <cellStyle name="표준 10 2 2 3 6 2" xfId="11605"/>
    <cellStyle name="표준 10 2 2 3 6 2 2" xfId="33566"/>
    <cellStyle name="표준 10 2 2 3 6 3" xfId="33565"/>
    <cellStyle name="표준 10 2 2 3 7" xfId="11606"/>
    <cellStyle name="표준 10 2 2 3 7 2" xfId="33567"/>
    <cellStyle name="표준 10 2 2 3 8" xfId="11607"/>
    <cellStyle name="표준 10 2 2 3 8 2" xfId="33568"/>
    <cellStyle name="표준 10 2 2 3 9" xfId="27008"/>
    <cellStyle name="표준 10 2 2 4" xfId="2748"/>
    <cellStyle name="표준 10 2 2 4 2" xfId="3401"/>
    <cellStyle name="표준 10 2 2 4 2 2" xfId="3402"/>
    <cellStyle name="표준 10 2 2 4 2 2 2" xfId="11608"/>
    <cellStyle name="표준 10 2 2 4 2 2 2 2" xfId="33569"/>
    <cellStyle name="표준 10 2 2 4 2 2 3" xfId="27923"/>
    <cellStyle name="표준 10 2 2 4 2 3" xfId="11609"/>
    <cellStyle name="표준 10 2 2 4 2 3 2" xfId="11610"/>
    <cellStyle name="표준 10 2 2 4 2 3 2 2" xfId="33571"/>
    <cellStyle name="표준 10 2 2 4 2 3 3" xfId="33570"/>
    <cellStyle name="표준 10 2 2 4 2 4" xfId="11611"/>
    <cellStyle name="표준 10 2 2 4 2 4 2" xfId="33572"/>
    <cellStyle name="표준 10 2 2 4 2 5" xfId="11612"/>
    <cellStyle name="표준 10 2 2 4 2 5 2" xfId="33573"/>
    <cellStyle name="표준 10 2 2 4 2 6" xfId="27922"/>
    <cellStyle name="표준 10 2 2 4 3" xfId="3403"/>
    <cellStyle name="표준 10 2 2 4 3 2" xfId="3404"/>
    <cellStyle name="표준 10 2 2 4 3 2 2" xfId="11613"/>
    <cellStyle name="표준 10 2 2 4 3 2 2 2" xfId="33574"/>
    <cellStyle name="표준 10 2 2 4 3 2 3" xfId="27925"/>
    <cellStyle name="표준 10 2 2 4 3 3" xfId="11614"/>
    <cellStyle name="표준 10 2 2 4 3 3 2" xfId="11615"/>
    <cellStyle name="표준 10 2 2 4 3 3 2 2" xfId="33576"/>
    <cellStyle name="표준 10 2 2 4 3 3 3" xfId="33575"/>
    <cellStyle name="표준 10 2 2 4 3 4" xfId="11616"/>
    <cellStyle name="표준 10 2 2 4 3 4 2" xfId="33577"/>
    <cellStyle name="표준 10 2 2 4 3 5" xfId="11617"/>
    <cellStyle name="표준 10 2 2 4 3 5 2" xfId="33578"/>
    <cellStyle name="표준 10 2 2 4 3 6" xfId="27924"/>
    <cellStyle name="표준 10 2 2 4 4" xfId="3405"/>
    <cellStyle name="표준 10 2 2 4 4 2" xfId="11618"/>
    <cellStyle name="표준 10 2 2 4 4 2 2" xfId="33579"/>
    <cellStyle name="표준 10 2 2 4 4 3" xfId="27926"/>
    <cellStyle name="표준 10 2 2 4 5" xfId="11619"/>
    <cellStyle name="표준 10 2 2 4 5 2" xfId="11620"/>
    <cellStyle name="표준 10 2 2 4 5 2 2" xfId="33581"/>
    <cellStyle name="표준 10 2 2 4 5 3" xfId="33580"/>
    <cellStyle name="표준 10 2 2 4 6" xfId="11621"/>
    <cellStyle name="표준 10 2 2 4 6 2" xfId="33582"/>
    <cellStyle name="표준 10 2 2 4 7" xfId="11622"/>
    <cellStyle name="표준 10 2 2 4 7 2" xfId="33583"/>
    <cellStyle name="표준 10 2 2 4 8" xfId="27269"/>
    <cellStyle name="표준 10 2 2 5" xfId="3406"/>
    <cellStyle name="표준 10 2 2 5 2" xfId="3407"/>
    <cellStyle name="표준 10 2 2 5 2 2" xfId="11623"/>
    <cellStyle name="표준 10 2 2 5 2 2 2" xfId="33584"/>
    <cellStyle name="표준 10 2 2 5 2 3" xfId="27928"/>
    <cellStyle name="표준 10 2 2 5 3" xfId="11624"/>
    <cellStyle name="표준 10 2 2 5 3 2" xfId="11625"/>
    <cellStyle name="표준 10 2 2 5 3 2 2" xfId="33586"/>
    <cellStyle name="표준 10 2 2 5 3 3" xfId="33585"/>
    <cellStyle name="표준 10 2 2 5 4" xfId="11626"/>
    <cellStyle name="표준 10 2 2 5 4 2" xfId="33587"/>
    <cellStyle name="표준 10 2 2 5 5" xfId="11627"/>
    <cellStyle name="표준 10 2 2 5 5 2" xfId="33588"/>
    <cellStyle name="표준 10 2 2 5 6" xfId="27927"/>
    <cellStyle name="표준 10 2 2 6" xfId="3408"/>
    <cellStyle name="표준 10 2 2 6 2" xfId="3409"/>
    <cellStyle name="표준 10 2 2 6 2 2" xfId="11628"/>
    <cellStyle name="표준 10 2 2 6 2 2 2" xfId="33589"/>
    <cellStyle name="표준 10 2 2 6 2 3" xfId="27930"/>
    <cellStyle name="표준 10 2 2 6 3" xfId="11629"/>
    <cellStyle name="표준 10 2 2 6 3 2" xfId="11630"/>
    <cellStyle name="표준 10 2 2 6 3 2 2" xfId="33591"/>
    <cellStyle name="표준 10 2 2 6 3 3" xfId="33590"/>
    <cellStyle name="표준 10 2 2 6 4" xfId="11631"/>
    <cellStyle name="표준 10 2 2 6 4 2" xfId="33592"/>
    <cellStyle name="표준 10 2 2 6 5" xfId="11632"/>
    <cellStyle name="표준 10 2 2 6 5 2" xfId="33593"/>
    <cellStyle name="표준 10 2 2 6 6" xfId="27929"/>
    <cellStyle name="표준 10 2 2 7" xfId="3410"/>
    <cellStyle name="표준 10 2 2 7 2" xfId="11633"/>
    <cellStyle name="표준 10 2 2 7 2 2" xfId="33594"/>
    <cellStyle name="표준 10 2 2 7 3" xfId="27931"/>
    <cellStyle name="표준 10 2 2 8" xfId="11634"/>
    <cellStyle name="표준 10 2 2 8 2" xfId="11635"/>
    <cellStyle name="표준 10 2 2 8 2 2" xfId="33596"/>
    <cellStyle name="표준 10 2 2 8 3" xfId="33595"/>
    <cellStyle name="표준 10 2 2 9" xfId="11636"/>
    <cellStyle name="표준 10 2 2 9 2" xfId="33597"/>
    <cellStyle name="표준 10 2 3" xfId="1600"/>
    <cellStyle name="표준 10 2 3 10" xfId="11637"/>
    <cellStyle name="표준 10 2 3 10 2" xfId="33598"/>
    <cellStyle name="표준 10 2 3 11" xfId="26783"/>
    <cellStyle name="표준 10 2 3 2" xfId="2390"/>
    <cellStyle name="표준 10 2 3 2 10" xfId="26912"/>
    <cellStyle name="표준 10 2 3 2 2" xfId="2547"/>
    <cellStyle name="표준 10 2 3 2 2 2" xfId="3067"/>
    <cellStyle name="표준 10 2 3 2 2 2 2" xfId="3411"/>
    <cellStyle name="표준 10 2 3 2 2 2 2 2" xfId="3412"/>
    <cellStyle name="표준 10 2 3 2 2 2 2 2 2" xfId="11638"/>
    <cellStyle name="표준 10 2 3 2 2 2 2 2 2 2" xfId="33599"/>
    <cellStyle name="표준 10 2 3 2 2 2 2 2 3" xfId="27933"/>
    <cellStyle name="표준 10 2 3 2 2 2 2 3" xfId="11639"/>
    <cellStyle name="표준 10 2 3 2 2 2 2 3 2" xfId="11640"/>
    <cellStyle name="표준 10 2 3 2 2 2 2 3 2 2" xfId="33601"/>
    <cellStyle name="표준 10 2 3 2 2 2 2 3 3" xfId="33600"/>
    <cellStyle name="표준 10 2 3 2 2 2 2 4" xfId="11641"/>
    <cellStyle name="표준 10 2 3 2 2 2 2 4 2" xfId="33602"/>
    <cellStyle name="표준 10 2 3 2 2 2 2 5" xfId="11642"/>
    <cellStyle name="표준 10 2 3 2 2 2 2 5 2" xfId="33603"/>
    <cellStyle name="표준 10 2 3 2 2 2 2 6" xfId="27932"/>
    <cellStyle name="표준 10 2 3 2 2 2 3" xfId="3413"/>
    <cellStyle name="표준 10 2 3 2 2 2 3 2" xfId="3414"/>
    <cellStyle name="표준 10 2 3 2 2 2 3 2 2" xfId="11643"/>
    <cellStyle name="표준 10 2 3 2 2 2 3 2 2 2" xfId="33604"/>
    <cellStyle name="표준 10 2 3 2 2 2 3 2 3" xfId="27935"/>
    <cellStyle name="표준 10 2 3 2 2 2 3 3" xfId="11644"/>
    <cellStyle name="표준 10 2 3 2 2 2 3 3 2" xfId="11645"/>
    <cellStyle name="표준 10 2 3 2 2 2 3 3 2 2" xfId="33606"/>
    <cellStyle name="표준 10 2 3 2 2 2 3 3 3" xfId="33605"/>
    <cellStyle name="표준 10 2 3 2 2 2 3 4" xfId="11646"/>
    <cellStyle name="표준 10 2 3 2 2 2 3 4 2" xfId="33607"/>
    <cellStyle name="표준 10 2 3 2 2 2 3 5" xfId="11647"/>
    <cellStyle name="표준 10 2 3 2 2 2 3 5 2" xfId="33608"/>
    <cellStyle name="표준 10 2 3 2 2 2 3 6" xfId="27934"/>
    <cellStyle name="표준 10 2 3 2 2 2 4" xfId="3415"/>
    <cellStyle name="표준 10 2 3 2 2 2 4 2" xfId="11648"/>
    <cellStyle name="표준 10 2 3 2 2 2 4 2 2" xfId="33609"/>
    <cellStyle name="표준 10 2 3 2 2 2 4 3" xfId="27936"/>
    <cellStyle name="표준 10 2 3 2 2 2 5" xfId="11649"/>
    <cellStyle name="표준 10 2 3 2 2 2 5 2" xfId="11650"/>
    <cellStyle name="표준 10 2 3 2 2 2 5 2 2" xfId="33611"/>
    <cellStyle name="표준 10 2 3 2 2 2 5 3" xfId="33610"/>
    <cellStyle name="표준 10 2 3 2 2 2 6" xfId="11651"/>
    <cellStyle name="표준 10 2 3 2 2 2 6 2" xfId="33612"/>
    <cellStyle name="표준 10 2 3 2 2 2 7" xfId="11652"/>
    <cellStyle name="표준 10 2 3 2 2 2 7 2" xfId="33613"/>
    <cellStyle name="표준 10 2 3 2 2 2 8" xfId="27588"/>
    <cellStyle name="표준 10 2 3 2 2 3" xfId="3416"/>
    <cellStyle name="표준 10 2 3 2 2 3 2" xfId="3417"/>
    <cellStyle name="표준 10 2 3 2 2 3 2 2" xfId="11653"/>
    <cellStyle name="표준 10 2 3 2 2 3 2 2 2" xfId="33614"/>
    <cellStyle name="표준 10 2 3 2 2 3 2 3" xfId="27938"/>
    <cellStyle name="표준 10 2 3 2 2 3 3" xfId="11654"/>
    <cellStyle name="표준 10 2 3 2 2 3 3 2" xfId="11655"/>
    <cellStyle name="표준 10 2 3 2 2 3 3 2 2" xfId="33616"/>
    <cellStyle name="표준 10 2 3 2 2 3 3 3" xfId="33615"/>
    <cellStyle name="표준 10 2 3 2 2 3 4" xfId="11656"/>
    <cellStyle name="표준 10 2 3 2 2 3 4 2" xfId="33617"/>
    <cellStyle name="표준 10 2 3 2 2 3 5" xfId="11657"/>
    <cellStyle name="표준 10 2 3 2 2 3 5 2" xfId="33618"/>
    <cellStyle name="표준 10 2 3 2 2 3 6" xfId="27937"/>
    <cellStyle name="표준 10 2 3 2 2 4" xfId="3418"/>
    <cellStyle name="표준 10 2 3 2 2 4 2" xfId="3419"/>
    <cellStyle name="표준 10 2 3 2 2 4 2 2" xfId="11658"/>
    <cellStyle name="표준 10 2 3 2 2 4 2 2 2" xfId="33619"/>
    <cellStyle name="표준 10 2 3 2 2 4 2 3" xfId="27940"/>
    <cellStyle name="표준 10 2 3 2 2 4 3" xfId="11659"/>
    <cellStyle name="표준 10 2 3 2 2 4 3 2" xfId="11660"/>
    <cellStyle name="표준 10 2 3 2 2 4 3 2 2" xfId="33621"/>
    <cellStyle name="표준 10 2 3 2 2 4 3 3" xfId="33620"/>
    <cellStyle name="표준 10 2 3 2 2 4 4" xfId="11661"/>
    <cellStyle name="표준 10 2 3 2 2 4 4 2" xfId="33622"/>
    <cellStyle name="표준 10 2 3 2 2 4 5" xfId="11662"/>
    <cellStyle name="표준 10 2 3 2 2 4 5 2" xfId="33623"/>
    <cellStyle name="표준 10 2 3 2 2 4 6" xfId="27939"/>
    <cellStyle name="표준 10 2 3 2 2 5" xfId="3420"/>
    <cellStyle name="표준 10 2 3 2 2 5 2" xfId="11663"/>
    <cellStyle name="표준 10 2 3 2 2 5 2 2" xfId="33624"/>
    <cellStyle name="표준 10 2 3 2 2 5 3" xfId="27941"/>
    <cellStyle name="표준 10 2 3 2 2 6" xfId="11664"/>
    <cellStyle name="표준 10 2 3 2 2 6 2" xfId="11665"/>
    <cellStyle name="표준 10 2 3 2 2 6 2 2" xfId="33626"/>
    <cellStyle name="표준 10 2 3 2 2 6 3" xfId="33625"/>
    <cellStyle name="표준 10 2 3 2 2 7" xfId="11666"/>
    <cellStyle name="표준 10 2 3 2 2 7 2" xfId="33627"/>
    <cellStyle name="표준 10 2 3 2 2 8" xfId="11667"/>
    <cellStyle name="표준 10 2 3 2 2 8 2" xfId="33628"/>
    <cellStyle name="표준 10 2 3 2 2 9" xfId="27069"/>
    <cellStyle name="표준 10 2 3 2 3" xfId="2910"/>
    <cellStyle name="표준 10 2 3 2 3 2" xfId="3421"/>
    <cellStyle name="표준 10 2 3 2 3 2 2" xfId="3422"/>
    <cellStyle name="표준 10 2 3 2 3 2 2 2" xfId="11668"/>
    <cellStyle name="표준 10 2 3 2 3 2 2 2 2" xfId="33629"/>
    <cellStyle name="표준 10 2 3 2 3 2 2 3" xfId="27943"/>
    <cellStyle name="표준 10 2 3 2 3 2 3" xfId="11669"/>
    <cellStyle name="표준 10 2 3 2 3 2 3 2" xfId="11670"/>
    <cellStyle name="표준 10 2 3 2 3 2 3 2 2" xfId="33631"/>
    <cellStyle name="표준 10 2 3 2 3 2 3 3" xfId="33630"/>
    <cellStyle name="표준 10 2 3 2 3 2 4" xfId="11671"/>
    <cellStyle name="표준 10 2 3 2 3 2 4 2" xfId="33632"/>
    <cellStyle name="표준 10 2 3 2 3 2 5" xfId="11672"/>
    <cellStyle name="표준 10 2 3 2 3 2 5 2" xfId="33633"/>
    <cellStyle name="표준 10 2 3 2 3 2 6" xfId="27942"/>
    <cellStyle name="표준 10 2 3 2 3 3" xfId="3423"/>
    <cellStyle name="표준 10 2 3 2 3 3 2" xfId="3424"/>
    <cellStyle name="표준 10 2 3 2 3 3 2 2" xfId="11673"/>
    <cellStyle name="표준 10 2 3 2 3 3 2 2 2" xfId="33634"/>
    <cellStyle name="표준 10 2 3 2 3 3 2 3" xfId="27945"/>
    <cellStyle name="표준 10 2 3 2 3 3 3" xfId="11674"/>
    <cellStyle name="표준 10 2 3 2 3 3 3 2" xfId="11675"/>
    <cellStyle name="표준 10 2 3 2 3 3 3 2 2" xfId="33636"/>
    <cellStyle name="표준 10 2 3 2 3 3 3 3" xfId="33635"/>
    <cellStyle name="표준 10 2 3 2 3 3 4" xfId="11676"/>
    <cellStyle name="표준 10 2 3 2 3 3 4 2" xfId="33637"/>
    <cellStyle name="표준 10 2 3 2 3 3 5" xfId="11677"/>
    <cellStyle name="표준 10 2 3 2 3 3 5 2" xfId="33638"/>
    <cellStyle name="표준 10 2 3 2 3 3 6" xfId="27944"/>
    <cellStyle name="표준 10 2 3 2 3 4" xfId="3425"/>
    <cellStyle name="표준 10 2 3 2 3 4 2" xfId="11678"/>
    <cellStyle name="표준 10 2 3 2 3 4 2 2" xfId="33639"/>
    <cellStyle name="표준 10 2 3 2 3 4 3" xfId="27946"/>
    <cellStyle name="표준 10 2 3 2 3 5" xfId="11679"/>
    <cellStyle name="표준 10 2 3 2 3 5 2" xfId="11680"/>
    <cellStyle name="표준 10 2 3 2 3 5 2 2" xfId="33641"/>
    <cellStyle name="표준 10 2 3 2 3 5 3" xfId="33640"/>
    <cellStyle name="표준 10 2 3 2 3 6" xfId="11681"/>
    <cellStyle name="표준 10 2 3 2 3 6 2" xfId="33642"/>
    <cellStyle name="표준 10 2 3 2 3 7" xfId="11682"/>
    <cellStyle name="표준 10 2 3 2 3 7 2" xfId="33643"/>
    <cellStyle name="표준 10 2 3 2 3 8" xfId="27431"/>
    <cellStyle name="표준 10 2 3 2 4" xfId="3426"/>
    <cellStyle name="표준 10 2 3 2 4 2" xfId="3427"/>
    <cellStyle name="표준 10 2 3 2 4 2 2" xfId="11683"/>
    <cellStyle name="표준 10 2 3 2 4 2 2 2" xfId="33644"/>
    <cellStyle name="표준 10 2 3 2 4 2 3" xfId="27948"/>
    <cellStyle name="표준 10 2 3 2 4 3" xfId="11684"/>
    <cellStyle name="표준 10 2 3 2 4 3 2" xfId="11685"/>
    <cellStyle name="표준 10 2 3 2 4 3 2 2" xfId="33646"/>
    <cellStyle name="표준 10 2 3 2 4 3 3" xfId="33645"/>
    <cellStyle name="표준 10 2 3 2 4 4" xfId="11686"/>
    <cellStyle name="표준 10 2 3 2 4 4 2" xfId="33647"/>
    <cellStyle name="표준 10 2 3 2 4 5" xfId="11687"/>
    <cellStyle name="표준 10 2 3 2 4 5 2" xfId="33648"/>
    <cellStyle name="표준 10 2 3 2 4 6" xfId="27947"/>
    <cellStyle name="표준 10 2 3 2 5" xfId="3428"/>
    <cellStyle name="표준 10 2 3 2 5 2" xfId="3429"/>
    <cellStyle name="표준 10 2 3 2 5 2 2" xfId="11688"/>
    <cellStyle name="표준 10 2 3 2 5 2 2 2" xfId="33649"/>
    <cellStyle name="표준 10 2 3 2 5 2 3" xfId="27950"/>
    <cellStyle name="표준 10 2 3 2 5 3" xfId="11689"/>
    <cellStyle name="표준 10 2 3 2 5 3 2" xfId="11690"/>
    <cellStyle name="표준 10 2 3 2 5 3 2 2" xfId="33651"/>
    <cellStyle name="표준 10 2 3 2 5 3 3" xfId="33650"/>
    <cellStyle name="표준 10 2 3 2 5 4" xfId="11691"/>
    <cellStyle name="표준 10 2 3 2 5 4 2" xfId="33652"/>
    <cellStyle name="표준 10 2 3 2 5 5" xfId="11692"/>
    <cellStyle name="표준 10 2 3 2 5 5 2" xfId="33653"/>
    <cellStyle name="표준 10 2 3 2 5 6" xfId="27949"/>
    <cellStyle name="표준 10 2 3 2 6" xfId="3430"/>
    <cellStyle name="표준 10 2 3 2 6 2" xfId="11693"/>
    <cellStyle name="표준 10 2 3 2 6 2 2" xfId="33654"/>
    <cellStyle name="표준 10 2 3 2 6 3" xfId="27951"/>
    <cellStyle name="표준 10 2 3 2 7" xfId="11694"/>
    <cellStyle name="표준 10 2 3 2 7 2" xfId="11695"/>
    <cellStyle name="표준 10 2 3 2 7 2 2" xfId="33656"/>
    <cellStyle name="표준 10 2 3 2 7 3" xfId="33655"/>
    <cellStyle name="표준 10 2 3 2 8" xfId="11696"/>
    <cellStyle name="표준 10 2 3 2 8 2" xfId="33657"/>
    <cellStyle name="표준 10 2 3 2 9" xfId="11697"/>
    <cellStyle name="표준 10 2 3 2 9 2" xfId="33658"/>
    <cellStyle name="표준 10 2 3 3" xfId="2519"/>
    <cellStyle name="표준 10 2 3 3 2" xfId="3039"/>
    <cellStyle name="표준 10 2 3 3 2 2" xfId="3431"/>
    <cellStyle name="표준 10 2 3 3 2 2 2" xfId="3432"/>
    <cellStyle name="표준 10 2 3 3 2 2 2 2" xfId="11698"/>
    <cellStyle name="표준 10 2 3 3 2 2 2 2 2" xfId="33659"/>
    <cellStyle name="표준 10 2 3 3 2 2 2 3" xfId="27953"/>
    <cellStyle name="표준 10 2 3 3 2 2 3" xfId="11699"/>
    <cellStyle name="표준 10 2 3 3 2 2 3 2" xfId="11700"/>
    <cellStyle name="표준 10 2 3 3 2 2 3 2 2" xfId="33661"/>
    <cellStyle name="표준 10 2 3 3 2 2 3 3" xfId="33660"/>
    <cellStyle name="표준 10 2 3 3 2 2 4" xfId="11701"/>
    <cellStyle name="표준 10 2 3 3 2 2 4 2" xfId="33662"/>
    <cellStyle name="표준 10 2 3 3 2 2 5" xfId="11702"/>
    <cellStyle name="표준 10 2 3 3 2 2 5 2" xfId="33663"/>
    <cellStyle name="표준 10 2 3 3 2 2 6" xfId="27952"/>
    <cellStyle name="표준 10 2 3 3 2 3" xfId="3433"/>
    <cellStyle name="표준 10 2 3 3 2 3 2" xfId="3434"/>
    <cellStyle name="표준 10 2 3 3 2 3 2 2" xfId="11703"/>
    <cellStyle name="표준 10 2 3 3 2 3 2 2 2" xfId="33664"/>
    <cellStyle name="표준 10 2 3 3 2 3 2 3" xfId="27955"/>
    <cellStyle name="표준 10 2 3 3 2 3 3" xfId="11704"/>
    <cellStyle name="표준 10 2 3 3 2 3 3 2" xfId="11705"/>
    <cellStyle name="표준 10 2 3 3 2 3 3 2 2" xfId="33666"/>
    <cellStyle name="표준 10 2 3 3 2 3 3 3" xfId="33665"/>
    <cellStyle name="표준 10 2 3 3 2 3 4" xfId="11706"/>
    <cellStyle name="표준 10 2 3 3 2 3 4 2" xfId="33667"/>
    <cellStyle name="표준 10 2 3 3 2 3 5" xfId="11707"/>
    <cellStyle name="표준 10 2 3 3 2 3 5 2" xfId="33668"/>
    <cellStyle name="표준 10 2 3 3 2 3 6" xfId="27954"/>
    <cellStyle name="표준 10 2 3 3 2 4" xfId="3435"/>
    <cellStyle name="표준 10 2 3 3 2 4 2" xfId="11708"/>
    <cellStyle name="표준 10 2 3 3 2 4 2 2" xfId="33669"/>
    <cellStyle name="표준 10 2 3 3 2 4 3" xfId="27956"/>
    <cellStyle name="표준 10 2 3 3 2 5" xfId="11709"/>
    <cellStyle name="표준 10 2 3 3 2 5 2" xfId="11710"/>
    <cellStyle name="표준 10 2 3 3 2 5 2 2" xfId="33671"/>
    <cellStyle name="표준 10 2 3 3 2 5 3" xfId="33670"/>
    <cellStyle name="표준 10 2 3 3 2 6" xfId="11711"/>
    <cellStyle name="표준 10 2 3 3 2 6 2" xfId="33672"/>
    <cellStyle name="표준 10 2 3 3 2 7" xfId="11712"/>
    <cellStyle name="표준 10 2 3 3 2 7 2" xfId="33673"/>
    <cellStyle name="표준 10 2 3 3 2 8" xfId="27560"/>
    <cellStyle name="표준 10 2 3 3 3" xfId="3436"/>
    <cellStyle name="표준 10 2 3 3 3 2" xfId="3437"/>
    <cellStyle name="표준 10 2 3 3 3 2 2" xfId="11713"/>
    <cellStyle name="표준 10 2 3 3 3 2 2 2" xfId="33674"/>
    <cellStyle name="표준 10 2 3 3 3 2 3" xfId="27958"/>
    <cellStyle name="표준 10 2 3 3 3 3" xfId="11714"/>
    <cellStyle name="표준 10 2 3 3 3 3 2" xfId="11715"/>
    <cellStyle name="표준 10 2 3 3 3 3 2 2" xfId="33676"/>
    <cellStyle name="표준 10 2 3 3 3 3 3" xfId="33675"/>
    <cellStyle name="표준 10 2 3 3 3 4" xfId="11716"/>
    <cellStyle name="표준 10 2 3 3 3 4 2" xfId="33677"/>
    <cellStyle name="표준 10 2 3 3 3 5" xfId="11717"/>
    <cellStyle name="표준 10 2 3 3 3 5 2" xfId="33678"/>
    <cellStyle name="표준 10 2 3 3 3 6" xfId="27957"/>
    <cellStyle name="표준 10 2 3 3 4" xfId="3438"/>
    <cellStyle name="표준 10 2 3 3 4 2" xfId="3439"/>
    <cellStyle name="표준 10 2 3 3 4 2 2" xfId="11718"/>
    <cellStyle name="표준 10 2 3 3 4 2 2 2" xfId="33679"/>
    <cellStyle name="표준 10 2 3 3 4 2 3" xfId="27960"/>
    <cellStyle name="표준 10 2 3 3 4 3" xfId="11719"/>
    <cellStyle name="표준 10 2 3 3 4 3 2" xfId="11720"/>
    <cellStyle name="표준 10 2 3 3 4 3 2 2" xfId="33681"/>
    <cellStyle name="표준 10 2 3 3 4 3 3" xfId="33680"/>
    <cellStyle name="표준 10 2 3 3 4 4" xfId="11721"/>
    <cellStyle name="표준 10 2 3 3 4 4 2" xfId="33682"/>
    <cellStyle name="표준 10 2 3 3 4 5" xfId="11722"/>
    <cellStyle name="표준 10 2 3 3 4 5 2" xfId="33683"/>
    <cellStyle name="표준 10 2 3 3 4 6" xfId="27959"/>
    <cellStyle name="표준 10 2 3 3 5" xfId="3440"/>
    <cellStyle name="표준 10 2 3 3 5 2" xfId="11723"/>
    <cellStyle name="표준 10 2 3 3 5 2 2" xfId="33684"/>
    <cellStyle name="표준 10 2 3 3 5 3" xfId="27961"/>
    <cellStyle name="표준 10 2 3 3 6" xfId="11724"/>
    <cellStyle name="표준 10 2 3 3 6 2" xfId="11725"/>
    <cellStyle name="표준 10 2 3 3 6 2 2" xfId="33686"/>
    <cellStyle name="표준 10 2 3 3 6 3" xfId="33685"/>
    <cellStyle name="표준 10 2 3 3 7" xfId="11726"/>
    <cellStyle name="표준 10 2 3 3 7 2" xfId="33687"/>
    <cellStyle name="표준 10 2 3 3 8" xfId="11727"/>
    <cellStyle name="표준 10 2 3 3 8 2" xfId="33688"/>
    <cellStyle name="표준 10 2 3 3 9" xfId="27041"/>
    <cellStyle name="표준 10 2 3 4" xfId="2781"/>
    <cellStyle name="표준 10 2 3 4 2" xfId="3441"/>
    <cellStyle name="표준 10 2 3 4 2 2" xfId="3442"/>
    <cellStyle name="표준 10 2 3 4 2 2 2" xfId="11728"/>
    <cellStyle name="표준 10 2 3 4 2 2 2 2" xfId="33689"/>
    <cellStyle name="표준 10 2 3 4 2 2 3" xfId="27963"/>
    <cellStyle name="표준 10 2 3 4 2 3" xfId="11729"/>
    <cellStyle name="표준 10 2 3 4 2 3 2" xfId="11730"/>
    <cellStyle name="표준 10 2 3 4 2 3 2 2" xfId="33691"/>
    <cellStyle name="표준 10 2 3 4 2 3 3" xfId="33690"/>
    <cellStyle name="표준 10 2 3 4 2 4" xfId="11731"/>
    <cellStyle name="표준 10 2 3 4 2 4 2" xfId="33692"/>
    <cellStyle name="표준 10 2 3 4 2 5" xfId="11732"/>
    <cellStyle name="표준 10 2 3 4 2 5 2" xfId="33693"/>
    <cellStyle name="표준 10 2 3 4 2 6" xfId="27962"/>
    <cellStyle name="표준 10 2 3 4 3" xfId="3443"/>
    <cellStyle name="표준 10 2 3 4 3 2" xfId="3444"/>
    <cellStyle name="표준 10 2 3 4 3 2 2" xfId="11733"/>
    <cellStyle name="표준 10 2 3 4 3 2 2 2" xfId="33694"/>
    <cellStyle name="표준 10 2 3 4 3 2 3" xfId="27965"/>
    <cellStyle name="표준 10 2 3 4 3 3" xfId="11734"/>
    <cellStyle name="표준 10 2 3 4 3 3 2" xfId="11735"/>
    <cellStyle name="표준 10 2 3 4 3 3 2 2" xfId="33696"/>
    <cellStyle name="표준 10 2 3 4 3 3 3" xfId="33695"/>
    <cellStyle name="표준 10 2 3 4 3 4" xfId="11736"/>
    <cellStyle name="표준 10 2 3 4 3 4 2" xfId="33697"/>
    <cellStyle name="표준 10 2 3 4 3 5" xfId="11737"/>
    <cellStyle name="표준 10 2 3 4 3 5 2" xfId="33698"/>
    <cellStyle name="표준 10 2 3 4 3 6" xfId="27964"/>
    <cellStyle name="표준 10 2 3 4 4" xfId="3445"/>
    <cellStyle name="표준 10 2 3 4 4 2" xfId="11738"/>
    <cellStyle name="표준 10 2 3 4 4 2 2" xfId="33699"/>
    <cellStyle name="표준 10 2 3 4 4 3" xfId="27966"/>
    <cellStyle name="표준 10 2 3 4 5" xfId="11739"/>
    <cellStyle name="표준 10 2 3 4 5 2" xfId="11740"/>
    <cellStyle name="표준 10 2 3 4 5 2 2" xfId="33701"/>
    <cellStyle name="표준 10 2 3 4 5 3" xfId="33700"/>
    <cellStyle name="표준 10 2 3 4 6" xfId="11741"/>
    <cellStyle name="표준 10 2 3 4 6 2" xfId="33702"/>
    <cellStyle name="표준 10 2 3 4 7" xfId="11742"/>
    <cellStyle name="표준 10 2 3 4 7 2" xfId="33703"/>
    <cellStyle name="표준 10 2 3 4 8" xfId="27302"/>
    <cellStyle name="표준 10 2 3 5" xfId="3446"/>
    <cellStyle name="표준 10 2 3 5 2" xfId="3447"/>
    <cellStyle name="표준 10 2 3 5 2 2" xfId="11743"/>
    <cellStyle name="표준 10 2 3 5 2 2 2" xfId="33704"/>
    <cellStyle name="표준 10 2 3 5 2 3" xfId="27968"/>
    <cellStyle name="표준 10 2 3 5 3" xfId="11744"/>
    <cellStyle name="표준 10 2 3 5 3 2" xfId="11745"/>
    <cellStyle name="표준 10 2 3 5 3 2 2" xfId="33706"/>
    <cellStyle name="표준 10 2 3 5 3 3" xfId="33705"/>
    <cellStyle name="표준 10 2 3 5 4" xfId="11746"/>
    <cellStyle name="표준 10 2 3 5 4 2" xfId="33707"/>
    <cellStyle name="표준 10 2 3 5 5" xfId="11747"/>
    <cellStyle name="표준 10 2 3 5 5 2" xfId="33708"/>
    <cellStyle name="표준 10 2 3 5 6" xfId="27967"/>
    <cellStyle name="표준 10 2 3 6" xfId="3448"/>
    <cellStyle name="표준 10 2 3 6 2" xfId="3449"/>
    <cellStyle name="표준 10 2 3 6 2 2" xfId="11748"/>
    <cellStyle name="표준 10 2 3 6 2 2 2" xfId="33709"/>
    <cellStyle name="표준 10 2 3 6 2 3" xfId="27970"/>
    <cellStyle name="표준 10 2 3 6 3" xfId="11749"/>
    <cellStyle name="표준 10 2 3 6 3 2" xfId="11750"/>
    <cellStyle name="표준 10 2 3 6 3 2 2" xfId="33711"/>
    <cellStyle name="표준 10 2 3 6 3 3" xfId="33710"/>
    <cellStyle name="표준 10 2 3 6 4" xfId="11751"/>
    <cellStyle name="표준 10 2 3 6 4 2" xfId="33712"/>
    <cellStyle name="표준 10 2 3 6 5" xfId="11752"/>
    <cellStyle name="표준 10 2 3 6 5 2" xfId="33713"/>
    <cellStyle name="표준 10 2 3 6 6" xfId="27969"/>
    <cellStyle name="표준 10 2 3 7" xfId="3450"/>
    <cellStyle name="표준 10 2 3 7 2" xfId="11753"/>
    <cellStyle name="표준 10 2 3 7 2 2" xfId="33714"/>
    <cellStyle name="표준 10 2 3 7 3" xfId="27971"/>
    <cellStyle name="표준 10 2 3 8" xfId="11754"/>
    <cellStyle name="표준 10 2 3 8 2" xfId="11755"/>
    <cellStyle name="표준 10 2 3 8 2 2" xfId="33716"/>
    <cellStyle name="표준 10 2 3 8 3" xfId="33715"/>
    <cellStyle name="표준 10 2 3 9" xfId="11756"/>
    <cellStyle name="표준 10 2 3 9 2" xfId="33717"/>
    <cellStyle name="표준 10 2 4" xfId="1534"/>
    <cellStyle name="표준 10 2 4 10" xfId="11757"/>
    <cellStyle name="표준 10 2 4 10 2" xfId="33718"/>
    <cellStyle name="표준 10 2 4 11" xfId="26717"/>
    <cellStyle name="표준 10 2 4 2" xfId="2324"/>
    <cellStyle name="표준 10 2 4 2 10" xfId="26846"/>
    <cellStyle name="표준 10 2 4 2 2" xfId="2548"/>
    <cellStyle name="표준 10 2 4 2 2 2" xfId="3068"/>
    <cellStyle name="표준 10 2 4 2 2 2 2" xfId="3451"/>
    <cellStyle name="표준 10 2 4 2 2 2 2 2" xfId="3452"/>
    <cellStyle name="표준 10 2 4 2 2 2 2 2 2" xfId="11758"/>
    <cellStyle name="표준 10 2 4 2 2 2 2 2 2 2" xfId="33719"/>
    <cellStyle name="표준 10 2 4 2 2 2 2 2 3" xfId="27973"/>
    <cellStyle name="표준 10 2 4 2 2 2 2 3" xfId="11759"/>
    <cellStyle name="표준 10 2 4 2 2 2 2 3 2" xfId="11760"/>
    <cellStyle name="표준 10 2 4 2 2 2 2 3 2 2" xfId="33721"/>
    <cellStyle name="표준 10 2 4 2 2 2 2 3 3" xfId="33720"/>
    <cellStyle name="표준 10 2 4 2 2 2 2 4" xfId="11761"/>
    <cellStyle name="표준 10 2 4 2 2 2 2 4 2" xfId="33722"/>
    <cellStyle name="표준 10 2 4 2 2 2 2 5" xfId="11762"/>
    <cellStyle name="표준 10 2 4 2 2 2 2 5 2" xfId="33723"/>
    <cellStyle name="표준 10 2 4 2 2 2 2 6" xfId="27972"/>
    <cellStyle name="표준 10 2 4 2 2 2 3" xfId="3453"/>
    <cellStyle name="표준 10 2 4 2 2 2 3 2" xfId="3454"/>
    <cellStyle name="표준 10 2 4 2 2 2 3 2 2" xfId="11763"/>
    <cellStyle name="표준 10 2 4 2 2 2 3 2 2 2" xfId="33724"/>
    <cellStyle name="표준 10 2 4 2 2 2 3 2 3" xfId="27975"/>
    <cellStyle name="표준 10 2 4 2 2 2 3 3" xfId="11764"/>
    <cellStyle name="표준 10 2 4 2 2 2 3 3 2" xfId="11765"/>
    <cellStyle name="표준 10 2 4 2 2 2 3 3 2 2" xfId="33726"/>
    <cellStyle name="표준 10 2 4 2 2 2 3 3 3" xfId="33725"/>
    <cellStyle name="표준 10 2 4 2 2 2 3 4" xfId="11766"/>
    <cellStyle name="표준 10 2 4 2 2 2 3 4 2" xfId="33727"/>
    <cellStyle name="표준 10 2 4 2 2 2 3 5" xfId="11767"/>
    <cellStyle name="표준 10 2 4 2 2 2 3 5 2" xfId="33728"/>
    <cellStyle name="표준 10 2 4 2 2 2 3 6" xfId="27974"/>
    <cellStyle name="표준 10 2 4 2 2 2 4" xfId="3455"/>
    <cellStyle name="표준 10 2 4 2 2 2 4 2" xfId="11768"/>
    <cellStyle name="표준 10 2 4 2 2 2 4 2 2" xfId="33729"/>
    <cellStyle name="표준 10 2 4 2 2 2 4 3" xfId="27976"/>
    <cellStyle name="표준 10 2 4 2 2 2 5" xfId="11769"/>
    <cellStyle name="표준 10 2 4 2 2 2 5 2" xfId="11770"/>
    <cellStyle name="표준 10 2 4 2 2 2 5 2 2" xfId="33731"/>
    <cellStyle name="표준 10 2 4 2 2 2 5 3" xfId="33730"/>
    <cellStyle name="표준 10 2 4 2 2 2 6" xfId="11771"/>
    <cellStyle name="표준 10 2 4 2 2 2 6 2" xfId="33732"/>
    <cellStyle name="표준 10 2 4 2 2 2 7" xfId="11772"/>
    <cellStyle name="표준 10 2 4 2 2 2 7 2" xfId="33733"/>
    <cellStyle name="표준 10 2 4 2 2 2 8" xfId="27589"/>
    <cellStyle name="표준 10 2 4 2 2 3" xfId="3456"/>
    <cellStyle name="표준 10 2 4 2 2 3 2" xfId="3457"/>
    <cellStyle name="표준 10 2 4 2 2 3 2 2" xfId="11773"/>
    <cellStyle name="표준 10 2 4 2 2 3 2 2 2" xfId="33734"/>
    <cellStyle name="표준 10 2 4 2 2 3 2 3" xfId="27978"/>
    <cellStyle name="표준 10 2 4 2 2 3 3" xfId="11774"/>
    <cellStyle name="표준 10 2 4 2 2 3 3 2" xfId="11775"/>
    <cellStyle name="표준 10 2 4 2 2 3 3 2 2" xfId="33736"/>
    <cellStyle name="표준 10 2 4 2 2 3 3 3" xfId="33735"/>
    <cellStyle name="표준 10 2 4 2 2 3 4" xfId="11776"/>
    <cellStyle name="표준 10 2 4 2 2 3 4 2" xfId="33737"/>
    <cellStyle name="표준 10 2 4 2 2 3 5" xfId="11777"/>
    <cellStyle name="표준 10 2 4 2 2 3 5 2" xfId="33738"/>
    <cellStyle name="표준 10 2 4 2 2 3 6" xfId="27977"/>
    <cellStyle name="표준 10 2 4 2 2 4" xfId="3458"/>
    <cellStyle name="표준 10 2 4 2 2 4 2" xfId="3459"/>
    <cellStyle name="표준 10 2 4 2 2 4 2 2" xfId="11778"/>
    <cellStyle name="표준 10 2 4 2 2 4 2 2 2" xfId="33739"/>
    <cellStyle name="표준 10 2 4 2 2 4 2 3" xfId="27980"/>
    <cellStyle name="표준 10 2 4 2 2 4 3" xfId="11779"/>
    <cellStyle name="표준 10 2 4 2 2 4 3 2" xfId="11780"/>
    <cellStyle name="표준 10 2 4 2 2 4 3 2 2" xfId="33741"/>
    <cellStyle name="표준 10 2 4 2 2 4 3 3" xfId="33740"/>
    <cellStyle name="표준 10 2 4 2 2 4 4" xfId="11781"/>
    <cellStyle name="표준 10 2 4 2 2 4 4 2" xfId="33742"/>
    <cellStyle name="표준 10 2 4 2 2 4 5" xfId="11782"/>
    <cellStyle name="표준 10 2 4 2 2 4 5 2" xfId="33743"/>
    <cellStyle name="표준 10 2 4 2 2 4 6" xfId="27979"/>
    <cellStyle name="표준 10 2 4 2 2 5" xfId="3460"/>
    <cellStyle name="표준 10 2 4 2 2 5 2" xfId="11783"/>
    <cellStyle name="표준 10 2 4 2 2 5 2 2" xfId="33744"/>
    <cellStyle name="표준 10 2 4 2 2 5 3" xfId="27981"/>
    <cellStyle name="표준 10 2 4 2 2 6" xfId="11784"/>
    <cellStyle name="표준 10 2 4 2 2 6 2" xfId="11785"/>
    <cellStyle name="표준 10 2 4 2 2 6 2 2" xfId="33746"/>
    <cellStyle name="표준 10 2 4 2 2 6 3" xfId="33745"/>
    <cellStyle name="표준 10 2 4 2 2 7" xfId="11786"/>
    <cellStyle name="표준 10 2 4 2 2 7 2" xfId="33747"/>
    <cellStyle name="표준 10 2 4 2 2 8" xfId="11787"/>
    <cellStyle name="표준 10 2 4 2 2 8 2" xfId="33748"/>
    <cellStyle name="표준 10 2 4 2 2 9" xfId="27070"/>
    <cellStyle name="표준 10 2 4 2 3" xfId="2844"/>
    <cellStyle name="표준 10 2 4 2 3 2" xfId="3461"/>
    <cellStyle name="표준 10 2 4 2 3 2 2" xfId="3462"/>
    <cellStyle name="표준 10 2 4 2 3 2 2 2" xfId="11788"/>
    <cellStyle name="표준 10 2 4 2 3 2 2 2 2" xfId="33749"/>
    <cellStyle name="표준 10 2 4 2 3 2 2 3" xfId="27983"/>
    <cellStyle name="표준 10 2 4 2 3 2 3" xfId="11789"/>
    <cellStyle name="표준 10 2 4 2 3 2 3 2" xfId="11790"/>
    <cellStyle name="표준 10 2 4 2 3 2 3 2 2" xfId="33751"/>
    <cellStyle name="표준 10 2 4 2 3 2 3 3" xfId="33750"/>
    <cellStyle name="표준 10 2 4 2 3 2 4" xfId="11791"/>
    <cellStyle name="표준 10 2 4 2 3 2 4 2" xfId="33752"/>
    <cellStyle name="표준 10 2 4 2 3 2 5" xfId="11792"/>
    <cellStyle name="표준 10 2 4 2 3 2 5 2" xfId="33753"/>
    <cellStyle name="표준 10 2 4 2 3 2 6" xfId="27982"/>
    <cellStyle name="표준 10 2 4 2 3 3" xfId="3463"/>
    <cellStyle name="표준 10 2 4 2 3 3 2" xfId="3464"/>
    <cellStyle name="표준 10 2 4 2 3 3 2 2" xfId="11793"/>
    <cellStyle name="표준 10 2 4 2 3 3 2 2 2" xfId="33754"/>
    <cellStyle name="표준 10 2 4 2 3 3 2 3" xfId="27985"/>
    <cellStyle name="표준 10 2 4 2 3 3 3" xfId="11794"/>
    <cellStyle name="표준 10 2 4 2 3 3 3 2" xfId="11795"/>
    <cellStyle name="표준 10 2 4 2 3 3 3 2 2" xfId="33756"/>
    <cellStyle name="표준 10 2 4 2 3 3 3 3" xfId="33755"/>
    <cellStyle name="표준 10 2 4 2 3 3 4" xfId="11796"/>
    <cellStyle name="표준 10 2 4 2 3 3 4 2" xfId="33757"/>
    <cellStyle name="표준 10 2 4 2 3 3 5" xfId="11797"/>
    <cellStyle name="표준 10 2 4 2 3 3 5 2" xfId="33758"/>
    <cellStyle name="표준 10 2 4 2 3 3 6" xfId="27984"/>
    <cellStyle name="표준 10 2 4 2 3 4" xfId="3465"/>
    <cellStyle name="표준 10 2 4 2 3 4 2" xfId="11798"/>
    <cellStyle name="표준 10 2 4 2 3 4 2 2" xfId="33759"/>
    <cellStyle name="표준 10 2 4 2 3 4 3" xfId="27986"/>
    <cellStyle name="표준 10 2 4 2 3 5" xfId="11799"/>
    <cellStyle name="표준 10 2 4 2 3 5 2" xfId="11800"/>
    <cellStyle name="표준 10 2 4 2 3 5 2 2" xfId="33761"/>
    <cellStyle name="표준 10 2 4 2 3 5 3" xfId="33760"/>
    <cellStyle name="표준 10 2 4 2 3 6" xfId="11801"/>
    <cellStyle name="표준 10 2 4 2 3 6 2" xfId="33762"/>
    <cellStyle name="표준 10 2 4 2 3 7" xfId="11802"/>
    <cellStyle name="표준 10 2 4 2 3 7 2" xfId="33763"/>
    <cellStyle name="표준 10 2 4 2 3 8" xfId="27365"/>
    <cellStyle name="표준 10 2 4 2 4" xfId="3466"/>
    <cellStyle name="표준 10 2 4 2 4 2" xfId="3467"/>
    <cellStyle name="표준 10 2 4 2 4 2 2" xfId="11803"/>
    <cellStyle name="표준 10 2 4 2 4 2 2 2" xfId="33764"/>
    <cellStyle name="표준 10 2 4 2 4 2 3" xfId="27988"/>
    <cellStyle name="표준 10 2 4 2 4 3" xfId="11804"/>
    <cellStyle name="표준 10 2 4 2 4 3 2" xfId="11805"/>
    <cellStyle name="표준 10 2 4 2 4 3 2 2" xfId="33766"/>
    <cellStyle name="표준 10 2 4 2 4 3 3" xfId="33765"/>
    <cellStyle name="표준 10 2 4 2 4 4" xfId="11806"/>
    <cellStyle name="표준 10 2 4 2 4 4 2" xfId="33767"/>
    <cellStyle name="표준 10 2 4 2 4 5" xfId="11807"/>
    <cellStyle name="표준 10 2 4 2 4 5 2" xfId="33768"/>
    <cellStyle name="표준 10 2 4 2 4 6" xfId="27987"/>
    <cellStyle name="표준 10 2 4 2 5" xfId="3468"/>
    <cellStyle name="표준 10 2 4 2 5 2" xfId="3469"/>
    <cellStyle name="표준 10 2 4 2 5 2 2" xfId="11808"/>
    <cellStyle name="표준 10 2 4 2 5 2 2 2" xfId="33769"/>
    <cellStyle name="표준 10 2 4 2 5 2 3" xfId="27990"/>
    <cellStyle name="표준 10 2 4 2 5 3" xfId="11809"/>
    <cellStyle name="표준 10 2 4 2 5 3 2" xfId="11810"/>
    <cellStyle name="표준 10 2 4 2 5 3 2 2" xfId="33771"/>
    <cellStyle name="표준 10 2 4 2 5 3 3" xfId="33770"/>
    <cellStyle name="표준 10 2 4 2 5 4" xfId="11811"/>
    <cellStyle name="표준 10 2 4 2 5 4 2" xfId="33772"/>
    <cellStyle name="표준 10 2 4 2 5 5" xfId="11812"/>
    <cellStyle name="표준 10 2 4 2 5 5 2" xfId="33773"/>
    <cellStyle name="표준 10 2 4 2 5 6" xfId="27989"/>
    <cellStyle name="표준 10 2 4 2 6" xfId="3470"/>
    <cellStyle name="표준 10 2 4 2 6 2" xfId="11813"/>
    <cellStyle name="표준 10 2 4 2 6 2 2" xfId="33774"/>
    <cellStyle name="표준 10 2 4 2 6 3" xfId="27991"/>
    <cellStyle name="표준 10 2 4 2 7" xfId="11814"/>
    <cellStyle name="표준 10 2 4 2 7 2" xfId="11815"/>
    <cellStyle name="표준 10 2 4 2 7 2 2" xfId="33776"/>
    <cellStyle name="표준 10 2 4 2 7 3" xfId="33775"/>
    <cellStyle name="표준 10 2 4 2 8" xfId="11816"/>
    <cellStyle name="표준 10 2 4 2 8 2" xfId="33777"/>
    <cellStyle name="표준 10 2 4 2 9" xfId="11817"/>
    <cellStyle name="표준 10 2 4 2 9 2" xfId="33778"/>
    <cellStyle name="표준 10 2 4 3" xfId="2453"/>
    <cellStyle name="표준 10 2 4 3 2" xfId="2973"/>
    <cellStyle name="표준 10 2 4 3 2 2" xfId="3471"/>
    <cellStyle name="표준 10 2 4 3 2 2 2" xfId="3472"/>
    <cellStyle name="표준 10 2 4 3 2 2 2 2" xfId="11818"/>
    <cellStyle name="표준 10 2 4 3 2 2 2 2 2" xfId="33779"/>
    <cellStyle name="표준 10 2 4 3 2 2 2 3" xfId="27993"/>
    <cellStyle name="표준 10 2 4 3 2 2 3" xfId="11819"/>
    <cellStyle name="표준 10 2 4 3 2 2 3 2" xfId="11820"/>
    <cellStyle name="표준 10 2 4 3 2 2 3 2 2" xfId="33781"/>
    <cellStyle name="표준 10 2 4 3 2 2 3 3" xfId="33780"/>
    <cellStyle name="표준 10 2 4 3 2 2 4" xfId="11821"/>
    <cellStyle name="표준 10 2 4 3 2 2 4 2" xfId="33782"/>
    <cellStyle name="표준 10 2 4 3 2 2 5" xfId="11822"/>
    <cellStyle name="표준 10 2 4 3 2 2 5 2" xfId="33783"/>
    <cellStyle name="표준 10 2 4 3 2 2 6" xfId="27992"/>
    <cellStyle name="표준 10 2 4 3 2 3" xfId="3473"/>
    <cellStyle name="표준 10 2 4 3 2 3 2" xfId="3474"/>
    <cellStyle name="표준 10 2 4 3 2 3 2 2" xfId="11823"/>
    <cellStyle name="표준 10 2 4 3 2 3 2 2 2" xfId="33784"/>
    <cellStyle name="표준 10 2 4 3 2 3 2 3" xfId="27995"/>
    <cellStyle name="표준 10 2 4 3 2 3 3" xfId="11824"/>
    <cellStyle name="표준 10 2 4 3 2 3 3 2" xfId="11825"/>
    <cellStyle name="표준 10 2 4 3 2 3 3 2 2" xfId="33786"/>
    <cellStyle name="표준 10 2 4 3 2 3 3 3" xfId="33785"/>
    <cellStyle name="표준 10 2 4 3 2 3 4" xfId="11826"/>
    <cellStyle name="표준 10 2 4 3 2 3 4 2" xfId="33787"/>
    <cellStyle name="표준 10 2 4 3 2 3 5" xfId="11827"/>
    <cellStyle name="표준 10 2 4 3 2 3 5 2" xfId="33788"/>
    <cellStyle name="표준 10 2 4 3 2 3 6" xfId="27994"/>
    <cellStyle name="표준 10 2 4 3 2 4" xfId="3475"/>
    <cellStyle name="표준 10 2 4 3 2 4 2" xfId="11828"/>
    <cellStyle name="표준 10 2 4 3 2 4 2 2" xfId="33789"/>
    <cellStyle name="표준 10 2 4 3 2 4 3" xfId="27996"/>
    <cellStyle name="표준 10 2 4 3 2 5" xfId="11829"/>
    <cellStyle name="표준 10 2 4 3 2 5 2" xfId="11830"/>
    <cellStyle name="표준 10 2 4 3 2 5 2 2" xfId="33791"/>
    <cellStyle name="표준 10 2 4 3 2 5 3" xfId="33790"/>
    <cellStyle name="표준 10 2 4 3 2 6" xfId="11831"/>
    <cellStyle name="표준 10 2 4 3 2 6 2" xfId="33792"/>
    <cellStyle name="표준 10 2 4 3 2 7" xfId="11832"/>
    <cellStyle name="표준 10 2 4 3 2 7 2" xfId="33793"/>
    <cellStyle name="표준 10 2 4 3 2 8" xfId="27494"/>
    <cellStyle name="표준 10 2 4 3 3" xfId="3476"/>
    <cellStyle name="표준 10 2 4 3 3 2" xfId="3477"/>
    <cellStyle name="표준 10 2 4 3 3 2 2" xfId="11833"/>
    <cellStyle name="표준 10 2 4 3 3 2 2 2" xfId="33794"/>
    <cellStyle name="표준 10 2 4 3 3 2 3" xfId="27998"/>
    <cellStyle name="표준 10 2 4 3 3 3" xfId="11834"/>
    <cellStyle name="표준 10 2 4 3 3 3 2" xfId="11835"/>
    <cellStyle name="표준 10 2 4 3 3 3 2 2" xfId="33796"/>
    <cellStyle name="표준 10 2 4 3 3 3 3" xfId="33795"/>
    <cellStyle name="표준 10 2 4 3 3 4" xfId="11836"/>
    <cellStyle name="표준 10 2 4 3 3 4 2" xfId="33797"/>
    <cellStyle name="표준 10 2 4 3 3 5" xfId="11837"/>
    <cellStyle name="표준 10 2 4 3 3 5 2" xfId="33798"/>
    <cellStyle name="표준 10 2 4 3 3 6" xfId="27997"/>
    <cellStyle name="표준 10 2 4 3 4" xfId="3478"/>
    <cellStyle name="표준 10 2 4 3 4 2" xfId="3479"/>
    <cellStyle name="표준 10 2 4 3 4 2 2" xfId="11838"/>
    <cellStyle name="표준 10 2 4 3 4 2 2 2" xfId="33799"/>
    <cellStyle name="표준 10 2 4 3 4 2 3" xfId="28000"/>
    <cellStyle name="표준 10 2 4 3 4 3" xfId="11839"/>
    <cellStyle name="표준 10 2 4 3 4 3 2" xfId="11840"/>
    <cellStyle name="표준 10 2 4 3 4 3 2 2" xfId="33801"/>
    <cellStyle name="표준 10 2 4 3 4 3 3" xfId="33800"/>
    <cellStyle name="표준 10 2 4 3 4 4" xfId="11841"/>
    <cellStyle name="표준 10 2 4 3 4 4 2" xfId="33802"/>
    <cellStyle name="표준 10 2 4 3 4 5" xfId="11842"/>
    <cellStyle name="표준 10 2 4 3 4 5 2" xfId="33803"/>
    <cellStyle name="표준 10 2 4 3 4 6" xfId="27999"/>
    <cellStyle name="표준 10 2 4 3 5" xfId="3480"/>
    <cellStyle name="표준 10 2 4 3 5 2" xfId="11843"/>
    <cellStyle name="표준 10 2 4 3 5 2 2" xfId="33804"/>
    <cellStyle name="표준 10 2 4 3 5 3" xfId="28001"/>
    <cellStyle name="표준 10 2 4 3 6" xfId="11844"/>
    <cellStyle name="표준 10 2 4 3 6 2" xfId="11845"/>
    <cellStyle name="표준 10 2 4 3 6 2 2" xfId="33806"/>
    <cellStyle name="표준 10 2 4 3 6 3" xfId="33805"/>
    <cellStyle name="표준 10 2 4 3 7" xfId="11846"/>
    <cellStyle name="표준 10 2 4 3 7 2" xfId="33807"/>
    <cellStyle name="표준 10 2 4 3 8" xfId="11847"/>
    <cellStyle name="표준 10 2 4 3 8 2" xfId="33808"/>
    <cellStyle name="표준 10 2 4 3 9" xfId="26975"/>
    <cellStyle name="표준 10 2 4 4" xfId="2715"/>
    <cellStyle name="표준 10 2 4 4 2" xfId="3481"/>
    <cellStyle name="표준 10 2 4 4 2 2" xfId="3482"/>
    <cellStyle name="표준 10 2 4 4 2 2 2" xfId="11848"/>
    <cellStyle name="표준 10 2 4 4 2 2 2 2" xfId="33809"/>
    <cellStyle name="표준 10 2 4 4 2 2 3" xfId="28003"/>
    <cellStyle name="표준 10 2 4 4 2 3" xfId="11849"/>
    <cellStyle name="표준 10 2 4 4 2 3 2" xfId="11850"/>
    <cellStyle name="표준 10 2 4 4 2 3 2 2" xfId="33811"/>
    <cellStyle name="표준 10 2 4 4 2 3 3" xfId="33810"/>
    <cellStyle name="표준 10 2 4 4 2 4" xfId="11851"/>
    <cellStyle name="표준 10 2 4 4 2 4 2" xfId="33812"/>
    <cellStyle name="표준 10 2 4 4 2 5" xfId="11852"/>
    <cellStyle name="표준 10 2 4 4 2 5 2" xfId="33813"/>
    <cellStyle name="표준 10 2 4 4 2 6" xfId="28002"/>
    <cellStyle name="표준 10 2 4 4 3" xfId="3483"/>
    <cellStyle name="표준 10 2 4 4 3 2" xfId="3484"/>
    <cellStyle name="표준 10 2 4 4 3 2 2" xfId="11853"/>
    <cellStyle name="표준 10 2 4 4 3 2 2 2" xfId="33814"/>
    <cellStyle name="표준 10 2 4 4 3 2 3" xfId="28005"/>
    <cellStyle name="표준 10 2 4 4 3 3" xfId="11854"/>
    <cellStyle name="표준 10 2 4 4 3 3 2" xfId="11855"/>
    <cellStyle name="표준 10 2 4 4 3 3 2 2" xfId="33816"/>
    <cellStyle name="표준 10 2 4 4 3 3 3" xfId="33815"/>
    <cellStyle name="표준 10 2 4 4 3 4" xfId="11856"/>
    <cellStyle name="표준 10 2 4 4 3 4 2" xfId="33817"/>
    <cellStyle name="표준 10 2 4 4 3 5" xfId="11857"/>
    <cellStyle name="표준 10 2 4 4 3 5 2" xfId="33818"/>
    <cellStyle name="표준 10 2 4 4 3 6" xfId="28004"/>
    <cellStyle name="표준 10 2 4 4 4" xfId="3485"/>
    <cellStyle name="표준 10 2 4 4 4 2" xfId="11858"/>
    <cellStyle name="표준 10 2 4 4 4 2 2" xfId="33819"/>
    <cellStyle name="표준 10 2 4 4 4 3" xfId="28006"/>
    <cellStyle name="표준 10 2 4 4 5" xfId="11859"/>
    <cellStyle name="표준 10 2 4 4 5 2" xfId="11860"/>
    <cellStyle name="표준 10 2 4 4 5 2 2" xfId="33821"/>
    <cellStyle name="표준 10 2 4 4 5 3" xfId="33820"/>
    <cellStyle name="표준 10 2 4 4 6" xfId="11861"/>
    <cellStyle name="표준 10 2 4 4 6 2" xfId="33822"/>
    <cellStyle name="표준 10 2 4 4 7" xfId="11862"/>
    <cellStyle name="표준 10 2 4 4 7 2" xfId="33823"/>
    <cellStyle name="표준 10 2 4 4 8" xfId="27236"/>
    <cellStyle name="표준 10 2 4 5" xfId="3486"/>
    <cellStyle name="표준 10 2 4 5 2" xfId="3487"/>
    <cellStyle name="표준 10 2 4 5 2 2" xfId="11863"/>
    <cellStyle name="표준 10 2 4 5 2 2 2" xfId="33824"/>
    <cellStyle name="표준 10 2 4 5 2 3" xfId="28008"/>
    <cellStyle name="표준 10 2 4 5 3" xfId="11864"/>
    <cellStyle name="표준 10 2 4 5 3 2" xfId="11865"/>
    <cellStyle name="표준 10 2 4 5 3 2 2" xfId="33826"/>
    <cellStyle name="표준 10 2 4 5 3 3" xfId="33825"/>
    <cellStyle name="표준 10 2 4 5 4" xfId="11866"/>
    <cellStyle name="표준 10 2 4 5 4 2" xfId="33827"/>
    <cellStyle name="표준 10 2 4 5 5" xfId="11867"/>
    <cellStyle name="표준 10 2 4 5 5 2" xfId="33828"/>
    <cellStyle name="표준 10 2 4 5 6" xfId="28007"/>
    <cellStyle name="표준 10 2 4 6" xfId="3488"/>
    <cellStyle name="표준 10 2 4 6 2" xfId="3489"/>
    <cellStyle name="표준 10 2 4 6 2 2" xfId="11868"/>
    <cellStyle name="표준 10 2 4 6 2 2 2" xfId="33829"/>
    <cellStyle name="표준 10 2 4 6 2 3" xfId="28010"/>
    <cellStyle name="표준 10 2 4 6 3" xfId="11869"/>
    <cellStyle name="표준 10 2 4 6 3 2" xfId="11870"/>
    <cellStyle name="표준 10 2 4 6 3 2 2" xfId="33831"/>
    <cellStyle name="표준 10 2 4 6 3 3" xfId="33830"/>
    <cellStyle name="표준 10 2 4 6 4" xfId="11871"/>
    <cellStyle name="표준 10 2 4 6 4 2" xfId="33832"/>
    <cellStyle name="표준 10 2 4 6 5" xfId="11872"/>
    <cellStyle name="표준 10 2 4 6 5 2" xfId="33833"/>
    <cellStyle name="표준 10 2 4 6 6" xfId="28009"/>
    <cellStyle name="표준 10 2 4 7" xfId="3490"/>
    <cellStyle name="표준 10 2 4 7 2" xfId="11873"/>
    <cellStyle name="표준 10 2 4 7 2 2" xfId="33834"/>
    <cellStyle name="표준 10 2 4 7 3" xfId="28011"/>
    <cellStyle name="표준 10 2 4 8" xfId="11874"/>
    <cellStyle name="표준 10 2 4 8 2" xfId="11875"/>
    <cellStyle name="표준 10 2 4 8 2 2" xfId="33836"/>
    <cellStyle name="표준 10 2 4 8 3" xfId="33835"/>
    <cellStyle name="표준 10 2 4 9" xfId="11876"/>
    <cellStyle name="표준 10 2 4 9 2" xfId="33837"/>
    <cellStyle name="표준 10 2 5" xfId="2295"/>
    <cellStyle name="표준 10 2 5 10" xfId="26817"/>
    <cellStyle name="표준 10 2 5 2" xfId="2549"/>
    <cellStyle name="표준 10 2 5 2 2" xfId="3069"/>
    <cellStyle name="표준 10 2 5 2 2 2" xfId="3491"/>
    <cellStyle name="표준 10 2 5 2 2 2 2" xfId="3492"/>
    <cellStyle name="표준 10 2 5 2 2 2 2 2" xfId="11877"/>
    <cellStyle name="표준 10 2 5 2 2 2 2 2 2" xfId="33838"/>
    <cellStyle name="표준 10 2 5 2 2 2 2 3" xfId="28013"/>
    <cellStyle name="표준 10 2 5 2 2 2 3" xfId="11878"/>
    <cellStyle name="표준 10 2 5 2 2 2 3 2" xfId="11879"/>
    <cellStyle name="표준 10 2 5 2 2 2 3 2 2" xfId="33840"/>
    <cellStyle name="표준 10 2 5 2 2 2 3 3" xfId="33839"/>
    <cellStyle name="표준 10 2 5 2 2 2 4" xfId="11880"/>
    <cellStyle name="표준 10 2 5 2 2 2 4 2" xfId="33841"/>
    <cellStyle name="표준 10 2 5 2 2 2 5" xfId="11881"/>
    <cellStyle name="표준 10 2 5 2 2 2 5 2" xfId="33842"/>
    <cellStyle name="표준 10 2 5 2 2 2 6" xfId="28012"/>
    <cellStyle name="표준 10 2 5 2 2 3" xfId="3493"/>
    <cellStyle name="표준 10 2 5 2 2 3 2" xfId="3494"/>
    <cellStyle name="표준 10 2 5 2 2 3 2 2" xfId="11882"/>
    <cellStyle name="표준 10 2 5 2 2 3 2 2 2" xfId="33843"/>
    <cellStyle name="표준 10 2 5 2 2 3 2 3" xfId="28015"/>
    <cellStyle name="표준 10 2 5 2 2 3 3" xfId="11883"/>
    <cellStyle name="표준 10 2 5 2 2 3 3 2" xfId="11884"/>
    <cellStyle name="표준 10 2 5 2 2 3 3 2 2" xfId="33845"/>
    <cellStyle name="표준 10 2 5 2 2 3 3 3" xfId="33844"/>
    <cellStyle name="표준 10 2 5 2 2 3 4" xfId="11885"/>
    <cellStyle name="표준 10 2 5 2 2 3 4 2" xfId="33846"/>
    <cellStyle name="표준 10 2 5 2 2 3 5" xfId="11886"/>
    <cellStyle name="표준 10 2 5 2 2 3 5 2" xfId="33847"/>
    <cellStyle name="표준 10 2 5 2 2 3 6" xfId="28014"/>
    <cellStyle name="표준 10 2 5 2 2 4" xfId="3495"/>
    <cellStyle name="표준 10 2 5 2 2 4 2" xfId="11887"/>
    <cellStyle name="표준 10 2 5 2 2 4 2 2" xfId="33848"/>
    <cellStyle name="표준 10 2 5 2 2 4 3" xfId="28016"/>
    <cellStyle name="표준 10 2 5 2 2 5" xfId="11888"/>
    <cellStyle name="표준 10 2 5 2 2 5 2" xfId="11889"/>
    <cellStyle name="표준 10 2 5 2 2 5 2 2" xfId="33850"/>
    <cellStyle name="표준 10 2 5 2 2 5 3" xfId="33849"/>
    <cellStyle name="표준 10 2 5 2 2 6" xfId="11890"/>
    <cellStyle name="표준 10 2 5 2 2 6 2" xfId="33851"/>
    <cellStyle name="표준 10 2 5 2 2 7" xfId="11891"/>
    <cellStyle name="표준 10 2 5 2 2 7 2" xfId="33852"/>
    <cellStyle name="표준 10 2 5 2 2 8" xfId="27590"/>
    <cellStyle name="표준 10 2 5 2 3" xfId="3496"/>
    <cellStyle name="표준 10 2 5 2 3 2" xfId="3497"/>
    <cellStyle name="표준 10 2 5 2 3 2 2" xfId="11892"/>
    <cellStyle name="표준 10 2 5 2 3 2 2 2" xfId="33853"/>
    <cellStyle name="표준 10 2 5 2 3 2 3" xfId="28018"/>
    <cellStyle name="표준 10 2 5 2 3 3" xfId="11893"/>
    <cellStyle name="표준 10 2 5 2 3 3 2" xfId="11894"/>
    <cellStyle name="표준 10 2 5 2 3 3 2 2" xfId="33855"/>
    <cellStyle name="표준 10 2 5 2 3 3 3" xfId="33854"/>
    <cellStyle name="표준 10 2 5 2 3 4" xfId="11895"/>
    <cellStyle name="표준 10 2 5 2 3 4 2" xfId="33856"/>
    <cellStyle name="표준 10 2 5 2 3 5" xfId="11896"/>
    <cellStyle name="표준 10 2 5 2 3 5 2" xfId="33857"/>
    <cellStyle name="표준 10 2 5 2 3 6" xfId="28017"/>
    <cellStyle name="표준 10 2 5 2 4" xfId="3498"/>
    <cellStyle name="표준 10 2 5 2 4 2" xfId="3499"/>
    <cellStyle name="표준 10 2 5 2 4 2 2" xfId="11897"/>
    <cellStyle name="표준 10 2 5 2 4 2 2 2" xfId="33858"/>
    <cellStyle name="표준 10 2 5 2 4 2 3" xfId="28020"/>
    <cellStyle name="표준 10 2 5 2 4 3" xfId="11898"/>
    <cellStyle name="표준 10 2 5 2 4 3 2" xfId="11899"/>
    <cellStyle name="표준 10 2 5 2 4 3 2 2" xfId="33860"/>
    <cellStyle name="표준 10 2 5 2 4 3 3" xfId="33859"/>
    <cellStyle name="표준 10 2 5 2 4 4" xfId="11900"/>
    <cellStyle name="표준 10 2 5 2 4 4 2" xfId="33861"/>
    <cellStyle name="표준 10 2 5 2 4 5" xfId="11901"/>
    <cellStyle name="표준 10 2 5 2 4 5 2" xfId="33862"/>
    <cellStyle name="표준 10 2 5 2 4 6" xfId="28019"/>
    <cellStyle name="표준 10 2 5 2 5" xfId="3500"/>
    <cellStyle name="표준 10 2 5 2 5 2" xfId="11902"/>
    <cellStyle name="표준 10 2 5 2 5 2 2" xfId="33863"/>
    <cellStyle name="표준 10 2 5 2 5 3" xfId="28021"/>
    <cellStyle name="표준 10 2 5 2 6" xfId="11903"/>
    <cellStyle name="표준 10 2 5 2 6 2" xfId="11904"/>
    <cellStyle name="표준 10 2 5 2 6 2 2" xfId="33865"/>
    <cellStyle name="표준 10 2 5 2 6 3" xfId="33864"/>
    <cellStyle name="표준 10 2 5 2 7" xfId="11905"/>
    <cellStyle name="표준 10 2 5 2 7 2" xfId="33866"/>
    <cellStyle name="표준 10 2 5 2 8" xfId="11906"/>
    <cellStyle name="표준 10 2 5 2 8 2" xfId="33867"/>
    <cellStyle name="표준 10 2 5 2 9" xfId="27071"/>
    <cellStyle name="표준 10 2 5 3" xfId="2815"/>
    <cellStyle name="표준 10 2 5 3 2" xfId="3501"/>
    <cellStyle name="표준 10 2 5 3 2 2" xfId="3502"/>
    <cellStyle name="표준 10 2 5 3 2 2 2" xfId="11907"/>
    <cellStyle name="표준 10 2 5 3 2 2 2 2" xfId="33868"/>
    <cellStyle name="표준 10 2 5 3 2 2 3" xfId="28023"/>
    <cellStyle name="표준 10 2 5 3 2 3" xfId="11908"/>
    <cellStyle name="표준 10 2 5 3 2 3 2" xfId="11909"/>
    <cellStyle name="표준 10 2 5 3 2 3 2 2" xfId="33870"/>
    <cellStyle name="표준 10 2 5 3 2 3 3" xfId="33869"/>
    <cellStyle name="표준 10 2 5 3 2 4" xfId="11910"/>
    <cellStyle name="표준 10 2 5 3 2 4 2" xfId="33871"/>
    <cellStyle name="표준 10 2 5 3 2 5" xfId="11911"/>
    <cellStyle name="표준 10 2 5 3 2 5 2" xfId="33872"/>
    <cellStyle name="표준 10 2 5 3 2 6" xfId="28022"/>
    <cellStyle name="표준 10 2 5 3 3" xfId="3503"/>
    <cellStyle name="표준 10 2 5 3 3 2" xfId="3504"/>
    <cellStyle name="표준 10 2 5 3 3 2 2" xfId="11912"/>
    <cellStyle name="표준 10 2 5 3 3 2 2 2" xfId="33873"/>
    <cellStyle name="표준 10 2 5 3 3 2 3" xfId="28025"/>
    <cellStyle name="표준 10 2 5 3 3 3" xfId="11913"/>
    <cellStyle name="표준 10 2 5 3 3 3 2" xfId="11914"/>
    <cellStyle name="표준 10 2 5 3 3 3 2 2" xfId="33875"/>
    <cellStyle name="표준 10 2 5 3 3 3 3" xfId="33874"/>
    <cellStyle name="표준 10 2 5 3 3 4" xfId="11915"/>
    <cellStyle name="표준 10 2 5 3 3 4 2" xfId="33876"/>
    <cellStyle name="표준 10 2 5 3 3 5" xfId="11916"/>
    <cellStyle name="표준 10 2 5 3 3 5 2" xfId="33877"/>
    <cellStyle name="표준 10 2 5 3 3 6" xfId="28024"/>
    <cellStyle name="표준 10 2 5 3 4" xfId="3505"/>
    <cellStyle name="표준 10 2 5 3 4 2" xfId="11917"/>
    <cellStyle name="표준 10 2 5 3 4 2 2" xfId="33878"/>
    <cellStyle name="표준 10 2 5 3 4 3" xfId="28026"/>
    <cellStyle name="표준 10 2 5 3 5" xfId="11918"/>
    <cellStyle name="표준 10 2 5 3 5 2" xfId="11919"/>
    <cellStyle name="표준 10 2 5 3 5 2 2" xfId="33880"/>
    <cellStyle name="표준 10 2 5 3 5 3" xfId="33879"/>
    <cellStyle name="표준 10 2 5 3 6" xfId="11920"/>
    <cellStyle name="표준 10 2 5 3 6 2" xfId="33881"/>
    <cellStyle name="표준 10 2 5 3 7" xfId="11921"/>
    <cellStyle name="표준 10 2 5 3 7 2" xfId="33882"/>
    <cellStyle name="표준 10 2 5 3 8" xfId="27336"/>
    <cellStyle name="표준 10 2 5 4" xfId="3506"/>
    <cellStyle name="표준 10 2 5 4 2" xfId="3507"/>
    <cellStyle name="표준 10 2 5 4 2 2" xfId="11922"/>
    <cellStyle name="표준 10 2 5 4 2 2 2" xfId="33883"/>
    <cellStyle name="표준 10 2 5 4 2 3" xfId="28028"/>
    <cellStyle name="표준 10 2 5 4 3" xfId="11923"/>
    <cellStyle name="표준 10 2 5 4 3 2" xfId="11924"/>
    <cellStyle name="표준 10 2 5 4 3 2 2" xfId="33885"/>
    <cellStyle name="표준 10 2 5 4 3 3" xfId="33884"/>
    <cellStyle name="표준 10 2 5 4 4" xfId="11925"/>
    <cellStyle name="표준 10 2 5 4 4 2" xfId="33886"/>
    <cellStyle name="표준 10 2 5 4 5" xfId="11926"/>
    <cellStyle name="표준 10 2 5 4 5 2" xfId="33887"/>
    <cellStyle name="표준 10 2 5 4 6" xfId="28027"/>
    <cellStyle name="표준 10 2 5 5" xfId="3508"/>
    <cellStyle name="표준 10 2 5 5 2" xfId="3509"/>
    <cellStyle name="표준 10 2 5 5 2 2" xfId="11927"/>
    <cellStyle name="표준 10 2 5 5 2 2 2" xfId="33888"/>
    <cellStyle name="표준 10 2 5 5 2 3" xfId="28030"/>
    <cellStyle name="표준 10 2 5 5 3" xfId="11928"/>
    <cellStyle name="표준 10 2 5 5 3 2" xfId="11929"/>
    <cellStyle name="표준 10 2 5 5 3 2 2" xfId="33890"/>
    <cellStyle name="표준 10 2 5 5 3 3" xfId="33889"/>
    <cellStyle name="표준 10 2 5 5 4" xfId="11930"/>
    <cellStyle name="표준 10 2 5 5 4 2" xfId="33891"/>
    <cellStyle name="표준 10 2 5 5 5" xfId="11931"/>
    <cellStyle name="표준 10 2 5 5 5 2" xfId="33892"/>
    <cellStyle name="표준 10 2 5 5 6" xfId="28029"/>
    <cellStyle name="표준 10 2 5 6" xfId="3510"/>
    <cellStyle name="표준 10 2 5 6 2" xfId="11932"/>
    <cellStyle name="표준 10 2 5 6 2 2" xfId="33893"/>
    <cellStyle name="표준 10 2 5 6 3" xfId="28031"/>
    <cellStyle name="표준 10 2 5 7" xfId="11933"/>
    <cellStyle name="표준 10 2 5 7 2" xfId="11934"/>
    <cellStyle name="표준 10 2 5 7 2 2" xfId="33895"/>
    <cellStyle name="표준 10 2 5 7 3" xfId="33894"/>
    <cellStyle name="표준 10 2 5 8" xfId="11935"/>
    <cellStyle name="표준 10 2 5 8 2" xfId="33896"/>
    <cellStyle name="표준 10 2 5 9" xfId="11936"/>
    <cellStyle name="표준 10 2 5 9 2" xfId="33897"/>
    <cellStyle name="표준 10 2 6" xfId="2424"/>
    <cellStyle name="표준 10 2 6 2" xfId="2944"/>
    <cellStyle name="표준 10 2 6 2 2" xfId="3511"/>
    <cellStyle name="표준 10 2 6 2 2 2" xfId="3512"/>
    <cellStyle name="표준 10 2 6 2 2 2 2" xfId="11937"/>
    <cellStyle name="표준 10 2 6 2 2 2 2 2" xfId="33898"/>
    <cellStyle name="표준 10 2 6 2 2 2 3" xfId="28033"/>
    <cellStyle name="표준 10 2 6 2 2 3" xfId="11938"/>
    <cellStyle name="표준 10 2 6 2 2 3 2" xfId="11939"/>
    <cellStyle name="표준 10 2 6 2 2 3 2 2" xfId="33900"/>
    <cellStyle name="표준 10 2 6 2 2 3 3" xfId="33899"/>
    <cellStyle name="표준 10 2 6 2 2 4" xfId="11940"/>
    <cellStyle name="표준 10 2 6 2 2 4 2" xfId="33901"/>
    <cellStyle name="표준 10 2 6 2 2 5" xfId="11941"/>
    <cellStyle name="표준 10 2 6 2 2 5 2" xfId="33902"/>
    <cellStyle name="표준 10 2 6 2 2 6" xfId="28032"/>
    <cellStyle name="표준 10 2 6 2 3" xfId="3513"/>
    <cellStyle name="표준 10 2 6 2 3 2" xfId="3514"/>
    <cellStyle name="표준 10 2 6 2 3 2 2" xfId="11942"/>
    <cellStyle name="표준 10 2 6 2 3 2 2 2" xfId="33903"/>
    <cellStyle name="표준 10 2 6 2 3 2 3" xfId="28035"/>
    <cellStyle name="표준 10 2 6 2 3 3" xfId="11943"/>
    <cellStyle name="표준 10 2 6 2 3 3 2" xfId="11944"/>
    <cellStyle name="표준 10 2 6 2 3 3 2 2" xfId="33905"/>
    <cellStyle name="표준 10 2 6 2 3 3 3" xfId="33904"/>
    <cellStyle name="표준 10 2 6 2 3 4" xfId="11945"/>
    <cellStyle name="표준 10 2 6 2 3 4 2" xfId="33906"/>
    <cellStyle name="표준 10 2 6 2 3 5" xfId="11946"/>
    <cellStyle name="표준 10 2 6 2 3 5 2" xfId="33907"/>
    <cellStyle name="표준 10 2 6 2 3 6" xfId="28034"/>
    <cellStyle name="표준 10 2 6 2 4" xfId="3515"/>
    <cellStyle name="표준 10 2 6 2 4 2" xfId="11947"/>
    <cellStyle name="표준 10 2 6 2 4 2 2" xfId="33908"/>
    <cellStyle name="표준 10 2 6 2 4 3" xfId="28036"/>
    <cellStyle name="표준 10 2 6 2 5" xfId="11948"/>
    <cellStyle name="표준 10 2 6 2 5 2" xfId="11949"/>
    <cellStyle name="표준 10 2 6 2 5 2 2" xfId="33910"/>
    <cellStyle name="표준 10 2 6 2 5 3" xfId="33909"/>
    <cellStyle name="표준 10 2 6 2 6" xfId="11950"/>
    <cellStyle name="표준 10 2 6 2 6 2" xfId="33911"/>
    <cellStyle name="표준 10 2 6 2 7" xfId="11951"/>
    <cellStyle name="표준 10 2 6 2 7 2" xfId="33912"/>
    <cellStyle name="표준 10 2 6 2 8" xfId="27465"/>
    <cellStyle name="표준 10 2 6 3" xfId="3516"/>
    <cellStyle name="표준 10 2 6 3 2" xfId="3517"/>
    <cellStyle name="표준 10 2 6 3 2 2" xfId="11952"/>
    <cellStyle name="표준 10 2 6 3 2 2 2" xfId="33913"/>
    <cellStyle name="표준 10 2 6 3 2 3" xfId="28038"/>
    <cellStyle name="표준 10 2 6 3 3" xfId="11953"/>
    <cellStyle name="표준 10 2 6 3 3 2" xfId="11954"/>
    <cellStyle name="표준 10 2 6 3 3 2 2" xfId="33915"/>
    <cellStyle name="표준 10 2 6 3 3 3" xfId="33914"/>
    <cellStyle name="표준 10 2 6 3 4" xfId="11955"/>
    <cellStyle name="표준 10 2 6 3 4 2" xfId="33916"/>
    <cellStyle name="표준 10 2 6 3 5" xfId="11956"/>
    <cellStyle name="표준 10 2 6 3 5 2" xfId="33917"/>
    <cellStyle name="표준 10 2 6 3 6" xfId="28037"/>
    <cellStyle name="표준 10 2 6 4" xfId="3518"/>
    <cellStyle name="표준 10 2 6 4 2" xfId="3519"/>
    <cellStyle name="표준 10 2 6 4 2 2" xfId="11957"/>
    <cellStyle name="표준 10 2 6 4 2 2 2" xfId="33918"/>
    <cellStyle name="표준 10 2 6 4 2 3" xfId="28040"/>
    <cellStyle name="표준 10 2 6 4 3" xfId="11958"/>
    <cellStyle name="표준 10 2 6 4 3 2" xfId="11959"/>
    <cellStyle name="표준 10 2 6 4 3 2 2" xfId="33920"/>
    <cellStyle name="표준 10 2 6 4 3 3" xfId="33919"/>
    <cellStyle name="표준 10 2 6 4 4" xfId="11960"/>
    <cellStyle name="표준 10 2 6 4 4 2" xfId="33921"/>
    <cellStyle name="표준 10 2 6 4 5" xfId="11961"/>
    <cellStyle name="표준 10 2 6 4 5 2" xfId="33922"/>
    <cellStyle name="표준 10 2 6 4 6" xfId="28039"/>
    <cellStyle name="표준 10 2 6 5" xfId="3520"/>
    <cellStyle name="표준 10 2 6 5 2" xfId="11962"/>
    <cellStyle name="표준 10 2 6 5 2 2" xfId="33923"/>
    <cellStyle name="표준 10 2 6 5 3" xfId="28041"/>
    <cellStyle name="표준 10 2 6 6" xfId="11963"/>
    <cellStyle name="표준 10 2 6 6 2" xfId="11964"/>
    <cellStyle name="표준 10 2 6 6 2 2" xfId="33925"/>
    <cellStyle name="표준 10 2 6 6 3" xfId="33924"/>
    <cellStyle name="표준 10 2 6 7" xfId="11965"/>
    <cellStyle name="표준 10 2 6 7 2" xfId="33926"/>
    <cellStyle name="표준 10 2 6 8" xfId="11966"/>
    <cellStyle name="표준 10 2 6 8 2" xfId="33927"/>
    <cellStyle name="표준 10 2 6 9" xfId="26946"/>
    <cellStyle name="표준 10 2 7" xfId="2686"/>
    <cellStyle name="표준 10 2 7 2" xfId="3521"/>
    <cellStyle name="표준 10 2 7 2 2" xfId="3522"/>
    <cellStyle name="표준 10 2 7 2 2 2" xfId="11967"/>
    <cellStyle name="표준 10 2 7 2 2 2 2" xfId="33928"/>
    <cellStyle name="표준 10 2 7 2 2 3" xfId="28043"/>
    <cellStyle name="표준 10 2 7 2 3" xfId="11968"/>
    <cellStyle name="표준 10 2 7 2 3 2" xfId="11969"/>
    <cellStyle name="표준 10 2 7 2 3 2 2" xfId="33930"/>
    <cellStyle name="표준 10 2 7 2 3 3" xfId="33929"/>
    <cellStyle name="표준 10 2 7 2 4" xfId="11970"/>
    <cellStyle name="표준 10 2 7 2 4 2" xfId="33931"/>
    <cellStyle name="표준 10 2 7 2 5" xfId="11971"/>
    <cellStyle name="표준 10 2 7 2 5 2" xfId="33932"/>
    <cellStyle name="표준 10 2 7 2 6" xfId="28042"/>
    <cellStyle name="표준 10 2 7 3" xfId="3523"/>
    <cellStyle name="표준 10 2 7 3 2" xfId="3524"/>
    <cellStyle name="표준 10 2 7 3 2 2" xfId="11972"/>
    <cellStyle name="표준 10 2 7 3 2 2 2" xfId="33933"/>
    <cellStyle name="표준 10 2 7 3 2 3" xfId="28045"/>
    <cellStyle name="표준 10 2 7 3 3" xfId="11973"/>
    <cellStyle name="표준 10 2 7 3 3 2" xfId="11974"/>
    <cellStyle name="표준 10 2 7 3 3 2 2" xfId="33935"/>
    <cellStyle name="표준 10 2 7 3 3 3" xfId="33934"/>
    <cellStyle name="표준 10 2 7 3 4" xfId="11975"/>
    <cellStyle name="표준 10 2 7 3 4 2" xfId="33936"/>
    <cellStyle name="표준 10 2 7 3 5" xfId="11976"/>
    <cellStyle name="표준 10 2 7 3 5 2" xfId="33937"/>
    <cellStyle name="표준 10 2 7 3 6" xfId="28044"/>
    <cellStyle name="표준 10 2 7 4" xfId="3525"/>
    <cellStyle name="표준 10 2 7 4 2" xfId="11977"/>
    <cellStyle name="표준 10 2 7 4 2 2" xfId="33938"/>
    <cellStyle name="표준 10 2 7 4 3" xfId="28046"/>
    <cellStyle name="표준 10 2 7 5" xfId="11978"/>
    <cellStyle name="표준 10 2 7 5 2" xfId="11979"/>
    <cellStyle name="표준 10 2 7 5 2 2" xfId="33940"/>
    <cellStyle name="표준 10 2 7 5 3" xfId="33939"/>
    <cellStyle name="표준 10 2 7 6" xfId="11980"/>
    <cellStyle name="표준 10 2 7 6 2" xfId="33941"/>
    <cellStyle name="표준 10 2 7 7" xfId="11981"/>
    <cellStyle name="표준 10 2 7 7 2" xfId="33942"/>
    <cellStyle name="표준 10 2 7 8" xfId="27207"/>
    <cellStyle name="표준 10 2 8" xfId="3526"/>
    <cellStyle name="표준 10 2 8 2" xfId="3527"/>
    <cellStyle name="표준 10 2 8 2 2" xfId="11982"/>
    <cellStyle name="표준 10 2 8 2 2 2" xfId="33943"/>
    <cellStyle name="표준 10 2 8 2 3" xfId="28048"/>
    <cellStyle name="표준 10 2 8 3" xfId="11983"/>
    <cellStyle name="표준 10 2 8 3 2" xfId="11984"/>
    <cellStyle name="표준 10 2 8 3 2 2" xfId="33945"/>
    <cellStyle name="표준 10 2 8 3 3" xfId="33944"/>
    <cellStyle name="표준 10 2 8 4" xfId="11985"/>
    <cellStyle name="표준 10 2 8 4 2" xfId="33946"/>
    <cellStyle name="표준 10 2 8 5" xfId="11986"/>
    <cellStyle name="표준 10 2 8 5 2" xfId="33947"/>
    <cellStyle name="표준 10 2 8 6" xfId="28047"/>
    <cellStyle name="표준 10 2 9" xfId="3528"/>
    <cellStyle name="표준 10 2 9 2" xfId="3529"/>
    <cellStyle name="표준 10 2 9 2 2" xfId="11987"/>
    <cellStyle name="표준 10 2 9 2 2 2" xfId="33948"/>
    <cellStyle name="표준 10 2 9 2 3" xfId="28050"/>
    <cellStyle name="표준 10 2 9 3" xfId="11988"/>
    <cellStyle name="표준 10 2 9 3 2" xfId="11989"/>
    <cellStyle name="표준 10 2 9 3 2 2" xfId="33950"/>
    <cellStyle name="표준 10 2 9 3 3" xfId="33949"/>
    <cellStyle name="표준 10 2 9 4" xfId="11990"/>
    <cellStyle name="표준 10 2 9 4 2" xfId="33951"/>
    <cellStyle name="표준 10 2 9 5" xfId="11991"/>
    <cellStyle name="표준 10 2 9 5 2" xfId="33952"/>
    <cellStyle name="표준 10 2 9 6" xfId="28049"/>
    <cellStyle name="표준 10 20" xfId="11992"/>
    <cellStyle name="표준 10 20 2" xfId="11993"/>
    <cellStyle name="표준 10 20 2 2" xfId="33954"/>
    <cellStyle name="표준 10 20 3" xfId="33953"/>
    <cellStyle name="표준 10 21" xfId="11994"/>
    <cellStyle name="표준 10 21 2" xfId="33955"/>
    <cellStyle name="표준 10 22" xfId="11995"/>
    <cellStyle name="표준 10 22 2" xfId="33956"/>
    <cellStyle name="표준 10 23" xfId="26680"/>
    <cellStyle name="표준 10 3" xfId="1388"/>
    <cellStyle name="표준 10 4" xfId="1505"/>
    <cellStyle name="표준 10 4 10" xfId="3530"/>
    <cellStyle name="표준 10 4 10 2" xfId="11996"/>
    <cellStyle name="표준 10 4 10 2 2" xfId="33957"/>
    <cellStyle name="표준 10 4 10 3" xfId="28051"/>
    <cellStyle name="표준 10 4 11" xfId="11997"/>
    <cellStyle name="표준 10 4 11 2" xfId="11998"/>
    <cellStyle name="표준 10 4 11 2 2" xfId="33959"/>
    <cellStyle name="표준 10 4 11 3" xfId="33958"/>
    <cellStyle name="표준 10 4 12" xfId="11999"/>
    <cellStyle name="표준 10 4 12 2" xfId="33960"/>
    <cellStyle name="표준 10 4 13" xfId="12000"/>
    <cellStyle name="표준 10 4 13 2" xfId="33961"/>
    <cellStyle name="표준 10 4 14" xfId="26692"/>
    <cellStyle name="표준 10 4 2" xfId="1571"/>
    <cellStyle name="표준 10 4 2 10" xfId="12001"/>
    <cellStyle name="표준 10 4 2 10 2" xfId="33962"/>
    <cellStyle name="표준 10 4 2 11" xfId="26754"/>
    <cellStyle name="표준 10 4 2 2" xfId="2361"/>
    <cellStyle name="표준 10 4 2 2 10" xfId="26883"/>
    <cellStyle name="표준 10 4 2 2 2" xfId="2550"/>
    <cellStyle name="표준 10 4 2 2 2 2" xfId="3070"/>
    <cellStyle name="표준 10 4 2 2 2 2 2" xfId="3531"/>
    <cellStyle name="표준 10 4 2 2 2 2 2 2" xfId="3532"/>
    <cellStyle name="표준 10 4 2 2 2 2 2 2 2" xfId="12002"/>
    <cellStyle name="표준 10 4 2 2 2 2 2 2 2 2" xfId="33963"/>
    <cellStyle name="표준 10 4 2 2 2 2 2 2 3" xfId="28053"/>
    <cellStyle name="표준 10 4 2 2 2 2 2 3" xfId="12003"/>
    <cellStyle name="표준 10 4 2 2 2 2 2 3 2" xfId="12004"/>
    <cellStyle name="표준 10 4 2 2 2 2 2 3 2 2" xfId="33965"/>
    <cellStyle name="표준 10 4 2 2 2 2 2 3 3" xfId="33964"/>
    <cellStyle name="표준 10 4 2 2 2 2 2 4" xfId="12005"/>
    <cellStyle name="표준 10 4 2 2 2 2 2 4 2" xfId="33966"/>
    <cellStyle name="표준 10 4 2 2 2 2 2 5" xfId="12006"/>
    <cellStyle name="표준 10 4 2 2 2 2 2 5 2" xfId="33967"/>
    <cellStyle name="표준 10 4 2 2 2 2 2 6" xfId="28052"/>
    <cellStyle name="표준 10 4 2 2 2 2 3" xfId="3533"/>
    <cellStyle name="표준 10 4 2 2 2 2 3 2" xfId="3534"/>
    <cellStyle name="표준 10 4 2 2 2 2 3 2 2" xfId="12007"/>
    <cellStyle name="표준 10 4 2 2 2 2 3 2 2 2" xfId="33968"/>
    <cellStyle name="표준 10 4 2 2 2 2 3 2 3" xfId="28055"/>
    <cellStyle name="표준 10 4 2 2 2 2 3 3" xfId="12008"/>
    <cellStyle name="표준 10 4 2 2 2 2 3 3 2" xfId="12009"/>
    <cellStyle name="표준 10 4 2 2 2 2 3 3 2 2" xfId="33970"/>
    <cellStyle name="표준 10 4 2 2 2 2 3 3 3" xfId="33969"/>
    <cellStyle name="표준 10 4 2 2 2 2 3 4" xfId="12010"/>
    <cellStyle name="표준 10 4 2 2 2 2 3 4 2" xfId="33971"/>
    <cellStyle name="표준 10 4 2 2 2 2 3 5" xfId="12011"/>
    <cellStyle name="표준 10 4 2 2 2 2 3 5 2" xfId="33972"/>
    <cellStyle name="표준 10 4 2 2 2 2 3 6" xfId="28054"/>
    <cellStyle name="표준 10 4 2 2 2 2 4" xfId="3535"/>
    <cellStyle name="표준 10 4 2 2 2 2 4 2" xfId="12012"/>
    <cellStyle name="표준 10 4 2 2 2 2 4 2 2" xfId="33973"/>
    <cellStyle name="표준 10 4 2 2 2 2 4 3" xfId="28056"/>
    <cellStyle name="표준 10 4 2 2 2 2 5" xfId="12013"/>
    <cellStyle name="표준 10 4 2 2 2 2 5 2" xfId="12014"/>
    <cellStyle name="표준 10 4 2 2 2 2 5 2 2" xfId="33975"/>
    <cellStyle name="표준 10 4 2 2 2 2 5 3" xfId="33974"/>
    <cellStyle name="표준 10 4 2 2 2 2 6" xfId="12015"/>
    <cellStyle name="표준 10 4 2 2 2 2 6 2" xfId="33976"/>
    <cellStyle name="표준 10 4 2 2 2 2 7" xfId="12016"/>
    <cellStyle name="표준 10 4 2 2 2 2 7 2" xfId="33977"/>
    <cellStyle name="표준 10 4 2 2 2 2 8" xfId="27591"/>
    <cellStyle name="표준 10 4 2 2 2 3" xfId="3536"/>
    <cellStyle name="표준 10 4 2 2 2 3 2" xfId="3537"/>
    <cellStyle name="표준 10 4 2 2 2 3 2 2" xfId="12017"/>
    <cellStyle name="표준 10 4 2 2 2 3 2 2 2" xfId="33978"/>
    <cellStyle name="표준 10 4 2 2 2 3 2 3" xfId="28058"/>
    <cellStyle name="표준 10 4 2 2 2 3 3" xfId="12018"/>
    <cellStyle name="표준 10 4 2 2 2 3 3 2" xfId="12019"/>
    <cellStyle name="표준 10 4 2 2 2 3 3 2 2" xfId="33980"/>
    <cellStyle name="표준 10 4 2 2 2 3 3 3" xfId="33979"/>
    <cellStyle name="표준 10 4 2 2 2 3 4" xfId="12020"/>
    <cellStyle name="표준 10 4 2 2 2 3 4 2" xfId="33981"/>
    <cellStyle name="표준 10 4 2 2 2 3 5" xfId="12021"/>
    <cellStyle name="표준 10 4 2 2 2 3 5 2" xfId="33982"/>
    <cellStyle name="표준 10 4 2 2 2 3 6" xfId="28057"/>
    <cellStyle name="표준 10 4 2 2 2 4" xfId="3538"/>
    <cellStyle name="표준 10 4 2 2 2 4 2" xfId="3539"/>
    <cellStyle name="표준 10 4 2 2 2 4 2 2" xfId="12022"/>
    <cellStyle name="표준 10 4 2 2 2 4 2 2 2" xfId="33983"/>
    <cellStyle name="표준 10 4 2 2 2 4 2 3" xfId="28060"/>
    <cellStyle name="표준 10 4 2 2 2 4 3" xfId="12023"/>
    <cellStyle name="표준 10 4 2 2 2 4 3 2" xfId="12024"/>
    <cellStyle name="표준 10 4 2 2 2 4 3 2 2" xfId="33985"/>
    <cellStyle name="표준 10 4 2 2 2 4 3 3" xfId="33984"/>
    <cellStyle name="표준 10 4 2 2 2 4 4" xfId="12025"/>
    <cellStyle name="표준 10 4 2 2 2 4 4 2" xfId="33986"/>
    <cellStyle name="표준 10 4 2 2 2 4 5" xfId="12026"/>
    <cellStyle name="표준 10 4 2 2 2 4 5 2" xfId="33987"/>
    <cellStyle name="표준 10 4 2 2 2 4 6" xfId="28059"/>
    <cellStyle name="표준 10 4 2 2 2 5" xfId="3540"/>
    <cellStyle name="표준 10 4 2 2 2 5 2" xfId="12027"/>
    <cellStyle name="표준 10 4 2 2 2 5 2 2" xfId="33988"/>
    <cellStyle name="표준 10 4 2 2 2 5 3" xfId="28061"/>
    <cellStyle name="표준 10 4 2 2 2 6" xfId="12028"/>
    <cellStyle name="표준 10 4 2 2 2 6 2" xfId="12029"/>
    <cellStyle name="표준 10 4 2 2 2 6 2 2" xfId="33990"/>
    <cellStyle name="표준 10 4 2 2 2 6 3" xfId="33989"/>
    <cellStyle name="표준 10 4 2 2 2 7" xfId="12030"/>
    <cellStyle name="표준 10 4 2 2 2 7 2" xfId="33991"/>
    <cellStyle name="표준 10 4 2 2 2 8" xfId="12031"/>
    <cellStyle name="표준 10 4 2 2 2 8 2" xfId="33992"/>
    <cellStyle name="표준 10 4 2 2 2 9" xfId="27072"/>
    <cellStyle name="표준 10 4 2 2 3" xfId="2881"/>
    <cellStyle name="표준 10 4 2 2 3 2" xfId="3541"/>
    <cellStyle name="표준 10 4 2 2 3 2 2" xfId="3542"/>
    <cellStyle name="표준 10 4 2 2 3 2 2 2" xfId="12032"/>
    <cellStyle name="표준 10 4 2 2 3 2 2 2 2" xfId="33993"/>
    <cellStyle name="표준 10 4 2 2 3 2 2 3" xfId="28063"/>
    <cellStyle name="표준 10 4 2 2 3 2 3" xfId="12033"/>
    <cellStyle name="표준 10 4 2 2 3 2 3 2" xfId="12034"/>
    <cellStyle name="표준 10 4 2 2 3 2 3 2 2" xfId="33995"/>
    <cellStyle name="표준 10 4 2 2 3 2 3 3" xfId="33994"/>
    <cellStyle name="표준 10 4 2 2 3 2 4" xfId="12035"/>
    <cellStyle name="표준 10 4 2 2 3 2 4 2" xfId="33996"/>
    <cellStyle name="표준 10 4 2 2 3 2 5" xfId="12036"/>
    <cellStyle name="표준 10 4 2 2 3 2 5 2" xfId="33997"/>
    <cellStyle name="표준 10 4 2 2 3 2 6" xfId="28062"/>
    <cellStyle name="표준 10 4 2 2 3 3" xfId="3543"/>
    <cellStyle name="표준 10 4 2 2 3 3 2" xfId="3544"/>
    <cellStyle name="표준 10 4 2 2 3 3 2 2" xfId="12037"/>
    <cellStyle name="표준 10 4 2 2 3 3 2 2 2" xfId="33998"/>
    <cellStyle name="표준 10 4 2 2 3 3 2 3" xfId="28065"/>
    <cellStyle name="표준 10 4 2 2 3 3 3" xfId="12038"/>
    <cellStyle name="표준 10 4 2 2 3 3 3 2" xfId="12039"/>
    <cellStyle name="표준 10 4 2 2 3 3 3 2 2" xfId="34000"/>
    <cellStyle name="표준 10 4 2 2 3 3 3 3" xfId="33999"/>
    <cellStyle name="표준 10 4 2 2 3 3 4" xfId="12040"/>
    <cellStyle name="표준 10 4 2 2 3 3 4 2" xfId="34001"/>
    <cellStyle name="표준 10 4 2 2 3 3 5" xfId="12041"/>
    <cellStyle name="표준 10 4 2 2 3 3 5 2" xfId="34002"/>
    <cellStyle name="표준 10 4 2 2 3 3 6" xfId="28064"/>
    <cellStyle name="표준 10 4 2 2 3 4" xfId="3545"/>
    <cellStyle name="표준 10 4 2 2 3 4 2" xfId="12042"/>
    <cellStyle name="표준 10 4 2 2 3 4 2 2" xfId="34003"/>
    <cellStyle name="표준 10 4 2 2 3 4 3" xfId="28066"/>
    <cellStyle name="표준 10 4 2 2 3 5" xfId="12043"/>
    <cellStyle name="표준 10 4 2 2 3 5 2" xfId="12044"/>
    <cellStyle name="표준 10 4 2 2 3 5 2 2" xfId="34005"/>
    <cellStyle name="표준 10 4 2 2 3 5 3" xfId="34004"/>
    <cellStyle name="표준 10 4 2 2 3 6" xfId="12045"/>
    <cellStyle name="표준 10 4 2 2 3 6 2" xfId="34006"/>
    <cellStyle name="표준 10 4 2 2 3 7" xfId="12046"/>
    <cellStyle name="표준 10 4 2 2 3 7 2" xfId="34007"/>
    <cellStyle name="표준 10 4 2 2 3 8" xfId="27402"/>
    <cellStyle name="표준 10 4 2 2 4" xfId="3546"/>
    <cellStyle name="표준 10 4 2 2 4 2" xfId="3547"/>
    <cellStyle name="표준 10 4 2 2 4 2 2" xfId="12047"/>
    <cellStyle name="표준 10 4 2 2 4 2 2 2" xfId="34008"/>
    <cellStyle name="표준 10 4 2 2 4 2 3" xfId="28068"/>
    <cellStyle name="표준 10 4 2 2 4 3" xfId="12048"/>
    <cellStyle name="표준 10 4 2 2 4 3 2" xfId="12049"/>
    <cellStyle name="표준 10 4 2 2 4 3 2 2" xfId="34010"/>
    <cellStyle name="표준 10 4 2 2 4 3 3" xfId="34009"/>
    <cellStyle name="표준 10 4 2 2 4 4" xfId="12050"/>
    <cellStyle name="표준 10 4 2 2 4 4 2" xfId="34011"/>
    <cellStyle name="표준 10 4 2 2 4 5" xfId="12051"/>
    <cellStyle name="표준 10 4 2 2 4 5 2" xfId="34012"/>
    <cellStyle name="표준 10 4 2 2 4 6" xfId="28067"/>
    <cellStyle name="표준 10 4 2 2 5" xfId="3548"/>
    <cellStyle name="표준 10 4 2 2 5 2" xfId="3549"/>
    <cellStyle name="표준 10 4 2 2 5 2 2" xfId="12052"/>
    <cellStyle name="표준 10 4 2 2 5 2 2 2" xfId="34013"/>
    <cellStyle name="표준 10 4 2 2 5 2 3" xfId="28070"/>
    <cellStyle name="표준 10 4 2 2 5 3" xfId="12053"/>
    <cellStyle name="표준 10 4 2 2 5 3 2" xfId="12054"/>
    <cellStyle name="표준 10 4 2 2 5 3 2 2" xfId="34015"/>
    <cellStyle name="표준 10 4 2 2 5 3 3" xfId="34014"/>
    <cellStyle name="표준 10 4 2 2 5 4" xfId="12055"/>
    <cellStyle name="표준 10 4 2 2 5 4 2" xfId="34016"/>
    <cellStyle name="표준 10 4 2 2 5 5" xfId="12056"/>
    <cellStyle name="표준 10 4 2 2 5 5 2" xfId="34017"/>
    <cellStyle name="표준 10 4 2 2 5 6" xfId="28069"/>
    <cellStyle name="표준 10 4 2 2 6" xfId="3550"/>
    <cellStyle name="표준 10 4 2 2 6 2" xfId="12057"/>
    <cellStyle name="표준 10 4 2 2 6 2 2" xfId="34018"/>
    <cellStyle name="표준 10 4 2 2 6 3" xfId="28071"/>
    <cellStyle name="표준 10 4 2 2 7" xfId="12058"/>
    <cellStyle name="표준 10 4 2 2 7 2" xfId="12059"/>
    <cellStyle name="표준 10 4 2 2 7 2 2" xfId="34020"/>
    <cellStyle name="표준 10 4 2 2 7 3" xfId="34019"/>
    <cellStyle name="표준 10 4 2 2 8" xfId="12060"/>
    <cellStyle name="표준 10 4 2 2 8 2" xfId="34021"/>
    <cellStyle name="표준 10 4 2 2 9" xfId="12061"/>
    <cellStyle name="표준 10 4 2 2 9 2" xfId="34022"/>
    <cellStyle name="표준 10 4 2 3" xfId="2490"/>
    <cellStyle name="표준 10 4 2 3 2" xfId="3010"/>
    <cellStyle name="표준 10 4 2 3 2 2" xfId="3551"/>
    <cellStyle name="표준 10 4 2 3 2 2 2" xfId="3552"/>
    <cellStyle name="표준 10 4 2 3 2 2 2 2" xfId="12062"/>
    <cellStyle name="표준 10 4 2 3 2 2 2 2 2" xfId="34023"/>
    <cellStyle name="표준 10 4 2 3 2 2 2 3" xfId="28073"/>
    <cellStyle name="표준 10 4 2 3 2 2 3" xfId="12063"/>
    <cellStyle name="표준 10 4 2 3 2 2 3 2" xfId="12064"/>
    <cellStyle name="표준 10 4 2 3 2 2 3 2 2" xfId="34025"/>
    <cellStyle name="표준 10 4 2 3 2 2 3 3" xfId="34024"/>
    <cellStyle name="표준 10 4 2 3 2 2 4" xfId="12065"/>
    <cellStyle name="표준 10 4 2 3 2 2 4 2" xfId="34026"/>
    <cellStyle name="표준 10 4 2 3 2 2 5" xfId="12066"/>
    <cellStyle name="표준 10 4 2 3 2 2 5 2" xfId="34027"/>
    <cellStyle name="표준 10 4 2 3 2 2 6" xfId="28072"/>
    <cellStyle name="표준 10 4 2 3 2 3" xfId="3553"/>
    <cellStyle name="표준 10 4 2 3 2 3 2" xfId="3554"/>
    <cellStyle name="표준 10 4 2 3 2 3 2 2" xfId="12067"/>
    <cellStyle name="표준 10 4 2 3 2 3 2 2 2" xfId="34028"/>
    <cellStyle name="표준 10 4 2 3 2 3 2 3" xfId="28075"/>
    <cellStyle name="표준 10 4 2 3 2 3 3" xfId="12068"/>
    <cellStyle name="표준 10 4 2 3 2 3 3 2" xfId="12069"/>
    <cellStyle name="표준 10 4 2 3 2 3 3 2 2" xfId="34030"/>
    <cellStyle name="표준 10 4 2 3 2 3 3 3" xfId="34029"/>
    <cellStyle name="표준 10 4 2 3 2 3 4" xfId="12070"/>
    <cellStyle name="표준 10 4 2 3 2 3 4 2" xfId="34031"/>
    <cellStyle name="표준 10 4 2 3 2 3 5" xfId="12071"/>
    <cellStyle name="표준 10 4 2 3 2 3 5 2" xfId="34032"/>
    <cellStyle name="표준 10 4 2 3 2 3 6" xfId="28074"/>
    <cellStyle name="표준 10 4 2 3 2 4" xfId="3555"/>
    <cellStyle name="표준 10 4 2 3 2 4 2" xfId="12072"/>
    <cellStyle name="표준 10 4 2 3 2 4 2 2" xfId="34033"/>
    <cellStyle name="표준 10 4 2 3 2 4 3" xfId="28076"/>
    <cellStyle name="표준 10 4 2 3 2 5" xfId="12073"/>
    <cellStyle name="표준 10 4 2 3 2 5 2" xfId="12074"/>
    <cellStyle name="표준 10 4 2 3 2 5 2 2" xfId="34035"/>
    <cellStyle name="표준 10 4 2 3 2 5 3" xfId="34034"/>
    <cellStyle name="표준 10 4 2 3 2 6" xfId="12075"/>
    <cellStyle name="표준 10 4 2 3 2 6 2" xfId="34036"/>
    <cellStyle name="표준 10 4 2 3 2 7" xfId="12076"/>
    <cellStyle name="표준 10 4 2 3 2 7 2" xfId="34037"/>
    <cellStyle name="표준 10 4 2 3 2 8" xfId="27531"/>
    <cellStyle name="표준 10 4 2 3 3" xfId="3556"/>
    <cellStyle name="표준 10 4 2 3 3 2" xfId="3557"/>
    <cellStyle name="표준 10 4 2 3 3 2 2" xfId="12077"/>
    <cellStyle name="표준 10 4 2 3 3 2 2 2" xfId="34038"/>
    <cellStyle name="표준 10 4 2 3 3 2 3" xfId="28078"/>
    <cellStyle name="표준 10 4 2 3 3 3" xfId="12078"/>
    <cellStyle name="표준 10 4 2 3 3 3 2" xfId="12079"/>
    <cellStyle name="표준 10 4 2 3 3 3 2 2" xfId="34040"/>
    <cellStyle name="표준 10 4 2 3 3 3 3" xfId="34039"/>
    <cellStyle name="표준 10 4 2 3 3 4" xfId="12080"/>
    <cellStyle name="표준 10 4 2 3 3 4 2" xfId="34041"/>
    <cellStyle name="표준 10 4 2 3 3 5" xfId="12081"/>
    <cellStyle name="표준 10 4 2 3 3 5 2" xfId="34042"/>
    <cellStyle name="표준 10 4 2 3 3 6" xfId="28077"/>
    <cellStyle name="표준 10 4 2 3 4" xfId="3558"/>
    <cellStyle name="표준 10 4 2 3 4 2" xfId="3559"/>
    <cellStyle name="표준 10 4 2 3 4 2 2" xfId="12082"/>
    <cellStyle name="표준 10 4 2 3 4 2 2 2" xfId="34043"/>
    <cellStyle name="표준 10 4 2 3 4 2 3" xfId="28080"/>
    <cellStyle name="표준 10 4 2 3 4 3" xfId="12083"/>
    <cellStyle name="표준 10 4 2 3 4 3 2" xfId="12084"/>
    <cellStyle name="표준 10 4 2 3 4 3 2 2" xfId="34045"/>
    <cellStyle name="표준 10 4 2 3 4 3 3" xfId="34044"/>
    <cellStyle name="표준 10 4 2 3 4 4" xfId="12085"/>
    <cellStyle name="표준 10 4 2 3 4 4 2" xfId="34046"/>
    <cellStyle name="표준 10 4 2 3 4 5" xfId="12086"/>
    <cellStyle name="표준 10 4 2 3 4 5 2" xfId="34047"/>
    <cellStyle name="표준 10 4 2 3 4 6" xfId="28079"/>
    <cellStyle name="표준 10 4 2 3 5" xfId="3560"/>
    <cellStyle name="표준 10 4 2 3 5 2" xfId="12087"/>
    <cellStyle name="표준 10 4 2 3 5 2 2" xfId="34048"/>
    <cellStyle name="표준 10 4 2 3 5 3" xfId="28081"/>
    <cellStyle name="표준 10 4 2 3 6" xfId="12088"/>
    <cellStyle name="표준 10 4 2 3 6 2" xfId="12089"/>
    <cellStyle name="표준 10 4 2 3 6 2 2" xfId="34050"/>
    <cellStyle name="표준 10 4 2 3 6 3" xfId="34049"/>
    <cellStyle name="표준 10 4 2 3 7" xfId="12090"/>
    <cellStyle name="표준 10 4 2 3 7 2" xfId="34051"/>
    <cellStyle name="표준 10 4 2 3 8" xfId="12091"/>
    <cellStyle name="표준 10 4 2 3 8 2" xfId="34052"/>
    <cellStyle name="표준 10 4 2 3 9" xfId="27012"/>
    <cellStyle name="표준 10 4 2 4" xfId="2752"/>
    <cellStyle name="표준 10 4 2 4 2" xfId="3561"/>
    <cellStyle name="표준 10 4 2 4 2 2" xfId="3562"/>
    <cellStyle name="표준 10 4 2 4 2 2 2" xfId="12092"/>
    <cellStyle name="표준 10 4 2 4 2 2 2 2" xfId="34053"/>
    <cellStyle name="표준 10 4 2 4 2 2 3" xfId="28083"/>
    <cellStyle name="표준 10 4 2 4 2 3" xfId="12093"/>
    <cellStyle name="표준 10 4 2 4 2 3 2" xfId="12094"/>
    <cellStyle name="표준 10 4 2 4 2 3 2 2" xfId="34055"/>
    <cellStyle name="표준 10 4 2 4 2 3 3" xfId="34054"/>
    <cellStyle name="표준 10 4 2 4 2 4" xfId="12095"/>
    <cellStyle name="표준 10 4 2 4 2 4 2" xfId="34056"/>
    <cellStyle name="표준 10 4 2 4 2 5" xfId="12096"/>
    <cellStyle name="표준 10 4 2 4 2 5 2" xfId="34057"/>
    <cellStyle name="표준 10 4 2 4 2 6" xfId="28082"/>
    <cellStyle name="표준 10 4 2 4 3" xfId="3563"/>
    <cellStyle name="표준 10 4 2 4 3 2" xfId="3564"/>
    <cellStyle name="표준 10 4 2 4 3 2 2" xfId="12097"/>
    <cellStyle name="표준 10 4 2 4 3 2 2 2" xfId="34058"/>
    <cellStyle name="표준 10 4 2 4 3 2 3" xfId="28085"/>
    <cellStyle name="표준 10 4 2 4 3 3" xfId="12098"/>
    <cellStyle name="표준 10 4 2 4 3 3 2" xfId="12099"/>
    <cellStyle name="표준 10 4 2 4 3 3 2 2" xfId="34060"/>
    <cellStyle name="표준 10 4 2 4 3 3 3" xfId="34059"/>
    <cellStyle name="표준 10 4 2 4 3 4" xfId="12100"/>
    <cellStyle name="표준 10 4 2 4 3 4 2" xfId="34061"/>
    <cellStyle name="표준 10 4 2 4 3 5" xfId="12101"/>
    <cellStyle name="표준 10 4 2 4 3 5 2" xfId="34062"/>
    <cellStyle name="표준 10 4 2 4 3 6" xfId="28084"/>
    <cellStyle name="표준 10 4 2 4 4" xfId="3565"/>
    <cellStyle name="표준 10 4 2 4 4 2" xfId="12102"/>
    <cellStyle name="표준 10 4 2 4 4 2 2" xfId="34063"/>
    <cellStyle name="표준 10 4 2 4 4 3" xfId="28086"/>
    <cellStyle name="표준 10 4 2 4 5" xfId="12103"/>
    <cellStyle name="표준 10 4 2 4 5 2" xfId="12104"/>
    <cellStyle name="표준 10 4 2 4 5 2 2" xfId="34065"/>
    <cellStyle name="표준 10 4 2 4 5 3" xfId="34064"/>
    <cellStyle name="표준 10 4 2 4 6" xfId="12105"/>
    <cellStyle name="표준 10 4 2 4 6 2" xfId="34066"/>
    <cellStyle name="표준 10 4 2 4 7" xfId="12106"/>
    <cellStyle name="표준 10 4 2 4 7 2" xfId="34067"/>
    <cellStyle name="표준 10 4 2 4 8" xfId="27273"/>
    <cellStyle name="표준 10 4 2 5" xfId="3566"/>
    <cellStyle name="표준 10 4 2 5 2" xfId="3567"/>
    <cellStyle name="표준 10 4 2 5 2 2" xfId="12107"/>
    <cellStyle name="표준 10 4 2 5 2 2 2" xfId="34068"/>
    <cellStyle name="표준 10 4 2 5 2 3" xfId="28088"/>
    <cellStyle name="표준 10 4 2 5 3" xfId="12108"/>
    <cellStyle name="표준 10 4 2 5 3 2" xfId="12109"/>
    <cellStyle name="표준 10 4 2 5 3 2 2" xfId="34070"/>
    <cellStyle name="표준 10 4 2 5 3 3" xfId="34069"/>
    <cellStyle name="표준 10 4 2 5 4" xfId="12110"/>
    <cellStyle name="표준 10 4 2 5 4 2" xfId="34071"/>
    <cellStyle name="표준 10 4 2 5 5" xfId="12111"/>
    <cellStyle name="표준 10 4 2 5 5 2" xfId="34072"/>
    <cellStyle name="표준 10 4 2 5 6" xfId="28087"/>
    <cellStyle name="표준 10 4 2 6" xfId="3568"/>
    <cellStyle name="표준 10 4 2 6 2" xfId="3569"/>
    <cellStyle name="표준 10 4 2 6 2 2" xfId="12112"/>
    <cellStyle name="표준 10 4 2 6 2 2 2" xfId="34073"/>
    <cellStyle name="표준 10 4 2 6 2 3" xfId="28090"/>
    <cellStyle name="표준 10 4 2 6 3" xfId="12113"/>
    <cellStyle name="표준 10 4 2 6 3 2" xfId="12114"/>
    <cellStyle name="표준 10 4 2 6 3 2 2" xfId="34075"/>
    <cellStyle name="표준 10 4 2 6 3 3" xfId="34074"/>
    <cellStyle name="표준 10 4 2 6 4" xfId="12115"/>
    <cellStyle name="표준 10 4 2 6 4 2" xfId="34076"/>
    <cellStyle name="표준 10 4 2 6 5" xfId="12116"/>
    <cellStyle name="표준 10 4 2 6 5 2" xfId="34077"/>
    <cellStyle name="표준 10 4 2 6 6" xfId="28089"/>
    <cellStyle name="표준 10 4 2 7" xfId="3570"/>
    <cellStyle name="표준 10 4 2 7 2" xfId="12117"/>
    <cellStyle name="표준 10 4 2 7 2 2" xfId="34078"/>
    <cellStyle name="표준 10 4 2 7 3" xfId="28091"/>
    <cellStyle name="표준 10 4 2 8" xfId="12118"/>
    <cellStyle name="표준 10 4 2 8 2" xfId="12119"/>
    <cellStyle name="표준 10 4 2 8 2 2" xfId="34080"/>
    <cellStyle name="표준 10 4 2 8 3" xfId="34079"/>
    <cellStyle name="표준 10 4 2 9" xfId="12120"/>
    <cellStyle name="표준 10 4 2 9 2" xfId="34081"/>
    <cellStyle name="표준 10 4 3" xfId="1604"/>
    <cellStyle name="표준 10 4 3 10" xfId="12121"/>
    <cellStyle name="표준 10 4 3 10 2" xfId="34082"/>
    <cellStyle name="표준 10 4 3 11" xfId="26787"/>
    <cellStyle name="표준 10 4 3 2" xfId="2394"/>
    <cellStyle name="표준 10 4 3 2 10" xfId="26916"/>
    <cellStyle name="표준 10 4 3 2 2" xfId="2551"/>
    <cellStyle name="표준 10 4 3 2 2 2" xfId="3071"/>
    <cellStyle name="표준 10 4 3 2 2 2 2" xfId="3571"/>
    <cellStyle name="표준 10 4 3 2 2 2 2 2" xfId="3572"/>
    <cellStyle name="표준 10 4 3 2 2 2 2 2 2" xfId="12122"/>
    <cellStyle name="표준 10 4 3 2 2 2 2 2 2 2" xfId="34083"/>
    <cellStyle name="표준 10 4 3 2 2 2 2 2 3" xfId="28093"/>
    <cellStyle name="표준 10 4 3 2 2 2 2 3" xfId="12123"/>
    <cellStyle name="표준 10 4 3 2 2 2 2 3 2" xfId="12124"/>
    <cellStyle name="표준 10 4 3 2 2 2 2 3 2 2" xfId="34085"/>
    <cellStyle name="표준 10 4 3 2 2 2 2 3 3" xfId="34084"/>
    <cellStyle name="표준 10 4 3 2 2 2 2 4" xfId="12125"/>
    <cellStyle name="표준 10 4 3 2 2 2 2 4 2" xfId="34086"/>
    <cellStyle name="표준 10 4 3 2 2 2 2 5" xfId="12126"/>
    <cellStyle name="표준 10 4 3 2 2 2 2 5 2" xfId="34087"/>
    <cellStyle name="표준 10 4 3 2 2 2 2 6" xfId="28092"/>
    <cellStyle name="표준 10 4 3 2 2 2 3" xfId="3573"/>
    <cellStyle name="표준 10 4 3 2 2 2 3 2" xfId="3574"/>
    <cellStyle name="표준 10 4 3 2 2 2 3 2 2" xfId="12127"/>
    <cellStyle name="표준 10 4 3 2 2 2 3 2 2 2" xfId="34088"/>
    <cellStyle name="표준 10 4 3 2 2 2 3 2 3" xfId="28095"/>
    <cellStyle name="표준 10 4 3 2 2 2 3 3" xfId="12128"/>
    <cellStyle name="표준 10 4 3 2 2 2 3 3 2" xfId="12129"/>
    <cellStyle name="표준 10 4 3 2 2 2 3 3 2 2" xfId="34090"/>
    <cellStyle name="표준 10 4 3 2 2 2 3 3 3" xfId="34089"/>
    <cellStyle name="표준 10 4 3 2 2 2 3 4" xfId="12130"/>
    <cellStyle name="표준 10 4 3 2 2 2 3 4 2" xfId="34091"/>
    <cellStyle name="표준 10 4 3 2 2 2 3 5" xfId="12131"/>
    <cellStyle name="표준 10 4 3 2 2 2 3 5 2" xfId="34092"/>
    <cellStyle name="표준 10 4 3 2 2 2 3 6" xfId="28094"/>
    <cellStyle name="표준 10 4 3 2 2 2 4" xfId="3575"/>
    <cellStyle name="표준 10 4 3 2 2 2 4 2" xfId="12132"/>
    <cellStyle name="표준 10 4 3 2 2 2 4 2 2" xfId="34093"/>
    <cellStyle name="표준 10 4 3 2 2 2 4 3" xfId="28096"/>
    <cellStyle name="표준 10 4 3 2 2 2 5" xfId="12133"/>
    <cellStyle name="표준 10 4 3 2 2 2 5 2" xfId="12134"/>
    <cellStyle name="표준 10 4 3 2 2 2 5 2 2" xfId="34095"/>
    <cellStyle name="표준 10 4 3 2 2 2 5 3" xfId="34094"/>
    <cellStyle name="표준 10 4 3 2 2 2 6" xfId="12135"/>
    <cellStyle name="표준 10 4 3 2 2 2 6 2" xfId="34096"/>
    <cellStyle name="표준 10 4 3 2 2 2 7" xfId="12136"/>
    <cellStyle name="표준 10 4 3 2 2 2 7 2" xfId="34097"/>
    <cellStyle name="표준 10 4 3 2 2 2 8" xfId="27592"/>
    <cellStyle name="표준 10 4 3 2 2 3" xfId="3576"/>
    <cellStyle name="표준 10 4 3 2 2 3 2" xfId="3577"/>
    <cellStyle name="표준 10 4 3 2 2 3 2 2" xfId="12137"/>
    <cellStyle name="표준 10 4 3 2 2 3 2 2 2" xfId="34098"/>
    <cellStyle name="표준 10 4 3 2 2 3 2 3" xfId="28098"/>
    <cellStyle name="표준 10 4 3 2 2 3 3" xfId="12138"/>
    <cellStyle name="표준 10 4 3 2 2 3 3 2" xfId="12139"/>
    <cellStyle name="표준 10 4 3 2 2 3 3 2 2" xfId="34100"/>
    <cellStyle name="표준 10 4 3 2 2 3 3 3" xfId="34099"/>
    <cellStyle name="표준 10 4 3 2 2 3 4" xfId="12140"/>
    <cellStyle name="표준 10 4 3 2 2 3 4 2" xfId="34101"/>
    <cellStyle name="표준 10 4 3 2 2 3 5" xfId="12141"/>
    <cellStyle name="표준 10 4 3 2 2 3 5 2" xfId="34102"/>
    <cellStyle name="표준 10 4 3 2 2 3 6" xfId="28097"/>
    <cellStyle name="표준 10 4 3 2 2 4" xfId="3578"/>
    <cellStyle name="표준 10 4 3 2 2 4 2" xfId="3579"/>
    <cellStyle name="표준 10 4 3 2 2 4 2 2" xfId="12142"/>
    <cellStyle name="표준 10 4 3 2 2 4 2 2 2" xfId="34103"/>
    <cellStyle name="표준 10 4 3 2 2 4 2 3" xfId="28100"/>
    <cellStyle name="표준 10 4 3 2 2 4 3" xfId="12143"/>
    <cellStyle name="표준 10 4 3 2 2 4 3 2" xfId="12144"/>
    <cellStyle name="표준 10 4 3 2 2 4 3 2 2" xfId="34105"/>
    <cellStyle name="표준 10 4 3 2 2 4 3 3" xfId="34104"/>
    <cellStyle name="표준 10 4 3 2 2 4 4" xfId="12145"/>
    <cellStyle name="표준 10 4 3 2 2 4 4 2" xfId="34106"/>
    <cellStyle name="표준 10 4 3 2 2 4 5" xfId="12146"/>
    <cellStyle name="표준 10 4 3 2 2 4 5 2" xfId="34107"/>
    <cellStyle name="표준 10 4 3 2 2 4 6" xfId="28099"/>
    <cellStyle name="표준 10 4 3 2 2 5" xfId="3580"/>
    <cellStyle name="표준 10 4 3 2 2 5 2" xfId="12147"/>
    <cellStyle name="표준 10 4 3 2 2 5 2 2" xfId="34108"/>
    <cellStyle name="표준 10 4 3 2 2 5 3" xfId="28101"/>
    <cellStyle name="표준 10 4 3 2 2 6" xfId="12148"/>
    <cellStyle name="표준 10 4 3 2 2 6 2" xfId="12149"/>
    <cellStyle name="표준 10 4 3 2 2 6 2 2" xfId="34110"/>
    <cellStyle name="표준 10 4 3 2 2 6 3" xfId="34109"/>
    <cellStyle name="표준 10 4 3 2 2 7" xfId="12150"/>
    <cellStyle name="표준 10 4 3 2 2 7 2" xfId="34111"/>
    <cellStyle name="표준 10 4 3 2 2 8" xfId="12151"/>
    <cellStyle name="표준 10 4 3 2 2 8 2" xfId="34112"/>
    <cellStyle name="표준 10 4 3 2 2 9" xfId="27073"/>
    <cellStyle name="표준 10 4 3 2 3" xfId="2914"/>
    <cellStyle name="표준 10 4 3 2 3 2" xfId="3581"/>
    <cellStyle name="표준 10 4 3 2 3 2 2" xfId="3582"/>
    <cellStyle name="표준 10 4 3 2 3 2 2 2" xfId="12152"/>
    <cellStyle name="표준 10 4 3 2 3 2 2 2 2" xfId="34113"/>
    <cellStyle name="표준 10 4 3 2 3 2 2 3" xfId="28103"/>
    <cellStyle name="표준 10 4 3 2 3 2 3" xfId="12153"/>
    <cellStyle name="표준 10 4 3 2 3 2 3 2" xfId="12154"/>
    <cellStyle name="표준 10 4 3 2 3 2 3 2 2" xfId="34115"/>
    <cellStyle name="표준 10 4 3 2 3 2 3 3" xfId="34114"/>
    <cellStyle name="표준 10 4 3 2 3 2 4" xfId="12155"/>
    <cellStyle name="표준 10 4 3 2 3 2 4 2" xfId="34116"/>
    <cellStyle name="표준 10 4 3 2 3 2 5" xfId="12156"/>
    <cellStyle name="표준 10 4 3 2 3 2 5 2" xfId="34117"/>
    <cellStyle name="표준 10 4 3 2 3 2 6" xfId="28102"/>
    <cellStyle name="표준 10 4 3 2 3 3" xfId="3583"/>
    <cellStyle name="표준 10 4 3 2 3 3 2" xfId="3584"/>
    <cellStyle name="표준 10 4 3 2 3 3 2 2" xfId="12157"/>
    <cellStyle name="표준 10 4 3 2 3 3 2 2 2" xfId="34118"/>
    <cellStyle name="표준 10 4 3 2 3 3 2 3" xfId="28105"/>
    <cellStyle name="표준 10 4 3 2 3 3 3" xfId="12158"/>
    <cellStyle name="표준 10 4 3 2 3 3 3 2" xfId="12159"/>
    <cellStyle name="표준 10 4 3 2 3 3 3 2 2" xfId="34120"/>
    <cellStyle name="표준 10 4 3 2 3 3 3 3" xfId="34119"/>
    <cellStyle name="표준 10 4 3 2 3 3 4" xfId="12160"/>
    <cellStyle name="표준 10 4 3 2 3 3 4 2" xfId="34121"/>
    <cellStyle name="표준 10 4 3 2 3 3 5" xfId="12161"/>
    <cellStyle name="표준 10 4 3 2 3 3 5 2" xfId="34122"/>
    <cellStyle name="표준 10 4 3 2 3 3 6" xfId="28104"/>
    <cellStyle name="표준 10 4 3 2 3 4" xfId="3585"/>
    <cellStyle name="표준 10 4 3 2 3 4 2" xfId="12162"/>
    <cellStyle name="표준 10 4 3 2 3 4 2 2" xfId="34123"/>
    <cellStyle name="표준 10 4 3 2 3 4 3" xfId="28106"/>
    <cellStyle name="표준 10 4 3 2 3 5" xfId="12163"/>
    <cellStyle name="표준 10 4 3 2 3 5 2" xfId="12164"/>
    <cellStyle name="표준 10 4 3 2 3 5 2 2" xfId="34125"/>
    <cellStyle name="표준 10 4 3 2 3 5 3" xfId="34124"/>
    <cellStyle name="표준 10 4 3 2 3 6" xfId="12165"/>
    <cellStyle name="표준 10 4 3 2 3 6 2" xfId="34126"/>
    <cellStyle name="표준 10 4 3 2 3 7" xfId="12166"/>
    <cellStyle name="표준 10 4 3 2 3 7 2" xfId="34127"/>
    <cellStyle name="표준 10 4 3 2 3 8" xfId="27435"/>
    <cellStyle name="표준 10 4 3 2 4" xfId="3586"/>
    <cellStyle name="표준 10 4 3 2 4 2" xfId="3587"/>
    <cellStyle name="표준 10 4 3 2 4 2 2" xfId="12167"/>
    <cellStyle name="표준 10 4 3 2 4 2 2 2" xfId="34128"/>
    <cellStyle name="표준 10 4 3 2 4 2 3" xfId="28108"/>
    <cellStyle name="표준 10 4 3 2 4 3" xfId="12168"/>
    <cellStyle name="표준 10 4 3 2 4 3 2" xfId="12169"/>
    <cellStyle name="표준 10 4 3 2 4 3 2 2" xfId="34130"/>
    <cellStyle name="표준 10 4 3 2 4 3 3" xfId="34129"/>
    <cellStyle name="표준 10 4 3 2 4 4" xfId="12170"/>
    <cellStyle name="표준 10 4 3 2 4 4 2" xfId="34131"/>
    <cellStyle name="표준 10 4 3 2 4 5" xfId="12171"/>
    <cellStyle name="표준 10 4 3 2 4 5 2" xfId="34132"/>
    <cellStyle name="표준 10 4 3 2 4 6" xfId="28107"/>
    <cellStyle name="표준 10 4 3 2 5" xfId="3588"/>
    <cellStyle name="표준 10 4 3 2 5 2" xfId="3589"/>
    <cellStyle name="표준 10 4 3 2 5 2 2" xfId="12172"/>
    <cellStyle name="표준 10 4 3 2 5 2 2 2" xfId="34133"/>
    <cellStyle name="표준 10 4 3 2 5 2 3" xfId="28110"/>
    <cellStyle name="표준 10 4 3 2 5 3" xfId="12173"/>
    <cellStyle name="표준 10 4 3 2 5 3 2" xfId="12174"/>
    <cellStyle name="표준 10 4 3 2 5 3 2 2" xfId="34135"/>
    <cellStyle name="표준 10 4 3 2 5 3 3" xfId="34134"/>
    <cellStyle name="표준 10 4 3 2 5 4" xfId="12175"/>
    <cellStyle name="표준 10 4 3 2 5 4 2" xfId="34136"/>
    <cellStyle name="표준 10 4 3 2 5 5" xfId="12176"/>
    <cellStyle name="표준 10 4 3 2 5 5 2" xfId="34137"/>
    <cellStyle name="표준 10 4 3 2 5 6" xfId="28109"/>
    <cellStyle name="표준 10 4 3 2 6" xfId="3590"/>
    <cellStyle name="표준 10 4 3 2 6 2" xfId="12177"/>
    <cellStyle name="표준 10 4 3 2 6 2 2" xfId="34138"/>
    <cellStyle name="표준 10 4 3 2 6 3" xfId="28111"/>
    <cellStyle name="표준 10 4 3 2 7" xfId="12178"/>
    <cellStyle name="표준 10 4 3 2 7 2" xfId="12179"/>
    <cellStyle name="표준 10 4 3 2 7 2 2" xfId="34140"/>
    <cellStyle name="표준 10 4 3 2 7 3" xfId="34139"/>
    <cellStyle name="표준 10 4 3 2 8" xfId="12180"/>
    <cellStyle name="표준 10 4 3 2 8 2" xfId="34141"/>
    <cellStyle name="표준 10 4 3 2 9" xfId="12181"/>
    <cellStyle name="표준 10 4 3 2 9 2" xfId="34142"/>
    <cellStyle name="표준 10 4 3 3" xfId="2523"/>
    <cellStyle name="표준 10 4 3 3 2" xfId="3043"/>
    <cellStyle name="표준 10 4 3 3 2 2" xfId="3591"/>
    <cellStyle name="표준 10 4 3 3 2 2 2" xfId="3592"/>
    <cellStyle name="표준 10 4 3 3 2 2 2 2" xfId="12182"/>
    <cellStyle name="표준 10 4 3 3 2 2 2 2 2" xfId="34143"/>
    <cellStyle name="표준 10 4 3 3 2 2 2 3" xfId="28113"/>
    <cellStyle name="표준 10 4 3 3 2 2 3" xfId="12183"/>
    <cellStyle name="표준 10 4 3 3 2 2 3 2" xfId="12184"/>
    <cellStyle name="표준 10 4 3 3 2 2 3 2 2" xfId="34145"/>
    <cellStyle name="표준 10 4 3 3 2 2 3 3" xfId="34144"/>
    <cellStyle name="표준 10 4 3 3 2 2 4" xfId="12185"/>
    <cellStyle name="표준 10 4 3 3 2 2 4 2" xfId="34146"/>
    <cellStyle name="표준 10 4 3 3 2 2 5" xfId="12186"/>
    <cellStyle name="표준 10 4 3 3 2 2 5 2" xfId="34147"/>
    <cellStyle name="표준 10 4 3 3 2 2 6" xfId="28112"/>
    <cellStyle name="표준 10 4 3 3 2 3" xfId="3593"/>
    <cellStyle name="표준 10 4 3 3 2 3 2" xfId="3594"/>
    <cellStyle name="표준 10 4 3 3 2 3 2 2" xfId="12187"/>
    <cellStyle name="표준 10 4 3 3 2 3 2 2 2" xfId="34148"/>
    <cellStyle name="표준 10 4 3 3 2 3 2 3" xfId="28115"/>
    <cellStyle name="표준 10 4 3 3 2 3 3" xfId="12188"/>
    <cellStyle name="표준 10 4 3 3 2 3 3 2" xfId="12189"/>
    <cellStyle name="표준 10 4 3 3 2 3 3 2 2" xfId="34150"/>
    <cellStyle name="표준 10 4 3 3 2 3 3 3" xfId="34149"/>
    <cellStyle name="표준 10 4 3 3 2 3 4" xfId="12190"/>
    <cellStyle name="표준 10 4 3 3 2 3 4 2" xfId="34151"/>
    <cellStyle name="표준 10 4 3 3 2 3 5" xfId="12191"/>
    <cellStyle name="표준 10 4 3 3 2 3 5 2" xfId="34152"/>
    <cellStyle name="표준 10 4 3 3 2 3 6" xfId="28114"/>
    <cellStyle name="표준 10 4 3 3 2 4" xfId="3595"/>
    <cellStyle name="표준 10 4 3 3 2 4 2" xfId="12192"/>
    <cellStyle name="표준 10 4 3 3 2 4 2 2" xfId="34153"/>
    <cellStyle name="표준 10 4 3 3 2 4 3" xfId="28116"/>
    <cellStyle name="표준 10 4 3 3 2 5" xfId="12193"/>
    <cellStyle name="표준 10 4 3 3 2 5 2" xfId="12194"/>
    <cellStyle name="표준 10 4 3 3 2 5 2 2" xfId="34155"/>
    <cellStyle name="표준 10 4 3 3 2 5 3" xfId="34154"/>
    <cellStyle name="표준 10 4 3 3 2 6" xfId="12195"/>
    <cellStyle name="표준 10 4 3 3 2 6 2" xfId="34156"/>
    <cellStyle name="표준 10 4 3 3 2 7" xfId="12196"/>
    <cellStyle name="표준 10 4 3 3 2 7 2" xfId="34157"/>
    <cellStyle name="표준 10 4 3 3 2 8" xfId="27564"/>
    <cellStyle name="표준 10 4 3 3 3" xfId="3596"/>
    <cellStyle name="표준 10 4 3 3 3 2" xfId="3597"/>
    <cellStyle name="표준 10 4 3 3 3 2 2" xfId="12197"/>
    <cellStyle name="표준 10 4 3 3 3 2 2 2" xfId="34158"/>
    <cellStyle name="표준 10 4 3 3 3 2 3" xfId="28118"/>
    <cellStyle name="표준 10 4 3 3 3 3" xfId="12198"/>
    <cellStyle name="표준 10 4 3 3 3 3 2" xfId="12199"/>
    <cellStyle name="표준 10 4 3 3 3 3 2 2" xfId="34160"/>
    <cellStyle name="표준 10 4 3 3 3 3 3" xfId="34159"/>
    <cellStyle name="표준 10 4 3 3 3 4" xfId="12200"/>
    <cellStyle name="표준 10 4 3 3 3 4 2" xfId="34161"/>
    <cellStyle name="표준 10 4 3 3 3 5" xfId="12201"/>
    <cellStyle name="표준 10 4 3 3 3 5 2" xfId="34162"/>
    <cellStyle name="표준 10 4 3 3 3 6" xfId="28117"/>
    <cellStyle name="표준 10 4 3 3 4" xfId="3598"/>
    <cellStyle name="표준 10 4 3 3 4 2" xfId="3599"/>
    <cellStyle name="표준 10 4 3 3 4 2 2" xfId="12202"/>
    <cellStyle name="표준 10 4 3 3 4 2 2 2" xfId="34163"/>
    <cellStyle name="표준 10 4 3 3 4 2 3" xfId="28120"/>
    <cellStyle name="표준 10 4 3 3 4 3" xfId="12203"/>
    <cellStyle name="표준 10 4 3 3 4 3 2" xfId="12204"/>
    <cellStyle name="표준 10 4 3 3 4 3 2 2" xfId="34165"/>
    <cellStyle name="표준 10 4 3 3 4 3 3" xfId="34164"/>
    <cellStyle name="표준 10 4 3 3 4 4" xfId="12205"/>
    <cellStyle name="표준 10 4 3 3 4 4 2" xfId="34166"/>
    <cellStyle name="표준 10 4 3 3 4 5" xfId="12206"/>
    <cellStyle name="표준 10 4 3 3 4 5 2" xfId="34167"/>
    <cellStyle name="표준 10 4 3 3 4 6" xfId="28119"/>
    <cellStyle name="표준 10 4 3 3 5" xfId="3600"/>
    <cellStyle name="표준 10 4 3 3 5 2" xfId="12207"/>
    <cellStyle name="표준 10 4 3 3 5 2 2" xfId="34168"/>
    <cellStyle name="표준 10 4 3 3 5 3" xfId="28121"/>
    <cellStyle name="표준 10 4 3 3 6" xfId="12208"/>
    <cellStyle name="표준 10 4 3 3 6 2" xfId="12209"/>
    <cellStyle name="표준 10 4 3 3 6 2 2" xfId="34170"/>
    <cellStyle name="표준 10 4 3 3 6 3" xfId="34169"/>
    <cellStyle name="표준 10 4 3 3 7" xfId="12210"/>
    <cellStyle name="표준 10 4 3 3 7 2" xfId="34171"/>
    <cellStyle name="표준 10 4 3 3 8" xfId="12211"/>
    <cellStyle name="표준 10 4 3 3 8 2" xfId="34172"/>
    <cellStyle name="표준 10 4 3 3 9" xfId="27045"/>
    <cellStyle name="표준 10 4 3 4" xfId="2785"/>
    <cellStyle name="표준 10 4 3 4 2" xfId="3601"/>
    <cellStyle name="표준 10 4 3 4 2 2" xfId="3602"/>
    <cellStyle name="표준 10 4 3 4 2 2 2" xfId="12212"/>
    <cellStyle name="표준 10 4 3 4 2 2 2 2" xfId="34173"/>
    <cellStyle name="표준 10 4 3 4 2 2 3" xfId="28123"/>
    <cellStyle name="표준 10 4 3 4 2 3" xfId="12213"/>
    <cellStyle name="표준 10 4 3 4 2 3 2" xfId="12214"/>
    <cellStyle name="표준 10 4 3 4 2 3 2 2" xfId="34175"/>
    <cellStyle name="표준 10 4 3 4 2 3 3" xfId="34174"/>
    <cellStyle name="표준 10 4 3 4 2 4" xfId="12215"/>
    <cellStyle name="표준 10 4 3 4 2 4 2" xfId="34176"/>
    <cellStyle name="표준 10 4 3 4 2 5" xfId="12216"/>
    <cellStyle name="표준 10 4 3 4 2 5 2" xfId="34177"/>
    <cellStyle name="표준 10 4 3 4 2 6" xfId="28122"/>
    <cellStyle name="표준 10 4 3 4 3" xfId="3603"/>
    <cellStyle name="표준 10 4 3 4 3 2" xfId="3604"/>
    <cellStyle name="표준 10 4 3 4 3 2 2" xfId="12217"/>
    <cellStyle name="표준 10 4 3 4 3 2 2 2" xfId="34178"/>
    <cellStyle name="표준 10 4 3 4 3 2 3" xfId="28125"/>
    <cellStyle name="표준 10 4 3 4 3 3" xfId="12218"/>
    <cellStyle name="표준 10 4 3 4 3 3 2" xfId="12219"/>
    <cellStyle name="표준 10 4 3 4 3 3 2 2" xfId="34180"/>
    <cellStyle name="표준 10 4 3 4 3 3 3" xfId="34179"/>
    <cellStyle name="표준 10 4 3 4 3 4" xfId="12220"/>
    <cellStyle name="표준 10 4 3 4 3 4 2" xfId="34181"/>
    <cellStyle name="표준 10 4 3 4 3 5" xfId="12221"/>
    <cellStyle name="표준 10 4 3 4 3 5 2" xfId="34182"/>
    <cellStyle name="표준 10 4 3 4 3 6" xfId="28124"/>
    <cellStyle name="표준 10 4 3 4 4" xfId="3605"/>
    <cellStyle name="표준 10 4 3 4 4 2" xfId="12222"/>
    <cellStyle name="표준 10 4 3 4 4 2 2" xfId="34183"/>
    <cellStyle name="표준 10 4 3 4 4 3" xfId="28126"/>
    <cellStyle name="표준 10 4 3 4 5" xfId="12223"/>
    <cellStyle name="표준 10 4 3 4 5 2" xfId="12224"/>
    <cellStyle name="표준 10 4 3 4 5 2 2" xfId="34185"/>
    <cellStyle name="표준 10 4 3 4 5 3" xfId="34184"/>
    <cellStyle name="표준 10 4 3 4 6" xfId="12225"/>
    <cellStyle name="표준 10 4 3 4 6 2" xfId="34186"/>
    <cellStyle name="표준 10 4 3 4 7" xfId="12226"/>
    <cellStyle name="표준 10 4 3 4 7 2" xfId="34187"/>
    <cellStyle name="표준 10 4 3 4 8" xfId="27306"/>
    <cellStyle name="표준 10 4 3 5" xfId="3606"/>
    <cellStyle name="표준 10 4 3 5 2" xfId="3607"/>
    <cellStyle name="표준 10 4 3 5 2 2" xfId="12227"/>
    <cellStyle name="표준 10 4 3 5 2 2 2" xfId="34188"/>
    <cellStyle name="표준 10 4 3 5 2 3" xfId="28128"/>
    <cellStyle name="표준 10 4 3 5 3" xfId="12228"/>
    <cellStyle name="표준 10 4 3 5 3 2" xfId="12229"/>
    <cellStyle name="표준 10 4 3 5 3 2 2" xfId="34190"/>
    <cellStyle name="표준 10 4 3 5 3 3" xfId="34189"/>
    <cellStyle name="표준 10 4 3 5 4" xfId="12230"/>
    <cellStyle name="표준 10 4 3 5 4 2" xfId="34191"/>
    <cellStyle name="표준 10 4 3 5 5" xfId="12231"/>
    <cellStyle name="표준 10 4 3 5 5 2" xfId="34192"/>
    <cellStyle name="표준 10 4 3 5 6" xfId="28127"/>
    <cellStyle name="표준 10 4 3 6" xfId="3608"/>
    <cellStyle name="표준 10 4 3 6 2" xfId="3609"/>
    <cellStyle name="표준 10 4 3 6 2 2" xfId="12232"/>
    <cellStyle name="표준 10 4 3 6 2 2 2" xfId="34193"/>
    <cellStyle name="표준 10 4 3 6 2 3" xfId="28130"/>
    <cellStyle name="표준 10 4 3 6 3" xfId="12233"/>
    <cellStyle name="표준 10 4 3 6 3 2" xfId="12234"/>
    <cellStyle name="표준 10 4 3 6 3 2 2" xfId="34195"/>
    <cellStyle name="표준 10 4 3 6 3 3" xfId="34194"/>
    <cellStyle name="표준 10 4 3 6 4" xfId="12235"/>
    <cellStyle name="표준 10 4 3 6 4 2" xfId="34196"/>
    <cellStyle name="표준 10 4 3 6 5" xfId="12236"/>
    <cellStyle name="표준 10 4 3 6 5 2" xfId="34197"/>
    <cellStyle name="표준 10 4 3 6 6" xfId="28129"/>
    <cellStyle name="표준 10 4 3 7" xfId="3610"/>
    <cellStyle name="표준 10 4 3 7 2" xfId="12237"/>
    <cellStyle name="표준 10 4 3 7 2 2" xfId="34198"/>
    <cellStyle name="표준 10 4 3 7 3" xfId="28131"/>
    <cellStyle name="표준 10 4 3 8" xfId="12238"/>
    <cellStyle name="표준 10 4 3 8 2" xfId="12239"/>
    <cellStyle name="표준 10 4 3 8 2 2" xfId="34200"/>
    <cellStyle name="표준 10 4 3 8 3" xfId="34199"/>
    <cellStyle name="표준 10 4 3 9" xfId="12240"/>
    <cellStyle name="표준 10 4 3 9 2" xfId="34201"/>
    <cellStyle name="표준 10 4 4" xfId="1538"/>
    <cellStyle name="표준 10 4 4 10" xfId="12241"/>
    <cellStyle name="표준 10 4 4 10 2" xfId="34202"/>
    <cellStyle name="표준 10 4 4 11" xfId="26721"/>
    <cellStyle name="표준 10 4 4 2" xfId="2328"/>
    <cellStyle name="표준 10 4 4 2 10" xfId="26850"/>
    <cellStyle name="표준 10 4 4 2 2" xfId="2552"/>
    <cellStyle name="표준 10 4 4 2 2 2" xfId="3072"/>
    <cellStyle name="표준 10 4 4 2 2 2 2" xfId="3611"/>
    <cellStyle name="표준 10 4 4 2 2 2 2 2" xfId="3612"/>
    <cellStyle name="표준 10 4 4 2 2 2 2 2 2" xfId="12242"/>
    <cellStyle name="표준 10 4 4 2 2 2 2 2 2 2" xfId="34203"/>
    <cellStyle name="표준 10 4 4 2 2 2 2 2 3" xfId="28133"/>
    <cellStyle name="표준 10 4 4 2 2 2 2 3" xfId="12243"/>
    <cellStyle name="표준 10 4 4 2 2 2 2 3 2" xfId="12244"/>
    <cellStyle name="표준 10 4 4 2 2 2 2 3 2 2" xfId="34205"/>
    <cellStyle name="표준 10 4 4 2 2 2 2 3 3" xfId="34204"/>
    <cellStyle name="표준 10 4 4 2 2 2 2 4" xfId="12245"/>
    <cellStyle name="표준 10 4 4 2 2 2 2 4 2" xfId="34206"/>
    <cellStyle name="표준 10 4 4 2 2 2 2 5" xfId="12246"/>
    <cellStyle name="표준 10 4 4 2 2 2 2 5 2" xfId="34207"/>
    <cellStyle name="표준 10 4 4 2 2 2 2 6" xfId="28132"/>
    <cellStyle name="표준 10 4 4 2 2 2 3" xfId="3613"/>
    <cellStyle name="표준 10 4 4 2 2 2 3 2" xfId="3614"/>
    <cellStyle name="표준 10 4 4 2 2 2 3 2 2" xfId="12247"/>
    <cellStyle name="표준 10 4 4 2 2 2 3 2 2 2" xfId="34208"/>
    <cellStyle name="표준 10 4 4 2 2 2 3 2 3" xfId="28135"/>
    <cellStyle name="표준 10 4 4 2 2 2 3 3" xfId="12248"/>
    <cellStyle name="표준 10 4 4 2 2 2 3 3 2" xfId="12249"/>
    <cellStyle name="표준 10 4 4 2 2 2 3 3 2 2" xfId="34210"/>
    <cellStyle name="표준 10 4 4 2 2 2 3 3 3" xfId="34209"/>
    <cellStyle name="표준 10 4 4 2 2 2 3 4" xfId="12250"/>
    <cellStyle name="표준 10 4 4 2 2 2 3 4 2" xfId="34211"/>
    <cellStyle name="표준 10 4 4 2 2 2 3 5" xfId="12251"/>
    <cellStyle name="표준 10 4 4 2 2 2 3 5 2" xfId="34212"/>
    <cellStyle name="표준 10 4 4 2 2 2 3 6" xfId="28134"/>
    <cellStyle name="표준 10 4 4 2 2 2 4" xfId="3615"/>
    <cellStyle name="표준 10 4 4 2 2 2 4 2" xfId="12252"/>
    <cellStyle name="표준 10 4 4 2 2 2 4 2 2" xfId="34213"/>
    <cellStyle name="표준 10 4 4 2 2 2 4 3" xfId="28136"/>
    <cellStyle name="표준 10 4 4 2 2 2 5" xfId="12253"/>
    <cellStyle name="표준 10 4 4 2 2 2 5 2" xfId="12254"/>
    <cellStyle name="표준 10 4 4 2 2 2 5 2 2" xfId="34215"/>
    <cellStyle name="표준 10 4 4 2 2 2 5 3" xfId="34214"/>
    <cellStyle name="표준 10 4 4 2 2 2 6" xfId="12255"/>
    <cellStyle name="표준 10 4 4 2 2 2 6 2" xfId="34216"/>
    <cellStyle name="표준 10 4 4 2 2 2 7" xfId="12256"/>
    <cellStyle name="표준 10 4 4 2 2 2 7 2" xfId="34217"/>
    <cellStyle name="표준 10 4 4 2 2 2 8" xfId="27593"/>
    <cellStyle name="표준 10 4 4 2 2 3" xfId="3616"/>
    <cellStyle name="표준 10 4 4 2 2 3 2" xfId="3617"/>
    <cellStyle name="표준 10 4 4 2 2 3 2 2" xfId="12257"/>
    <cellStyle name="표준 10 4 4 2 2 3 2 2 2" xfId="34218"/>
    <cellStyle name="표준 10 4 4 2 2 3 2 3" xfId="28138"/>
    <cellStyle name="표준 10 4 4 2 2 3 3" xfId="12258"/>
    <cellStyle name="표준 10 4 4 2 2 3 3 2" xfId="12259"/>
    <cellStyle name="표준 10 4 4 2 2 3 3 2 2" xfId="34220"/>
    <cellStyle name="표준 10 4 4 2 2 3 3 3" xfId="34219"/>
    <cellStyle name="표준 10 4 4 2 2 3 4" xfId="12260"/>
    <cellStyle name="표준 10 4 4 2 2 3 4 2" xfId="34221"/>
    <cellStyle name="표준 10 4 4 2 2 3 5" xfId="12261"/>
    <cellStyle name="표준 10 4 4 2 2 3 5 2" xfId="34222"/>
    <cellStyle name="표준 10 4 4 2 2 3 6" xfId="28137"/>
    <cellStyle name="표준 10 4 4 2 2 4" xfId="3618"/>
    <cellStyle name="표준 10 4 4 2 2 4 2" xfId="3619"/>
    <cellStyle name="표준 10 4 4 2 2 4 2 2" xfId="12262"/>
    <cellStyle name="표준 10 4 4 2 2 4 2 2 2" xfId="34223"/>
    <cellStyle name="표준 10 4 4 2 2 4 2 3" xfId="28140"/>
    <cellStyle name="표준 10 4 4 2 2 4 3" xfId="12263"/>
    <cellStyle name="표준 10 4 4 2 2 4 3 2" xfId="12264"/>
    <cellStyle name="표준 10 4 4 2 2 4 3 2 2" xfId="34225"/>
    <cellStyle name="표준 10 4 4 2 2 4 3 3" xfId="34224"/>
    <cellStyle name="표준 10 4 4 2 2 4 4" xfId="12265"/>
    <cellStyle name="표준 10 4 4 2 2 4 4 2" xfId="34226"/>
    <cellStyle name="표준 10 4 4 2 2 4 5" xfId="12266"/>
    <cellStyle name="표준 10 4 4 2 2 4 5 2" xfId="34227"/>
    <cellStyle name="표준 10 4 4 2 2 4 6" xfId="28139"/>
    <cellStyle name="표준 10 4 4 2 2 5" xfId="3620"/>
    <cellStyle name="표준 10 4 4 2 2 5 2" xfId="12267"/>
    <cellStyle name="표준 10 4 4 2 2 5 2 2" xfId="34228"/>
    <cellStyle name="표준 10 4 4 2 2 5 3" xfId="28141"/>
    <cellStyle name="표준 10 4 4 2 2 6" xfId="12268"/>
    <cellStyle name="표준 10 4 4 2 2 6 2" xfId="12269"/>
    <cellStyle name="표준 10 4 4 2 2 6 2 2" xfId="34230"/>
    <cellStyle name="표준 10 4 4 2 2 6 3" xfId="34229"/>
    <cellStyle name="표준 10 4 4 2 2 7" xfId="12270"/>
    <cellStyle name="표준 10 4 4 2 2 7 2" xfId="34231"/>
    <cellStyle name="표준 10 4 4 2 2 8" xfId="12271"/>
    <cellStyle name="표준 10 4 4 2 2 8 2" xfId="34232"/>
    <cellStyle name="표준 10 4 4 2 2 9" xfId="27074"/>
    <cellStyle name="표준 10 4 4 2 3" xfId="2848"/>
    <cellStyle name="표준 10 4 4 2 3 2" xfId="3621"/>
    <cellStyle name="표준 10 4 4 2 3 2 2" xfId="3622"/>
    <cellStyle name="표준 10 4 4 2 3 2 2 2" xfId="12272"/>
    <cellStyle name="표준 10 4 4 2 3 2 2 2 2" xfId="34233"/>
    <cellStyle name="표준 10 4 4 2 3 2 2 3" xfId="28143"/>
    <cellStyle name="표준 10 4 4 2 3 2 3" xfId="12273"/>
    <cellStyle name="표준 10 4 4 2 3 2 3 2" xfId="12274"/>
    <cellStyle name="표준 10 4 4 2 3 2 3 2 2" xfId="34235"/>
    <cellStyle name="표준 10 4 4 2 3 2 3 3" xfId="34234"/>
    <cellStyle name="표준 10 4 4 2 3 2 4" xfId="12275"/>
    <cellStyle name="표준 10 4 4 2 3 2 4 2" xfId="34236"/>
    <cellStyle name="표준 10 4 4 2 3 2 5" xfId="12276"/>
    <cellStyle name="표준 10 4 4 2 3 2 5 2" xfId="34237"/>
    <cellStyle name="표준 10 4 4 2 3 2 6" xfId="28142"/>
    <cellStyle name="표준 10 4 4 2 3 3" xfId="3623"/>
    <cellStyle name="표준 10 4 4 2 3 3 2" xfId="3624"/>
    <cellStyle name="표준 10 4 4 2 3 3 2 2" xfId="12277"/>
    <cellStyle name="표준 10 4 4 2 3 3 2 2 2" xfId="34238"/>
    <cellStyle name="표준 10 4 4 2 3 3 2 3" xfId="28145"/>
    <cellStyle name="표준 10 4 4 2 3 3 3" xfId="12278"/>
    <cellStyle name="표준 10 4 4 2 3 3 3 2" xfId="12279"/>
    <cellStyle name="표준 10 4 4 2 3 3 3 2 2" xfId="34240"/>
    <cellStyle name="표준 10 4 4 2 3 3 3 3" xfId="34239"/>
    <cellStyle name="표준 10 4 4 2 3 3 4" xfId="12280"/>
    <cellStyle name="표준 10 4 4 2 3 3 4 2" xfId="34241"/>
    <cellStyle name="표준 10 4 4 2 3 3 5" xfId="12281"/>
    <cellStyle name="표준 10 4 4 2 3 3 5 2" xfId="34242"/>
    <cellStyle name="표준 10 4 4 2 3 3 6" xfId="28144"/>
    <cellStyle name="표준 10 4 4 2 3 4" xfId="3625"/>
    <cellStyle name="표준 10 4 4 2 3 4 2" xfId="12282"/>
    <cellStyle name="표준 10 4 4 2 3 4 2 2" xfId="34243"/>
    <cellStyle name="표준 10 4 4 2 3 4 3" xfId="28146"/>
    <cellStyle name="표준 10 4 4 2 3 5" xfId="12283"/>
    <cellStyle name="표준 10 4 4 2 3 5 2" xfId="12284"/>
    <cellStyle name="표준 10 4 4 2 3 5 2 2" xfId="34245"/>
    <cellStyle name="표준 10 4 4 2 3 5 3" xfId="34244"/>
    <cellStyle name="표준 10 4 4 2 3 6" xfId="12285"/>
    <cellStyle name="표준 10 4 4 2 3 6 2" xfId="34246"/>
    <cellStyle name="표준 10 4 4 2 3 7" xfId="12286"/>
    <cellStyle name="표준 10 4 4 2 3 7 2" xfId="34247"/>
    <cellStyle name="표준 10 4 4 2 3 8" xfId="27369"/>
    <cellStyle name="표준 10 4 4 2 4" xfId="3626"/>
    <cellStyle name="표준 10 4 4 2 4 2" xfId="3627"/>
    <cellStyle name="표준 10 4 4 2 4 2 2" xfId="12287"/>
    <cellStyle name="표준 10 4 4 2 4 2 2 2" xfId="34248"/>
    <cellStyle name="표준 10 4 4 2 4 2 3" xfId="28148"/>
    <cellStyle name="표준 10 4 4 2 4 3" xfId="12288"/>
    <cellStyle name="표준 10 4 4 2 4 3 2" xfId="12289"/>
    <cellStyle name="표준 10 4 4 2 4 3 2 2" xfId="34250"/>
    <cellStyle name="표준 10 4 4 2 4 3 3" xfId="34249"/>
    <cellStyle name="표준 10 4 4 2 4 4" xfId="12290"/>
    <cellStyle name="표준 10 4 4 2 4 4 2" xfId="34251"/>
    <cellStyle name="표준 10 4 4 2 4 5" xfId="12291"/>
    <cellStyle name="표준 10 4 4 2 4 5 2" xfId="34252"/>
    <cellStyle name="표준 10 4 4 2 4 6" xfId="28147"/>
    <cellStyle name="표준 10 4 4 2 5" xfId="3628"/>
    <cellStyle name="표준 10 4 4 2 5 2" xfId="3629"/>
    <cellStyle name="표준 10 4 4 2 5 2 2" xfId="12292"/>
    <cellStyle name="표준 10 4 4 2 5 2 2 2" xfId="34253"/>
    <cellStyle name="표준 10 4 4 2 5 2 3" xfId="28150"/>
    <cellStyle name="표준 10 4 4 2 5 3" xfId="12293"/>
    <cellStyle name="표준 10 4 4 2 5 3 2" xfId="12294"/>
    <cellStyle name="표준 10 4 4 2 5 3 2 2" xfId="34255"/>
    <cellStyle name="표준 10 4 4 2 5 3 3" xfId="34254"/>
    <cellStyle name="표준 10 4 4 2 5 4" xfId="12295"/>
    <cellStyle name="표준 10 4 4 2 5 4 2" xfId="34256"/>
    <cellStyle name="표준 10 4 4 2 5 5" xfId="12296"/>
    <cellStyle name="표준 10 4 4 2 5 5 2" xfId="34257"/>
    <cellStyle name="표준 10 4 4 2 5 6" xfId="28149"/>
    <cellStyle name="표준 10 4 4 2 6" xfId="3630"/>
    <cellStyle name="표준 10 4 4 2 6 2" xfId="12297"/>
    <cellStyle name="표준 10 4 4 2 6 2 2" xfId="34258"/>
    <cellStyle name="표준 10 4 4 2 6 3" xfId="28151"/>
    <cellStyle name="표준 10 4 4 2 7" xfId="12298"/>
    <cellStyle name="표준 10 4 4 2 7 2" xfId="12299"/>
    <cellStyle name="표준 10 4 4 2 7 2 2" xfId="34260"/>
    <cellStyle name="표준 10 4 4 2 7 3" xfId="34259"/>
    <cellStyle name="표준 10 4 4 2 8" xfId="12300"/>
    <cellStyle name="표준 10 4 4 2 8 2" xfId="34261"/>
    <cellStyle name="표준 10 4 4 2 9" xfId="12301"/>
    <cellStyle name="표준 10 4 4 2 9 2" xfId="34262"/>
    <cellStyle name="표준 10 4 4 3" xfId="2457"/>
    <cellStyle name="표준 10 4 4 3 2" xfId="2977"/>
    <cellStyle name="표준 10 4 4 3 2 2" xfId="3631"/>
    <cellStyle name="표준 10 4 4 3 2 2 2" xfId="3632"/>
    <cellStyle name="표준 10 4 4 3 2 2 2 2" xfId="12302"/>
    <cellStyle name="표준 10 4 4 3 2 2 2 2 2" xfId="34263"/>
    <cellStyle name="표준 10 4 4 3 2 2 2 3" xfId="28153"/>
    <cellStyle name="표준 10 4 4 3 2 2 3" xfId="12303"/>
    <cellStyle name="표준 10 4 4 3 2 2 3 2" xfId="12304"/>
    <cellStyle name="표준 10 4 4 3 2 2 3 2 2" xfId="34265"/>
    <cellStyle name="표준 10 4 4 3 2 2 3 3" xfId="34264"/>
    <cellStyle name="표준 10 4 4 3 2 2 4" xfId="12305"/>
    <cellStyle name="표준 10 4 4 3 2 2 4 2" xfId="34266"/>
    <cellStyle name="표준 10 4 4 3 2 2 5" xfId="12306"/>
    <cellStyle name="표준 10 4 4 3 2 2 5 2" xfId="34267"/>
    <cellStyle name="표준 10 4 4 3 2 2 6" xfId="28152"/>
    <cellStyle name="표준 10 4 4 3 2 3" xfId="3633"/>
    <cellStyle name="표준 10 4 4 3 2 3 2" xfId="3634"/>
    <cellStyle name="표준 10 4 4 3 2 3 2 2" xfId="12307"/>
    <cellStyle name="표준 10 4 4 3 2 3 2 2 2" xfId="34268"/>
    <cellStyle name="표준 10 4 4 3 2 3 2 3" xfId="28155"/>
    <cellStyle name="표준 10 4 4 3 2 3 3" xfId="12308"/>
    <cellStyle name="표준 10 4 4 3 2 3 3 2" xfId="12309"/>
    <cellStyle name="표준 10 4 4 3 2 3 3 2 2" xfId="34270"/>
    <cellStyle name="표준 10 4 4 3 2 3 3 3" xfId="34269"/>
    <cellStyle name="표준 10 4 4 3 2 3 4" xfId="12310"/>
    <cellStyle name="표준 10 4 4 3 2 3 4 2" xfId="34271"/>
    <cellStyle name="표준 10 4 4 3 2 3 5" xfId="12311"/>
    <cellStyle name="표준 10 4 4 3 2 3 5 2" xfId="34272"/>
    <cellStyle name="표준 10 4 4 3 2 3 6" xfId="28154"/>
    <cellStyle name="표준 10 4 4 3 2 4" xfId="3635"/>
    <cellStyle name="표준 10 4 4 3 2 4 2" xfId="12312"/>
    <cellStyle name="표준 10 4 4 3 2 4 2 2" xfId="34273"/>
    <cellStyle name="표준 10 4 4 3 2 4 3" xfId="28156"/>
    <cellStyle name="표준 10 4 4 3 2 5" xfId="12313"/>
    <cellStyle name="표준 10 4 4 3 2 5 2" xfId="12314"/>
    <cellStyle name="표준 10 4 4 3 2 5 2 2" xfId="34275"/>
    <cellStyle name="표준 10 4 4 3 2 5 3" xfId="34274"/>
    <cellStyle name="표준 10 4 4 3 2 6" xfId="12315"/>
    <cellStyle name="표준 10 4 4 3 2 6 2" xfId="34276"/>
    <cellStyle name="표준 10 4 4 3 2 7" xfId="12316"/>
    <cellStyle name="표준 10 4 4 3 2 7 2" xfId="34277"/>
    <cellStyle name="표준 10 4 4 3 2 8" xfId="27498"/>
    <cellStyle name="표준 10 4 4 3 3" xfId="3636"/>
    <cellStyle name="표준 10 4 4 3 3 2" xfId="3637"/>
    <cellStyle name="표준 10 4 4 3 3 2 2" xfId="12317"/>
    <cellStyle name="표준 10 4 4 3 3 2 2 2" xfId="34278"/>
    <cellStyle name="표준 10 4 4 3 3 2 3" xfId="28158"/>
    <cellStyle name="표준 10 4 4 3 3 3" xfId="12318"/>
    <cellStyle name="표준 10 4 4 3 3 3 2" xfId="12319"/>
    <cellStyle name="표준 10 4 4 3 3 3 2 2" xfId="34280"/>
    <cellStyle name="표준 10 4 4 3 3 3 3" xfId="34279"/>
    <cellStyle name="표준 10 4 4 3 3 4" xfId="12320"/>
    <cellStyle name="표준 10 4 4 3 3 4 2" xfId="34281"/>
    <cellStyle name="표준 10 4 4 3 3 5" xfId="12321"/>
    <cellStyle name="표준 10 4 4 3 3 5 2" xfId="34282"/>
    <cellStyle name="표준 10 4 4 3 3 6" xfId="28157"/>
    <cellStyle name="표준 10 4 4 3 4" xfId="3638"/>
    <cellStyle name="표준 10 4 4 3 4 2" xfId="3639"/>
    <cellStyle name="표준 10 4 4 3 4 2 2" xfId="12322"/>
    <cellStyle name="표준 10 4 4 3 4 2 2 2" xfId="34283"/>
    <cellStyle name="표준 10 4 4 3 4 2 3" xfId="28160"/>
    <cellStyle name="표준 10 4 4 3 4 3" xfId="12323"/>
    <cellStyle name="표준 10 4 4 3 4 3 2" xfId="12324"/>
    <cellStyle name="표준 10 4 4 3 4 3 2 2" xfId="34285"/>
    <cellStyle name="표준 10 4 4 3 4 3 3" xfId="34284"/>
    <cellStyle name="표준 10 4 4 3 4 4" xfId="12325"/>
    <cellStyle name="표준 10 4 4 3 4 4 2" xfId="34286"/>
    <cellStyle name="표준 10 4 4 3 4 5" xfId="12326"/>
    <cellStyle name="표준 10 4 4 3 4 5 2" xfId="34287"/>
    <cellStyle name="표준 10 4 4 3 4 6" xfId="28159"/>
    <cellStyle name="표준 10 4 4 3 5" xfId="3640"/>
    <cellStyle name="표준 10 4 4 3 5 2" xfId="12327"/>
    <cellStyle name="표준 10 4 4 3 5 2 2" xfId="34288"/>
    <cellStyle name="표준 10 4 4 3 5 3" xfId="28161"/>
    <cellStyle name="표준 10 4 4 3 6" xfId="12328"/>
    <cellStyle name="표준 10 4 4 3 6 2" xfId="12329"/>
    <cellStyle name="표준 10 4 4 3 6 2 2" xfId="34290"/>
    <cellStyle name="표준 10 4 4 3 6 3" xfId="34289"/>
    <cellStyle name="표준 10 4 4 3 7" xfId="12330"/>
    <cellStyle name="표준 10 4 4 3 7 2" xfId="34291"/>
    <cellStyle name="표준 10 4 4 3 8" xfId="12331"/>
    <cellStyle name="표준 10 4 4 3 8 2" xfId="34292"/>
    <cellStyle name="표준 10 4 4 3 9" xfId="26979"/>
    <cellStyle name="표준 10 4 4 4" xfId="2719"/>
    <cellStyle name="표준 10 4 4 4 2" xfId="3641"/>
    <cellStyle name="표준 10 4 4 4 2 2" xfId="3642"/>
    <cellStyle name="표준 10 4 4 4 2 2 2" xfId="12332"/>
    <cellStyle name="표준 10 4 4 4 2 2 2 2" xfId="34293"/>
    <cellStyle name="표준 10 4 4 4 2 2 3" xfId="28163"/>
    <cellStyle name="표준 10 4 4 4 2 3" xfId="12333"/>
    <cellStyle name="표준 10 4 4 4 2 3 2" xfId="12334"/>
    <cellStyle name="표준 10 4 4 4 2 3 2 2" xfId="34295"/>
    <cellStyle name="표준 10 4 4 4 2 3 3" xfId="34294"/>
    <cellStyle name="표준 10 4 4 4 2 4" xfId="12335"/>
    <cellStyle name="표준 10 4 4 4 2 4 2" xfId="34296"/>
    <cellStyle name="표준 10 4 4 4 2 5" xfId="12336"/>
    <cellStyle name="표준 10 4 4 4 2 5 2" xfId="34297"/>
    <cellStyle name="표준 10 4 4 4 2 6" xfId="28162"/>
    <cellStyle name="표준 10 4 4 4 3" xfId="3643"/>
    <cellStyle name="표준 10 4 4 4 3 2" xfId="3644"/>
    <cellStyle name="표준 10 4 4 4 3 2 2" xfId="12337"/>
    <cellStyle name="표준 10 4 4 4 3 2 2 2" xfId="34298"/>
    <cellStyle name="표준 10 4 4 4 3 2 3" xfId="28165"/>
    <cellStyle name="표준 10 4 4 4 3 3" xfId="12338"/>
    <cellStyle name="표준 10 4 4 4 3 3 2" xfId="12339"/>
    <cellStyle name="표준 10 4 4 4 3 3 2 2" xfId="34300"/>
    <cellStyle name="표준 10 4 4 4 3 3 3" xfId="34299"/>
    <cellStyle name="표준 10 4 4 4 3 4" xfId="12340"/>
    <cellStyle name="표준 10 4 4 4 3 4 2" xfId="34301"/>
    <cellStyle name="표준 10 4 4 4 3 5" xfId="12341"/>
    <cellStyle name="표준 10 4 4 4 3 5 2" xfId="34302"/>
    <cellStyle name="표준 10 4 4 4 3 6" xfId="28164"/>
    <cellStyle name="표준 10 4 4 4 4" xfId="3645"/>
    <cellStyle name="표준 10 4 4 4 4 2" xfId="12342"/>
    <cellStyle name="표준 10 4 4 4 4 2 2" xfId="34303"/>
    <cellStyle name="표준 10 4 4 4 4 3" xfId="28166"/>
    <cellStyle name="표준 10 4 4 4 5" xfId="12343"/>
    <cellStyle name="표준 10 4 4 4 5 2" xfId="12344"/>
    <cellStyle name="표준 10 4 4 4 5 2 2" xfId="34305"/>
    <cellStyle name="표준 10 4 4 4 5 3" xfId="34304"/>
    <cellStyle name="표준 10 4 4 4 6" xfId="12345"/>
    <cellStyle name="표준 10 4 4 4 6 2" xfId="34306"/>
    <cellStyle name="표준 10 4 4 4 7" xfId="12346"/>
    <cellStyle name="표준 10 4 4 4 7 2" xfId="34307"/>
    <cellStyle name="표준 10 4 4 4 8" xfId="27240"/>
    <cellStyle name="표준 10 4 4 5" xfId="3646"/>
    <cellStyle name="표준 10 4 4 5 2" xfId="3647"/>
    <cellStyle name="표준 10 4 4 5 2 2" xfId="12347"/>
    <cellStyle name="표준 10 4 4 5 2 2 2" xfId="34308"/>
    <cellStyle name="표준 10 4 4 5 2 3" xfId="28168"/>
    <cellStyle name="표준 10 4 4 5 3" xfId="12348"/>
    <cellStyle name="표준 10 4 4 5 3 2" xfId="12349"/>
    <cellStyle name="표준 10 4 4 5 3 2 2" xfId="34310"/>
    <cellStyle name="표준 10 4 4 5 3 3" xfId="34309"/>
    <cellStyle name="표준 10 4 4 5 4" xfId="12350"/>
    <cellStyle name="표준 10 4 4 5 4 2" xfId="34311"/>
    <cellStyle name="표준 10 4 4 5 5" xfId="12351"/>
    <cellStyle name="표준 10 4 4 5 5 2" xfId="34312"/>
    <cellStyle name="표준 10 4 4 5 6" xfId="28167"/>
    <cellStyle name="표준 10 4 4 6" xfId="3648"/>
    <cellStyle name="표준 10 4 4 6 2" xfId="3649"/>
    <cellStyle name="표준 10 4 4 6 2 2" xfId="12352"/>
    <cellStyle name="표준 10 4 4 6 2 2 2" xfId="34313"/>
    <cellStyle name="표준 10 4 4 6 2 3" xfId="28170"/>
    <cellStyle name="표준 10 4 4 6 3" xfId="12353"/>
    <cellStyle name="표준 10 4 4 6 3 2" xfId="12354"/>
    <cellStyle name="표준 10 4 4 6 3 2 2" xfId="34315"/>
    <cellStyle name="표준 10 4 4 6 3 3" xfId="34314"/>
    <cellStyle name="표준 10 4 4 6 4" xfId="12355"/>
    <cellStyle name="표준 10 4 4 6 4 2" xfId="34316"/>
    <cellStyle name="표준 10 4 4 6 5" xfId="12356"/>
    <cellStyle name="표준 10 4 4 6 5 2" xfId="34317"/>
    <cellStyle name="표준 10 4 4 6 6" xfId="28169"/>
    <cellStyle name="표준 10 4 4 7" xfId="3650"/>
    <cellStyle name="표준 10 4 4 7 2" xfId="12357"/>
    <cellStyle name="표준 10 4 4 7 2 2" xfId="34318"/>
    <cellStyle name="표준 10 4 4 7 3" xfId="28171"/>
    <cellStyle name="표준 10 4 4 8" xfId="12358"/>
    <cellStyle name="표준 10 4 4 8 2" xfId="12359"/>
    <cellStyle name="표준 10 4 4 8 2 2" xfId="34320"/>
    <cellStyle name="표준 10 4 4 8 3" xfId="34319"/>
    <cellStyle name="표준 10 4 4 9" xfId="12360"/>
    <cellStyle name="표준 10 4 4 9 2" xfId="34321"/>
    <cellStyle name="표준 10 4 5" xfId="2299"/>
    <cellStyle name="표준 10 4 5 10" xfId="26821"/>
    <cellStyle name="표준 10 4 5 2" xfId="2553"/>
    <cellStyle name="표준 10 4 5 2 2" xfId="3073"/>
    <cellStyle name="표준 10 4 5 2 2 2" xfId="3651"/>
    <cellStyle name="표준 10 4 5 2 2 2 2" xfId="3652"/>
    <cellStyle name="표준 10 4 5 2 2 2 2 2" xfId="12361"/>
    <cellStyle name="표준 10 4 5 2 2 2 2 2 2" xfId="34322"/>
    <cellStyle name="표준 10 4 5 2 2 2 2 3" xfId="28173"/>
    <cellStyle name="표준 10 4 5 2 2 2 3" xfId="12362"/>
    <cellStyle name="표준 10 4 5 2 2 2 3 2" xfId="12363"/>
    <cellStyle name="표준 10 4 5 2 2 2 3 2 2" xfId="34324"/>
    <cellStyle name="표준 10 4 5 2 2 2 3 3" xfId="34323"/>
    <cellStyle name="표준 10 4 5 2 2 2 4" xfId="12364"/>
    <cellStyle name="표준 10 4 5 2 2 2 4 2" xfId="34325"/>
    <cellStyle name="표준 10 4 5 2 2 2 5" xfId="12365"/>
    <cellStyle name="표준 10 4 5 2 2 2 5 2" xfId="34326"/>
    <cellStyle name="표준 10 4 5 2 2 2 6" xfId="28172"/>
    <cellStyle name="표준 10 4 5 2 2 3" xfId="3653"/>
    <cellStyle name="표준 10 4 5 2 2 3 2" xfId="3654"/>
    <cellStyle name="표준 10 4 5 2 2 3 2 2" xfId="12366"/>
    <cellStyle name="표준 10 4 5 2 2 3 2 2 2" xfId="34327"/>
    <cellStyle name="표준 10 4 5 2 2 3 2 3" xfId="28175"/>
    <cellStyle name="표준 10 4 5 2 2 3 3" xfId="12367"/>
    <cellStyle name="표준 10 4 5 2 2 3 3 2" xfId="12368"/>
    <cellStyle name="표준 10 4 5 2 2 3 3 2 2" xfId="34329"/>
    <cellStyle name="표준 10 4 5 2 2 3 3 3" xfId="34328"/>
    <cellStyle name="표준 10 4 5 2 2 3 4" xfId="12369"/>
    <cellStyle name="표준 10 4 5 2 2 3 4 2" xfId="34330"/>
    <cellStyle name="표준 10 4 5 2 2 3 5" xfId="12370"/>
    <cellStyle name="표준 10 4 5 2 2 3 5 2" xfId="34331"/>
    <cellStyle name="표준 10 4 5 2 2 3 6" xfId="28174"/>
    <cellStyle name="표준 10 4 5 2 2 4" xfId="3655"/>
    <cellStyle name="표준 10 4 5 2 2 4 2" xfId="12371"/>
    <cellStyle name="표준 10 4 5 2 2 4 2 2" xfId="34332"/>
    <cellStyle name="표준 10 4 5 2 2 4 3" xfId="28176"/>
    <cellStyle name="표준 10 4 5 2 2 5" xfId="12372"/>
    <cellStyle name="표준 10 4 5 2 2 5 2" xfId="12373"/>
    <cellStyle name="표준 10 4 5 2 2 5 2 2" xfId="34334"/>
    <cellStyle name="표준 10 4 5 2 2 5 3" xfId="34333"/>
    <cellStyle name="표준 10 4 5 2 2 6" xfId="12374"/>
    <cellStyle name="표준 10 4 5 2 2 6 2" xfId="34335"/>
    <cellStyle name="표준 10 4 5 2 2 7" xfId="12375"/>
    <cellStyle name="표준 10 4 5 2 2 7 2" xfId="34336"/>
    <cellStyle name="표준 10 4 5 2 2 8" xfId="27594"/>
    <cellStyle name="표준 10 4 5 2 3" xfId="3656"/>
    <cellStyle name="표준 10 4 5 2 3 2" xfId="3657"/>
    <cellStyle name="표준 10 4 5 2 3 2 2" xfId="12376"/>
    <cellStyle name="표준 10 4 5 2 3 2 2 2" xfId="34337"/>
    <cellStyle name="표준 10 4 5 2 3 2 3" xfId="28178"/>
    <cellStyle name="표준 10 4 5 2 3 3" xfId="12377"/>
    <cellStyle name="표준 10 4 5 2 3 3 2" xfId="12378"/>
    <cellStyle name="표준 10 4 5 2 3 3 2 2" xfId="34339"/>
    <cellStyle name="표준 10 4 5 2 3 3 3" xfId="34338"/>
    <cellStyle name="표준 10 4 5 2 3 4" xfId="12379"/>
    <cellStyle name="표준 10 4 5 2 3 4 2" xfId="34340"/>
    <cellStyle name="표준 10 4 5 2 3 5" xfId="12380"/>
    <cellStyle name="표준 10 4 5 2 3 5 2" xfId="34341"/>
    <cellStyle name="표준 10 4 5 2 3 6" xfId="28177"/>
    <cellStyle name="표준 10 4 5 2 4" xfId="3658"/>
    <cellStyle name="표준 10 4 5 2 4 2" xfId="3659"/>
    <cellStyle name="표준 10 4 5 2 4 2 2" xfId="12381"/>
    <cellStyle name="표준 10 4 5 2 4 2 2 2" xfId="34342"/>
    <cellStyle name="표준 10 4 5 2 4 2 3" xfId="28180"/>
    <cellStyle name="표준 10 4 5 2 4 3" xfId="12382"/>
    <cellStyle name="표준 10 4 5 2 4 3 2" xfId="12383"/>
    <cellStyle name="표준 10 4 5 2 4 3 2 2" xfId="34344"/>
    <cellStyle name="표준 10 4 5 2 4 3 3" xfId="34343"/>
    <cellStyle name="표준 10 4 5 2 4 4" xfId="12384"/>
    <cellStyle name="표준 10 4 5 2 4 4 2" xfId="34345"/>
    <cellStyle name="표준 10 4 5 2 4 5" xfId="12385"/>
    <cellStyle name="표준 10 4 5 2 4 5 2" xfId="34346"/>
    <cellStyle name="표준 10 4 5 2 4 6" xfId="28179"/>
    <cellStyle name="표준 10 4 5 2 5" xfId="3660"/>
    <cellStyle name="표준 10 4 5 2 5 2" xfId="12386"/>
    <cellStyle name="표준 10 4 5 2 5 2 2" xfId="34347"/>
    <cellStyle name="표준 10 4 5 2 5 3" xfId="28181"/>
    <cellStyle name="표준 10 4 5 2 6" xfId="12387"/>
    <cellStyle name="표준 10 4 5 2 6 2" xfId="12388"/>
    <cellStyle name="표준 10 4 5 2 6 2 2" xfId="34349"/>
    <cellStyle name="표준 10 4 5 2 6 3" xfId="34348"/>
    <cellStyle name="표준 10 4 5 2 7" xfId="12389"/>
    <cellStyle name="표준 10 4 5 2 7 2" xfId="34350"/>
    <cellStyle name="표준 10 4 5 2 8" xfId="12390"/>
    <cellStyle name="표준 10 4 5 2 8 2" xfId="34351"/>
    <cellStyle name="표준 10 4 5 2 9" xfId="27075"/>
    <cellStyle name="표준 10 4 5 3" xfId="2819"/>
    <cellStyle name="표준 10 4 5 3 2" xfId="3661"/>
    <cellStyle name="표준 10 4 5 3 2 2" xfId="3662"/>
    <cellStyle name="표준 10 4 5 3 2 2 2" xfId="12391"/>
    <cellStyle name="표준 10 4 5 3 2 2 2 2" xfId="34352"/>
    <cellStyle name="표준 10 4 5 3 2 2 3" xfId="28183"/>
    <cellStyle name="표준 10 4 5 3 2 3" xfId="12392"/>
    <cellStyle name="표준 10 4 5 3 2 3 2" xfId="12393"/>
    <cellStyle name="표준 10 4 5 3 2 3 2 2" xfId="34354"/>
    <cellStyle name="표준 10 4 5 3 2 3 3" xfId="34353"/>
    <cellStyle name="표준 10 4 5 3 2 4" xfId="12394"/>
    <cellStyle name="표준 10 4 5 3 2 4 2" xfId="34355"/>
    <cellStyle name="표준 10 4 5 3 2 5" xfId="12395"/>
    <cellStyle name="표준 10 4 5 3 2 5 2" xfId="34356"/>
    <cellStyle name="표준 10 4 5 3 2 6" xfId="28182"/>
    <cellStyle name="표준 10 4 5 3 3" xfId="3663"/>
    <cellStyle name="표준 10 4 5 3 3 2" xfId="3664"/>
    <cellStyle name="표준 10 4 5 3 3 2 2" xfId="12396"/>
    <cellStyle name="표준 10 4 5 3 3 2 2 2" xfId="34357"/>
    <cellStyle name="표준 10 4 5 3 3 2 3" xfId="28185"/>
    <cellStyle name="표준 10 4 5 3 3 3" xfId="12397"/>
    <cellStyle name="표준 10 4 5 3 3 3 2" xfId="12398"/>
    <cellStyle name="표준 10 4 5 3 3 3 2 2" xfId="34359"/>
    <cellStyle name="표준 10 4 5 3 3 3 3" xfId="34358"/>
    <cellStyle name="표준 10 4 5 3 3 4" xfId="12399"/>
    <cellStyle name="표준 10 4 5 3 3 4 2" xfId="34360"/>
    <cellStyle name="표준 10 4 5 3 3 5" xfId="12400"/>
    <cellStyle name="표준 10 4 5 3 3 5 2" xfId="34361"/>
    <cellStyle name="표준 10 4 5 3 3 6" xfId="28184"/>
    <cellStyle name="표준 10 4 5 3 4" xfId="3665"/>
    <cellStyle name="표준 10 4 5 3 4 2" xfId="12401"/>
    <cellStyle name="표준 10 4 5 3 4 2 2" xfId="34362"/>
    <cellStyle name="표준 10 4 5 3 4 3" xfId="28186"/>
    <cellStyle name="표준 10 4 5 3 5" xfId="12402"/>
    <cellStyle name="표준 10 4 5 3 5 2" xfId="12403"/>
    <cellStyle name="표준 10 4 5 3 5 2 2" xfId="34364"/>
    <cellStyle name="표준 10 4 5 3 5 3" xfId="34363"/>
    <cellStyle name="표준 10 4 5 3 6" xfId="12404"/>
    <cellStyle name="표준 10 4 5 3 6 2" xfId="34365"/>
    <cellStyle name="표준 10 4 5 3 7" xfId="12405"/>
    <cellStyle name="표준 10 4 5 3 7 2" xfId="34366"/>
    <cellStyle name="표준 10 4 5 3 8" xfId="27340"/>
    <cellStyle name="표준 10 4 5 4" xfId="3666"/>
    <cellStyle name="표준 10 4 5 4 2" xfId="3667"/>
    <cellStyle name="표준 10 4 5 4 2 2" xfId="12406"/>
    <cellStyle name="표준 10 4 5 4 2 2 2" xfId="34367"/>
    <cellStyle name="표준 10 4 5 4 2 3" xfId="28188"/>
    <cellStyle name="표준 10 4 5 4 3" xfId="12407"/>
    <cellStyle name="표준 10 4 5 4 3 2" xfId="12408"/>
    <cellStyle name="표준 10 4 5 4 3 2 2" xfId="34369"/>
    <cellStyle name="표준 10 4 5 4 3 3" xfId="34368"/>
    <cellStyle name="표준 10 4 5 4 4" xfId="12409"/>
    <cellStyle name="표준 10 4 5 4 4 2" xfId="34370"/>
    <cellStyle name="표준 10 4 5 4 5" xfId="12410"/>
    <cellStyle name="표준 10 4 5 4 5 2" xfId="34371"/>
    <cellStyle name="표준 10 4 5 4 6" xfId="28187"/>
    <cellStyle name="표준 10 4 5 5" xfId="3668"/>
    <cellStyle name="표준 10 4 5 5 2" xfId="3669"/>
    <cellStyle name="표준 10 4 5 5 2 2" xfId="12411"/>
    <cellStyle name="표준 10 4 5 5 2 2 2" xfId="34372"/>
    <cellStyle name="표준 10 4 5 5 2 3" xfId="28190"/>
    <cellStyle name="표준 10 4 5 5 3" xfId="12412"/>
    <cellStyle name="표준 10 4 5 5 3 2" xfId="12413"/>
    <cellStyle name="표준 10 4 5 5 3 2 2" xfId="34374"/>
    <cellStyle name="표준 10 4 5 5 3 3" xfId="34373"/>
    <cellStyle name="표준 10 4 5 5 4" xfId="12414"/>
    <cellStyle name="표준 10 4 5 5 4 2" xfId="34375"/>
    <cellStyle name="표준 10 4 5 5 5" xfId="12415"/>
    <cellStyle name="표준 10 4 5 5 5 2" xfId="34376"/>
    <cellStyle name="표준 10 4 5 5 6" xfId="28189"/>
    <cellStyle name="표준 10 4 5 6" xfId="3670"/>
    <cellStyle name="표준 10 4 5 6 2" xfId="12416"/>
    <cellStyle name="표준 10 4 5 6 2 2" xfId="34377"/>
    <cellStyle name="표준 10 4 5 6 3" xfId="28191"/>
    <cellStyle name="표준 10 4 5 7" xfId="12417"/>
    <cellStyle name="표준 10 4 5 7 2" xfId="12418"/>
    <cellStyle name="표준 10 4 5 7 2 2" xfId="34379"/>
    <cellStyle name="표준 10 4 5 7 3" xfId="34378"/>
    <cellStyle name="표준 10 4 5 8" xfId="12419"/>
    <cellStyle name="표준 10 4 5 8 2" xfId="34380"/>
    <cellStyle name="표준 10 4 5 9" xfId="12420"/>
    <cellStyle name="표준 10 4 5 9 2" xfId="34381"/>
    <cellStyle name="표준 10 4 6" xfId="2428"/>
    <cellStyle name="표준 10 4 6 2" xfId="2948"/>
    <cellStyle name="표준 10 4 6 2 2" xfId="3671"/>
    <cellStyle name="표준 10 4 6 2 2 2" xfId="3672"/>
    <cellStyle name="표준 10 4 6 2 2 2 2" xfId="12421"/>
    <cellStyle name="표준 10 4 6 2 2 2 2 2" xfId="34382"/>
    <cellStyle name="표준 10 4 6 2 2 2 3" xfId="28193"/>
    <cellStyle name="표준 10 4 6 2 2 3" xfId="12422"/>
    <cellStyle name="표준 10 4 6 2 2 3 2" xfId="12423"/>
    <cellStyle name="표준 10 4 6 2 2 3 2 2" xfId="34384"/>
    <cellStyle name="표준 10 4 6 2 2 3 3" xfId="34383"/>
    <cellStyle name="표준 10 4 6 2 2 4" xfId="12424"/>
    <cellStyle name="표준 10 4 6 2 2 4 2" xfId="34385"/>
    <cellStyle name="표준 10 4 6 2 2 5" xfId="12425"/>
    <cellStyle name="표준 10 4 6 2 2 5 2" xfId="34386"/>
    <cellStyle name="표준 10 4 6 2 2 6" xfId="28192"/>
    <cellStyle name="표준 10 4 6 2 3" xfId="3673"/>
    <cellStyle name="표준 10 4 6 2 3 2" xfId="3674"/>
    <cellStyle name="표준 10 4 6 2 3 2 2" xfId="12426"/>
    <cellStyle name="표준 10 4 6 2 3 2 2 2" xfId="34387"/>
    <cellStyle name="표준 10 4 6 2 3 2 3" xfId="28195"/>
    <cellStyle name="표준 10 4 6 2 3 3" xfId="12427"/>
    <cellStyle name="표준 10 4 6 2 3 3 2" xfId="12428"/>
    <cellStyle name="표준 10 4 6 2 3 3 2 2" xfId="34389"/>
    <cellStyle name="표준 10 4 6 2 3 3 3" xfId="34388"/>
    <cellStyle name="표준 10 4 6 2 3 4" xfId="12429"/>
    <cellStyle name="표준 10 4 6 2 3 4 2" xfId="34390"/>
    <cellStyle name="표준 10 4 6 2 3 5" xfId="12430"/>
    <cellStyle name="표준 10 4 6 2 3 5 2" xfId="34391"/>
    <cellStyle name="표준 10 4 6 2 3 6" xfId="28194"/>
    <cellStyle name="표준 10 4 6 2 4" xfId="3675"/>
    <cellStyle name="표준 10 4 6 2 4 2" xfId="12431"/>
    <cellStyle name="표준 10 4 6 2 4 2 2" xfId="34392"/>
    <cellStyle name="표준 10 4 6 2 4 3" xfId="28196"/>
    <cellStyle name="표준 10 4 6 2 5" xfId="12432"/>
    <cellStyle name="표준 10 4 6 2 5 2" xfId="12433"/>
    <cellStyle name="표준 10 4 6 2 5 2 2" xfId="34394"/>
    <cellStyle name="표준 10 4 6 2 5 3" xfId="34393"/>
    <cellStyle name="표준 10 4 6 2 6" xfId="12434"/>
    <cellStyle name="표준 10 4 6 2 6 2" xfId="34395"/>
    <cellStyle name="표준 10 4 6 2 7" xfId="12435"/>
    <cellStyle name="표준 10 4 6 2 7 2" xfId="34396"/>
    <cellStyle name="표준 10 4 6 2 8" xfId="27469"/>
    <cellStyle name="표준 10 4 6 3" xfId="3676"/>
    <cellStyle name="표준 10 4 6 3 2" xfId="3677"/>
    <cellStyle name="표준 10 4 6 3 2 2" xfId="12436"/>
    <cellStyle name="표준 10 4 6 3 2 2 2" xfId="34397"/>
    <cellStyle name="표준 10 4 6 3 2 3" xfId="28198"/>
    <cellStyle name="표준 10 4 6 3 3" xfId="12437"/>
    <cellStyle name="표준 10 4 6 3 3 2" xfId="12438"/>
    <cellStyle name="표준 10 4 6 3 3 2 2" xfId="34399"/>
    <cellStyle name="표준 10 4 6 3 3 3" xfId="34398"/>
    <cellStyle name="표준 10 4 6 3 4" xfId="12439"/>
    <cellStyle name="표준 10 4 6 3 4 2" xfId="34400"/>
    <cellStyle name="표준 10 4 6 3 5" xfId="12440"/>
    <cellStyle name="표준 10 4 6 3 5 2" xfId="34401"/>
    <cellStyle name="표준 10 4 6 3 6" xfId="28197"/>
    <cellStyle name="표준 10 4 6 4" xfId="3678"/>
    <cellStyle name="표준 10 4 6 4 2" xfId="3679"/>
    <cellStyle name="표준 10 4 6 4 2 2" xfId="12441"/>
    <cellStyle name="표준 10 4 6 4 2 2 2" xfId="34402"/>
    <cellStyle name="표준 10 4 6 4 2 3" xfId="28200"/>
    <cellStyle name="표준 10 4 6 4 3" xfId="12442"/>
    <cellStyle name="표준 10 4 6 4 3 2" xfId="12443"/>
    <cellStyle name="표준 10 4 6 4 3 2 2" xfId="34404"/>
    <cellStyle name="표준 10 4 6 4 3 3" xfId="34403"/>
    <cellStyle name="표준 10 4 6 4 4" xfId="12444"/>
    <cellStyle name="표준 10 4 6 4 4 2" xfId="34405"/>
    <cellStyle name="표준 10 4 6 4 5" xfId="12445"/>
    <cellStyle name="표준 10 4 6 4 5 2" xfId="34406"/>
    <cellStyle name="표준 10 4 6 4 6" xfId="28199"/>
    <cellStyle name="표준 10 4 6 5" xfId="3680"/>
    <cellStyle name="표준 10 4 6 5 2" xfId="12446"/>
    <cellStyle name="표준 10 4 6 5 2 2" xfId="34407"/>
    <cellStyle name="표준 10 4 6 5 3" xfId="28201"/>
    <cellStyle name="표준 10 4 6 6" xfId="12447"/>
    <cellStyle name="표준 10 4 6 6 2" xfId="12448"/>
    <cellStyle name="표준 10 4 6 6 2 2" xfId="34409"/>
    <cellStyle name="표준 10 4 6 6 3" xfId="34408"/>
    <cellStyle name="표준 10 4 6 7" xfId="12449"/>
    <cellStyle name="표준 10 4 6 7 2" xfId="34410"/>
    <cellStyle name="표준 10 4 6 8" xfId="12450"/>
    <cellStyle name="표준 10 4 6 8 2" xfId="34411"/>
    <cellStyle name="표준 10 4 6 9" xfId="26950"/>
    <cellStyle name="표준 10 4 7" xfId="2690"/>
    <cellStyle name="표준 10 4 7 2" xfId="3681"/>
    <cellStyle name="표준 10 4 7 2 2" xfId="3682"/>
    <cellStyle name="표준 10 4 7 2 2 2" xfId="12451"/>
    <cellStyle name="표준 10 4 7 2 2 2 2" xfId="34412"/>
    <cellStyle name="표준 10 4 7 2 2 3" xfId="28203"/>
    <cellStyle name="표준 10 4 7 2 3" xfId="12452"/>
    <cellStyle name="표준 10 4 7 2 3 2" xfId="12453"/>
    <cellStyle name="표준 10 4 7 2 3 2 2" xfId="34414"/>
    <cellStyle name="표준 10 4 7 2 3 3" xfId="34413"/>
    <cellStyle name="표준 10 4 7 2 4" xfId="12454"/>
    <cellStyle name="표준 10 4 7 2 4 2" xfId="34415"/>
    <cellStyle name="표준 10 4 7 2 5" xfId="12455"/>
    <cellStyle name="표준 10 4 7 2 5 2" xfId="34416"/>
    <cellStyle name="표준 10 4 7 2 6" xfId="28202"/>
    <cellStyle name="표준 10 4 7 3" xfId="3683"/>
    <cellStyle name="표준 10 4 7 3 2" xfId="3684"/>
    <cellStyle name="표준 10 4 7 3 2 2" xfId="12456"/>
    <cellStyle name="표준 10 4 7 3 2 2 2" xfId="34417"/>
    <cellStyle name="표준 10 4 7 3 2 3" xfId="28205"/>
    <cellStyle name="표준 10 4 7 3 3" xfId="12457"/>
    <cellStyle name="표준 10 4 7 3 3 2" xfId="12458"/>
    <cellStyle name="표준 10 4 7 3 3 2 2" xfId="34419"/>
    <cellStyle name="표준 10 4 7 3 3 3" xfId="34418"/>
    <cellStyle name="표준 10 4 7 3 4" xfId="12459"/>
    <cellStyle name="표준 10 4 7 3 4 2" xfId="34420"/>
    <cellStyle name="표준 10 4 7 3 5" xfId="12460"/>
    <cellStyle name="표준 10 4 7 3 5 2" xfId="34421"/>
    <cellStyle name="표준 10 4 7 3 6" xfId="28204"/>
    <cellStyle name="표준 10 4 7 4" xfId="3685"/>
    <cellStyle name="표준 10 4 7 4 2" xfId="12461"/>
    <cellStyle name="표준 10 4 7 4 2 2" xfId="34422"/>
    <cellStyle name="표준 10 4 7 4 3" xfId="28206"/>
    <cellStyle name="표준 10 4 7 5" xfId="12462"/>
    <cellStyle name="표준 10 4 7 5 2" xfId="12463"/>
    <cellStyle name="표준 10 4 7 5 2 2" xfId="34424"/>
    <cellStyle name="표준 10 4 7 5 3" xfId="34423"/>
    <cellStyle name="표준 10 4 7 6" xfId="12464"/>
    <cellStyle name="표준 10 4 7 6 2" xfId="34425"/>
    <cellStyle name="표준 10 4 7 7" xfId="12465"/>
    <cellStyle name="표준 10 4 7 7 2" xfId="34426"/>
    <cellStyle name="표준 10 4 7 8" xfId="27211"/>
    <cellStyle name="표준 10 4 8" xfId="3686"/>
    <cellStyle name="표준 10 4 8 2" xfId="3687"/>
    <cellStyle name="표준 10 4 8 2 2" xfId="12466"/>
    <cellStyle name="표준 10 4 8 2 2 2" xfId="34427"/>
    <cellStyle name="표준 10 4 8 2 3" xfId="28208"/>
    <cellStyle name="표준 10 4 8 3" xfId="12467"/>
    <cellStyle name="표준 10 4 8 3 2" xfId="12468"/>
    <cellStyle name="표준 10 4 8 3 2 2" xfId="34429"/>
    <cellStyle name="표준 10 4 8 3 3" xfId="34428"/>
    <cellStyle name="표준 10 4 8 4" xfId="12469"/>
    <cellStyle name="표준 10 4 8 4 2" xfId="34430"/>
    <cellStyle name="표준 10 4 8 5" xfId="12470"/>
    <cellStyle name="표준 10 4 8 5 2" xfId="34431"/>
    <cellStyle name="표준 10 4 8 6" xfId="28207"/>
    <cellStyle name="표준 10 4 9" xfId="3688"/>
    <cellStyle name="표준 10 4 9 2" xfId="3689"/>
    <cellStyle name="표준 10 4 9 2 2" xfId="12471"/>
    <cellStyle name="표준 10 4 9 2 2 2" xfId="34432"/>
    <cellStyle name="표준 10 4 9 2 3" xfId="28210"/>
    <cellStyle name="표준 10 4 9 3" xfId="12472"/>
    <cellStyle name="표준 10 4 9 3 2" xfId="12473"/>
    <cellStyle name="표준 10 4 9 3 2 2" xfId="34434"/>
    <cellStyle name="표준 10 4 9 3 3" xfId="34433"/>
    <cellStyle name="표준 10 4 9 4" xfId="12474"/>
    <cellStyle name="표준 10 4 9 4 2" xfId="34435"/>
    <cellStyle name="표준 10 4 9 5" xfId="12475"/>
    <cellStyle name="표준 10 4 9 5 2" xfId="34436"/>
    <cellStyle name="표준 10 4 9 6" xfId="28209"/>
    <cellStyle name="표준 10 5" xfId="1509"/>
    <cellStyle name="표준 10 5 10" xfId="3690"/>
    <cellStyle name="표준 10 5 10 2" xfId="12476"/>
    <cellStyle name="표준 10 5 10 2 2" xfId="34437"/>
    <cellStyle name="표준 10 5 10 3" xfId="28211"/>
    <cellStyle name="표준 10 5 11" xfId="12477"/>
    <cellStyle name="표준 10 5 11 2" xfId="12478"/>
    <cellStyle name="표준 10 5 11 2 2" xfId="34439"/>
    <cellStyle name="표준 10 5 11 3" xfId="34438"/>
    <cellStyle name="표준 10 5 12" xfId="12479"/>
    <cellStyle name="표준 10 5 12 2" xfId="34440"/>
    <cellStyle name="표준 10 5 13" xfId="12480"/>
    <cellStyle name="표준 10 5 13 2" xfId="34441"/>
    <cellStyle name="표준 10 5 14" xfId="26696"/>
    <cellStyle name="표준 10 5 2" xfId="1575"/>
    <cellStyle name="표준 10 5 2 10" xfId="12481"/>
    <cellStyle name="표준 10 5 2 10 2" xfId="34442"/>
    <cellStyle name="표준 10 5 2 11" xfId="26758"/>
    <cellStyle name="표준 10 5 2 2" xfId="2365"/>
    <cellStyle name="표준 10 5 2 2 10" xfId="26887"/>
    <cellStyle name="표준 10 5 2 2 2" xfId="2554"/>
    <cellStyle name="표준 10 5 2 2 2 2" xfId="3074"/>
    <cellStyle name="표준 10 5 2 2 2 2 2" xfId="3691"/>
    <cellStyle name="표준 10 5 2 2 2 2 2 2" xfId="3692"/>
    <cellStyle name="표준 10 5 2 2 2 2 2 2 2" xfId="12482"/>
    <cellStyle name="표준 10 5 2 2 2 2 2 2 2 2" xfId="34443"/>
    <cellStyle name="표준 10 5 2 2 2 2 2 2 3" xfId="28213"/>
    <cellStyle name="표준 10 5 2 2 2 2 2 3" xfId="12483"/>
    <cellStyle name="표준 10 5 2 2 2 2 2 3 2" xfId="12484"/>
    <cellStyle name="표준 10 5 2 2 2 2 2 3 2 2" xfId="34445"/>
    <cellStyle name="표준 10 5 2 2 2 2 2 3 3" xfId="34444"/>
    <cellStyle name="표준 10 5 2 2 2 2 2 4" xfId="12485"/>
    <cellStyle name="표준 10 5 2 2 2 2 2 4 2" xfId="34446"/>
    <cellStyle name="표준 10 5 2 2 2 2 2 5" xfId="12486"/>
    <cellStyle name="표준 10 5 2 2 2 2 2 5 2" xfId="34447"/>
    <cellStyle name="표준 10 5 2 2 2 2 2 6" xfId="28212"/>
    <cellStyle name="표준 10 5 2 2 2 2 3" xfId="3693"/>
    <cellStyle name="표준 10 5 2 2 2 2 3 2" xfId="3694"/>
    <cellStyle name="표준 10 5 2 2 2 2 3 2 2" xfId="12487"/>
    <cellStyle name="표준 10 5 2 2 2 2 3 2 2 2" xfId="34448"/>
    <cellStyle name="표준 10 5 2 2 2 2 3 2 3" xfId="28215"/>
    <cellStyle name="표준 10 5 2 2 2 2 3 3" xfId="12488"/>
    <cellStyle name="표준 10 5 2 2 2 2 3 3 2" xfId="12489"/>
    <cellStyle name="표준 10 5 2 2 2 2 3 3 2 2" xfId="34450"/>
    <cellStyle name="표준 10 5 2 2 2 2 3 3 3" xfId="34449"/>
    <cellStyle name="표준 10 5 2 2 2 2 3 4" xfId="12490"/>
    <cellStyle name="표준 10 5 2 2 2 2 3 4 2" xfId="34451"/>
    <cellStyle name="표준 10 5 2 2 2 2 3 5" xfId="12491"/>
    <cellStyle name="표준 10 5 2 2 2 2 3 5 2" xfId="34452"/>
    <cellStyle name="표준 10 5 2 2 2 2 3 6" xfId="28214"/>
    <cellStyle name="표준 10 5 2 2 2 2 4" xfId="3695"/>
    <cellStyle name="표준 10 5 2 2 2 2 4 2" xfId="12492"/>
    <cellStyle name="표준 10 5 2 2 2 2 4 2 2" xfId="34453"/>
    <cellStyle name="표준 10 5 2 2 2 2 4 3" xfId="28216"/>
    <cellStyle name="표준 10 5 2 2 2 2 5" xfId="12493"/>
    <cellStyle name="표준 10 5 2 2 2 2 5 2" xfId="12494"/>
    <cellStyle name="표준 10 5 2 2 2 2 5 2 2" xfId="34455"/>
    <cellStyle name="표준 10 5 2 2 2 2 5 3" xfId="34454"/>
    <cellStyle name="표준 10 5 2 2 2 2 6" xfId="12495"/>
    <cellStyle name="표준 10 5 2 2 2 2 6 2" xfId="34456"/>
    <cellStyle name="표준 10 5 2 2 2 2 7" xfId="12496"/>
    <cellStyle name="표준 10 5 2 2 2 2 7 2" xfId="34457"/>
    <cellStyle name="표준 10 5 2 2 2 2 8" xfId="27595"/>
    <cellStyle name="표준 10 5 2 2 2 3" xfId="3696"/>
    <cellStyle name="표준 10 5 2 2 2 3 2" xfId="3697"/>
    <cellStyle name="표준 10 5 2 2 2 3 2 2" xfId="12497"/>
    <cellStyle name="표준 10 5 2 2 2 3 2 2 2" xfId="34458"/>
    <cellStyle name="표준 10 5 2 2 2 3 2 3" xfId="28218"/>
    <cellStyle name="표준 10 5 2 2 2 3 3" xfId="12498"/>
    <cellStyle name="표준 10 5 2 2 2 3 3 2" xfId="12499"/>
    <cellStyle name="표준 10 5 2 2 2 3 3 2 2" xfId="34460"/>
    <cellStyle name="표준 10 5 2 2 2 3 3 3" xfId="34459"/>
    <cellStyle name="표준 10 5 2 2 2 3 4" xfId="12500"/>
    <cellStyle name="표준 10 5 2 2 2 3 4 2" xfId="34461"/>
    <cellStyle name="표준 10 5 2 2 2 3 5" xfId="12501"/>
    <cellStyle name="표준 10 5 2 2 2 3 5 2" xfId="34462"/>
    <cellStyle name="표준 10 5 2 2 2 3 6" xfId="28217"/>
    <cellStyle name="표준 10 5 2 2 2 4" xfId="3698"/>
    <cellStyle name="표준 10 5 2 2 2 4 2" xfId="3699"/>
    <cellStyle name="표준 10 5 2 2 2 4 2 2" xfId="12502"/>
    <cellStyle name="표준 10 5 2 2 2 4 2 2 2" xfId="34463"/>
    <cellStyle name="표준 10 5 2 2 2 4 2 3" xfId="28220"/>
    <cellStyle name="표준 10 5 2 2 2 4 3" xfId="12503"/>
    <cellStyle name="표준 10 5 2 2 2 4 3 2" xfId="12504"/>
    <cellStyle name="표준 10 5 2 2 2 4 3 2 2" xfId="34465"/>
    <cellStyle name="표준 10 5 2 2 2 4 3 3" xfId="34464"/>
    <cellStyle name="표준 10 5 2 2 2 4 4" xfId="12505"/>
    <cellStyle name="표준 10 5 2 2 2 4 4 2" xfId="34466"/>
    <cellStyle name="표준 10 5 2 2 2 4 5" xfId="12506"/>
    <cellStyle name="표준 10 5 2 2 2 4 5 2" xfId="34467"/>
    <cellStyle name="표준 10 5 2 2 2 4 6" xfId="28219"/>
    <cellStyle name="표준 10 5 2 2 2 5" xfId="3700"/>
    <cellStyle name="표준 10 5 2 2 2 5 2" xfId="12507"/>
    <cellStyle name="표준 10 5 2 2 2 5 2 2" xfId="34468"/>
    <cellStyle name="표준 10 5 2 2 2 5 3" xfId="28221"/>
    <cellStyle name="표준 10 5 2 2 2 6" xfId="12508"/>
    <cellStyle name="표준 10 5 2 2 2 6 2" xfId="12509"/>
    <cellStyle name="표준 10 5 2 2 2 6 2 2" xfId="34470"/>
    <cellStyle name="표준 10 5 2 2 2 6 3" xfId="34469"/>
    <cellStyle name="표준 10 5 2 2 2 7" xfId="12510"/>
    <cellStyle name="표준 10 5 2 2 2 7 2" xfId="34471"/>
    <cellStyle name="표준 10 5 2 2 2 8" xfId="12511"/>
    <cellStyle name="표준 10 5 2 2 2 8 2" xfId="34472"/>
    <cellStyle name="표준 10 5 2 2 2 9" xfId="27076"/>
    <cellStyle name="표준 10 5 2 2 3" xfId="2885"/>
    <cellStyle name="표준 10 5 2 2 3 2" xfId="3701"/>
    <cellStyle name="표준 10 5 2 2 3 2 2" xfId="3702"/>
    <cellStyle name="표준 10 5 2 2 3 2 2 2" xfId="12512"/>
    <cellStyle name="표준 10 5 2 2 3 2 2 2 2" xfId="34473"/>
    <cellStyle name="표준 10 5 2 2 3 2 2 3" xfId="28223"/>
    <cellStyle name="표준 10 5 2 2 3 2 3" xfId="12513"/>
    <cellStyle name="표준 10 5 2 2 3 2 3 2" xfId="12514"/>
    <cellStyle name="표준 10 5 2 2 3 2 3 2 2" xfId="34475"/>
    <cellStyle name="표준 10 5 2 2 3 2 3 3" xfId="34474"/>
    <cellStyle name="표준 10 5 2 2 3 2 4" xfId="12515"/>
    <cellStyle name="표준 10 5 2 2 3 2 4 2" xfId="34476"/>
    <cellStyle name="표준 10 5 2 2 3 2 5" xfId="12516"/>
    <cellStyle name="표준 10 5 2 2 3 2 5 2" xfId="34477"/>
    <cellStyle name="표준 10 5 2 2 3 2 6" xfId="28222"/>
    <cellStyle name="표준 10 5 2 2 3 3" xfId="3703"/>
    <cellStyle name="표준 10 5 2 2 3 3 2" xfId="3704"/>
    <cellStyle name="표준 10 5 2 2 3 3 2 2" xfId="12517"/>
    <cellStyle name="표준 10 5 2 2 3 3 2 2 2" xfId="34478"/>
    <cellStyle name="표준 10 5 2 2 3 3 2 3" xfId="28225"/>
    <cellStyle name="표준 10 5 2 2 3 3 3" xfId="12518"/>
    <cellStyle name="표준 10 5 2 2 3 3 3 2" xfId="12519"/>
    <cellStyle name="표준 10 5 2 2 3 3 3 2 2" xfId="34480"/>
    <cellStyle name="표준 10 5 2 2 3 3 3 3" xfId="34479"/>
    <cellStyle name="표준 10 5 2 2 3 3 4" xfId="12520"/>
    <cellStyle name="표준 10 5 2 2 3 3 4 2" xfId="34481"/>
    <cellStyle name="표준 10 5 2 2 3 3 5" xfId="12521"/>
    <cellStyle name="표준 10 5 2 2 3 3 5 2" xfId="34482"/>
    <cellStyle name="표준 10 5 2 2 3 3 6" xfId="28224"/>
    <cellStyle name="표준 10 5 2 2 3 4" xfId="3705"/>
    <cellStyle name="표준 10 5 2 2 3 4 2" xfId="12522"/>
    <cellStyle name="표준 10 5 2 2 3 4 2 2" xfId="34483"/>
    <cellStyle name="표준 10 5 2 2 3 4 3" xfId="28226"/>
    <cellStyle name="표준 10 5 2 2 3 5" xfId="12523"/>
    <cellStyle name="표준 10 5 2 2 3 5 2" xfId="12524"/>
    <cellStyle name="표준 10 5 2 2 3 5 2 2" xfId="34485"/>
    <cellStyle name="표준 10 5 2 2 3 5 3" xfId="34484"/>
    <cellStyle name="표준 10 5 2 2 3 6" xfId="12525"/>
    <cellStyle name="표준 10 5 2 2 3 6 2" xfId="34486"/>
    <cellStyle name="표준 10 5 2 2 3 7" xfId="12526"/>
    <cellStyle name="표준 10 5 2 2 3 7 2" xfId="34487"/>
    <cellStyle name="표준 10 5 2 2 3 8" xfId="27406"/>
    <cellStyle name="표준 10 5 2 2 4" xfId="3706"/>
    <cellStyle name="표준 10 5 2 2 4 2" xfId="3707"/>
    <cellStyle name="표준 10 5 2 2 4 2 2" xfId="12527"/>
    <cellStyle name="표준 10 5 2 2 4 2 2 2" xfId="34488"/>
    <cellStyle name="표준 10 5 2 2 4 2 3" xfId="28228"/>
    <cellStyle name="표준 10 5 2 2 4 3" xfId="12528"/>
    <cellStyle name="표준 10 5 2 2 4 3 2" xfId="12529"/>
    <cellStyle name="표준 10 5 2 2 4 3 2 2" xfId="34490"/>
    <cellStyle name="표준 10 5 2 2 4 3 3" xfId="34489"/>
    <cellStyle name="표준 10 5 2 2 4 4" xfId="12530"/>
    <cellStyle name="표준 10 5 2 2 4 4 2" xfId="34491"/>
    <cellStyle name="표준 10 5 2 2 4 5" xfId="12531"/>
    <cellStyle name="표준 10 5 2 2 4 5 2" xfId="34492"/>
    <cellStyle name="표준 10 5 2 2 4 6" xfId="28227"/>
    <cellStyle name="표준 10 5 2 2 5" xfId="3708"/>
    <cellStyle name="표준 10 5 2 2 5 2" xfId="3709"/>
    <cellStyle name="표준 10 5 2 2 5 2 2" xfId="12532"/>
    <cellStyle name="표준 10 5 2 2 5 2 2 2" xfId="34493"/>
    <cellStyle name="표준 10 5 2 2 5 2 3" xfId="28230"/>
    <cellStyle name="표준 10 5 2 2 5 3" xfId="12533"/>
    <cellStyle name="표준 10 5 2 2 5 3 2" xfId="12534"/>
    <cellStyle name="표준 10 5 2 2 5 3 2 2" xfId="34495"/>
    <cellStyle name="표준 10 5 2 2 5 3 3" xfId="34494"/>
    <cellStyle name="표준 10 5 2 2 5 4" xfId="12535"/>
    <cellStyle name="표준 10 5 2 2 5 4 2" xfId="34496"/>
    <cellStyle name="표준 10 5 2 2 5 5" xfId="12536"/>
    <cellStyle name="표준 10 5 2 2 5 5 2" xfId="34497"/>
    <cellStyle name="표준 10 5 2 2 5 6" xfId="28229"/>
    <cellStyle name="표준 10 5 2 2 6" xfId="3710"/>
    <cellStyle name="표준 10 5 2 2 6 2" xfId="12537"/>
    <cellStyle name="표준 10 5 2 2 6 2 2" xfId="34498"/>
    <cellStyle name="표준 10 5 2 2 6 3" xfId="28231"/>
    <cellStyle name="표준 10 5 2 2 7" xfId="12538"/>
    <cellStyle name="표준 10 5 2 2 7 2" xfId="12539"/>
    <cellStyle name="표준 10 5 2 2 7 2 2" xfId="34500"/>
    <cellStyle name="표준 10 5 2 2 7 3" xfId="34499"/>
    <cellStyle name="표준 10 5 2 2 8" xfId="12540"/>
    <cellStyle name="표준 10 5 2 2 8 2" xfId="34501"/>
    <cellStyle name="표준 10 5 2 2 9" xfId="12541"/>
    <cellStyle name="표준 10 5 2 2 9 2" xfId="34502"/>
    <cellStyle name="표준 10 5 2 3" xfId="2494"/>
    <cellStyle name="표준 10 5 2 3 2" xfId="3014"/>
    <cellStyle name="표준 10 5 2 3 2 2" xfId="3711"/>
    <cellStyle name="표준 10 5 2 3 2 2 2" xfId="3712"/>
    <cellStyle name="표준 10 5 2 3 2 2 2 2" xfId="12542"/>
    <cellStyle name="표준 10 5 2 3 2 2 2 2 2" xfId="34503"/>
    <cellStyle name="표준 10 5 2 3 2 2 2 3" xfId="28233"/>
    <cellStyle name="표준 10 5 2 3 2 2 3" xfId="12543"/>
    <cellStyle name="표준 10 5 2 3 2 2 3 2" xfId="12544"/>
    <cellStyle name="표준 10 5 2 3 2 2 3 2 2" xfId="34505"/>
    <cellStyle name="표준 10 5 2 3 2 2 3 3" xfId="34504"/>
    <cellStyle name="표준 10 5 2 3 2 2 4" xfId="12545"/>
    <cellStyle name="표준 10 5 2 3 2 2 4 2" xfId="34506"/>
    <cellStyle name="표준 10 5 2 3 2 2 5" xfId="12546"/>
    <cellStyle name="표준 10 5 2 3 2 2 5 2" xfId="34507"/>
    <cellStyle name="표준 10 5 2 3 2 2 6" xfId="28232"/>
    <cellStyle name="표준 10 5 2 3 2 3" xfId="3713"/>
    <cellStyle name="표준 10 5 2 3 2 3 2" xfId="3714"/>
    <cellStyle name="표준 10 5 2 3 2 3 2 2" xfId="12547"/>
    <cellStyle name="표준 10 5 2 3 2 3 2 2 2" xfId="34508"/>
    <cellStyle name="표준 10 5 2 3 2 3 2 3" xfId="28235"/>
    <cellStyle name="표준 10 5 2 3 2 3 3" xfId="12548"/>
    <cellStyle name="표준 10 5 2 3 2 3 3 2" xfId="12549"/>
    <cellStyle name="표준 10 5 2 3 2 3 3 2 2" xfId="34510"/>
    <cellStyle name="표준 10 5 2 3 2 3 3 3" xfId="34509"/>
    <cellStyle name="표준 10 5 2 3 2 3 4" xfId="12550"/>
    <cellStyle name="표준 10 5 2 3 2 3 4 2" xfId="34511"/>
    <cellStyle name="표준 10 5 2 3 2 3 5" xfId="12551"/>
    <cellStyle name="표준 10 5 2 3 2 3 5 2" xfId="34512"/>
    <cellStyle name="표준 10 5 2 3 2 3 6" xfId="28234"/>
    <cellStyle name="표준 10 5 2 3 2 4" xfId="3715"/>
    <cellStyle name="표준 10 5 2 3 2 4 2" xfId="12552"/>
    <cellStyle name="표준 10 5 2 3 2 4 2 2" xfId="34513"/>
    <cellStyle name="표준 10 5 2 3 2 4 3" xfId="28236"/>
    <cellStyle name="표준 10 5 2 3 2 5" xfId="12553"/>
    <cellStyle name="표준 10 5 2 3 2 5 2" xfId="12554"/>
    <cellStyle name="표준 10 5 2 3 2 5 2 2" xfId="34515"/>
    <cellStyle name="표준 10 5 2 3 2 5 3" xfId="34514"/>
    <cellStyle name="표준 10 5 2 3 2 6" xfId="12555"/>
    <cellStyle name="표준 10 5 2 3 2 6 2" xfId="34516"/>
    <cellStyle name="표준 10 5 2 3 2 7" xfId="12556"/>
    <cellStyle name="표준 10 5 2 3 2 7 2" xfId="34517"/>
    <cellStyle name="표준 10 5 2 3 2 8" xfId="27535"/>
    <cellStyle name="표준 10 5 2 3 3" xfId="3716"/>
    <cellStyle name="표준 10 5 2 3 3 2" xfId="3717"/>
    <cellStyle name="표준 10 5 2 3 3 2 2" xfId="12557"/>
    <cellStyle name="표준 10 5 2 3 3 2 2 2" xfId="34518"/>
    <cellStyle name="표준 10 5 2 3 3 2 3" xfId="28238"/>
    <cellStyle name="표준 10 5 2 3 3 3" xfId="12558"/>
    <cellStyle name="표준 10 5 2 3 3 3 2" xfId="12559"/>
    <cellStyle name="표준 10 5 2 3 3 3 2 2" xfId="34520"/>
    <cellStyle name="표준 10 5 2 3 3 3 3" xfId="34519"/>
    <cellStyle name="표준 10 5 2 3 3 4" xfId="12560"/>
    <cellStyle name="표준 10 5 2 3 3 4 2" xfId="34521"/>
    <cellStyle name="표준 10 5 2 3 3 5" xfId="12561"/>
    <cellStyle name="표준 10 5 2 3 3 5 2" xfId="34522"/>
    <cellStyle name="표준 10 5 2 3 3 6" xfId="28237"/>
    <cellStyle name="표준 10 5 2 3 4" xfId="3718"/>
    <cellStyle name="표준 10 5 2 3 4 2" xfId="3719"/>
    <cellStyle name="표준 10 5 2 3 4 2 2" xfId="12562"/>
    <cellStyle name="표준 10 5 2 3 4 2 2 2" xfId="34523"/>
    <cellStyle name="표준 10 5 2 3 4 2 3" xfId="28240"/>
    <cellStyle name="표준 10 5 2 3 4 3" xfId="12563"/>
    <cellStyle name="표준 10 5 2 3 4 3 2" xfId="12564"/>
    <cellStyle name="표준 10 5 2 3 4 3 2 2" xfId="34525"/>
    <cellStyle name="표준 10 5 2 3 4 3 3" xfId="34524"/>
    <cellStyle name="표준 10 5 2 3 4 4" xfId="12565"/>
    <cellStyle name="표준 10 5 2 3 4 4 2" xfId="34526"/>
    <cellStyle name="표준 10 5 2 3 4 5" xfId="12566"/>
    <cellStyle name="표준 10 5 2 3 4 5 2" xfId="34527"/>
    <cellStyle name="표준 10 5 2 3 4 6" xfId="28239"/>
    <cellStyle name="표준 10 5 2 3 5" xfId="3720"/>
    <cellStyle name="표준 10 5 2 3 5 2" xfId="12567"/>
    <cellStyle name="표준 10 5 2 3 5 2 2" xfId="34528"/>
    <cellStyle name="표준 10 5 2 3 5 3" xfId="28241"/>
    <cellStyle name="표준 10 5 2 3 6" xfId="12568"/>
    <cellStyle name="표준 10 5 2 3 6 2" xfId="12569"/>
    <cellStyle name="표준 10 5 2 3 6 2 2" xfId="34530"/>
    <cellStyle name="표준 10 5 2 3 6 3" xfId="34529"/>
    <cellStyle name="표준 10 5 2 3 7" xfId="12570"/>
    <cellStyle name="표준 10 5 2 3 7 2" xfId="34531"/>
    <cellStyle name="표준 10 5 2 3 8" xfId="12571"/>
    <cellStyle name="표준 10 5 2 3 8 2" xfId="34532"/>
    <cellStyle name="표준 10 5 2 3 9" xfId="27016"/>
    <cellStyle name="표준 10 5 2 4" xfId="2756"/>
    <cellStyle name="표준 10 5 2 4 2" xfId="3721"/>
    <cellStyle name="표준 10 5 2 4 2 2" xfId="3722"/>
    <cellStyle name="표준 10 5 2 4 2 2 2" xfId="12572"/>
    <cellStyle name="표준 10 5 2 4 2 2 2 2" xfId="34533"/>
    <cellStyle name="표준 10 5 2 4 2 2 3" xfId="28243"/>
    <cellStyle name="표준 10 5 2 4 2 3" xfId="12573"/>
    <cellStyle name="표준 10 5 2 4 2 3 2" xfId="12574"/>
    <cellStyle name="표준 10 5 2 4 2 3 2 2" xfId="34535"/>
    <cellStyle name="표준 10 5 2 4 2 3 3" xfId="34534"/>
    <cellStyle name="표준 10 5 2 4 2 4" xfId="12575"/>
    <cellStyle name="표준 10 5 2 4 2 4 2" xfId="34536"/>
    <cellStyle name="표준 10 5 2 4 2 5" xfId="12576"/>
    <cellStyle name="표준 10 5 2 4 2 5 2" xfId="34537"/>
    <cellStyle name="표준 10 5 2 4 2 6" xfId="28242"/>
    <cellStyle name="표준 10 5 2 4 3" xfId="3723"/>
    <cellStyle name="표준 10 5 2 4 3 2" xfId="3724"/>
    <cellStyle name="표준 10 5 2 4 3 2 2" xfId="12577"/>
    <cellStyle name="표준 10 5 2 4 3 2 2 2" xfId="34538"/>
    <cellStyle name="표준 10 5 2 4 3 2 3" xfId="28245"/>
    <cellStyle name="표준 10 5 2 4 3 3" xfId="12578"/>
    <cellStyle name="표준 10 5 2 4 3 3 2" xfId="12579"/>
    <cellStyle name="표준 10 5 2 4 3 3 2 2" xfId="34540"/>
    <cellStyle name="표준 10 5 2 4 3 3 3" xfId="34539"/>
    <cellStyle name="표준 10 5 2 4 3 4" xfId="12580"/>
    <cellStyle name="표준 10 5 2 4 3 4 2" xfId="34541"/>
    <cellStyle name="표준 10 5 2 4 3 5" xfId="12581"/>
    <cellStyle name="표준 10 5 2 4 3 5 2" xfId="34542"/>
    <cellStyle name="표준 10 5 2 4 3 6" xfId="28244"/>
    <cellStyle name="표준 10 5 2 4 4" xfId="3725"/>
    <cellStyle name="표준 10 5 2 4 4 2" xfId="12582"/>
    <cellStyle name="표준 10 5 2 4 4 2 2" xfId="34543"/>
    <cellStyle name="표준 10 5 2 4 4 3" xfId="28246"/>
    <cellStyle name="표준 10 5 2 4 5" xfId="12583"/>
    <cellStyle name="표준 10 5 2 4 5 2" xfId="12584"/>
    <cellStyle name="표준 10 5 2 4 5 2 2" xfId="34545"/>
    <cellStyle name="표준 10 5 2 4 5 3" xfId="34544"/>
    <cellStyle name="표준 10 5 2 4 6" xfId="12585"/>
    <cellStyle name="표준 10 5 2 4 6 2" xfId="34546"/>
    <cellStyle name="표준 10 5 2 4 7" xfId="12586"/>
    <cellStyle name="표준 10 5 2 4 7 2" xfId="34547"/>
    <cellStyle name="표준 10 5 2 4 8" xfId="27277"/>
    <cellStyle name="표준 10 5 2 5" xfId="3726"/>
    <cellStyle name="표준 10 5 2 5 2" xfId="3727"/>
    <cellStyle name="표준 10 5 2 5 2 2" xfId="12587"/>
    <cellStyle name="표준 10 5 2 5 2 2 2" xfId="34548"/>
    <cellStyle name="표준 10 5 2 5 2 3" xfId="28248"/>
    <cellStyle name="표준 10 5 2 5 3" xfId="12588"/>
    <cellStyle name="표준 10 5 2 5 3 2" xfId="12589"/>
    <cellStyle name="표준 10 5 2 5 3 2 2" xfId="34550"/>
    <cellStyle name="표준 10 5 2 5 3 3" xfId="34549"/>
    <cellStyle name="표준 10 5 2 5 4" xfId="12590"/>
    <cellStyle name="표준 10 5 2 5 4 2" xfId="34551"/>
    <cellStyle name="표준 10 5 2 5 5" xfId="12591"/>
    <cellStyle name="표준 10 5 2 5 5 2" xfId="34552"/>
    <cellStyle name="표준 10 5 2 5 6" xfId="28247"/>
    <cellStyle name="표준 10 5 2 6" xfId="3728"/>
    <cellStyle name="표준 10 5 2 6 2" xfId="3729"/>
    <cellStyle name="표준 10 5 2 6 2 2" xfId="12592"/>
    <cellStyle name="표준 10 5 2 6 2 2 2" xfId="34553"/>
    <cellStyle name="표준 10 5 2 6 2 3" xfId="28250"/>
    <cellStyle name="표준 10 5 2 6 3" xfId="12593"/>
    <cellStyle name="표준 10 5 2 6 3 2" xfId="12594"/>
    <cellStyle name="표준 10 5 2 6 3 2 2" xfId="34555"/>
    <cellStyle name="표준 10 5 2 6 3 3" xfId="34554"/>
    <cellStyle name="표준 10 5 2 6 4" xfId="12595"/>
    <cellStyle name="표준 10 5 2 6 4 2" xfId="34556"/>
    <cellStyle name="표준 10 5 2 6 5" xfId="12596"/>
    <cellStyle name="표준 10 5 2 6 5 2" xfId="34557"/>
    <cellStyle name="표준 10 5 2 6 6" xfId="28249"/>
    <cellStyle name="표준 10 5 2 7" xfId="3730"/>
    <cellStyle name="표준 10 5 2 7 2" xfId="12597"/>
    <cellStyle name="표준 10 5 2 7 2 2" xfId="34558"/>
    <cellStyle name="표준 10 5 2 7 3" xfId="28251"/>
    <cellStyle name="표준 10 5 2 8" xfId="12598"/>
    <cellStyle name="표준 10 5 2 8 2" xfId="12599"/>
    <cellStyle name="표준 10 5 2 8 2 2" xfId="34560"/>
    <cellStyle name="표준 10 5 2 8 3" xfId="34559"/>
    <cellStyle name="표준 10 5 2 9" xfId="12600"/>
    <cellStyle name="표준 10 5 2 9 2" xfId="34561"/>
    <cellStyle name="표준 10 5 3" xfId="1608"/>
    <cellStyle name="표준 10 5 3 10" xfId="12601"/>
    <cellStyle name="표준 10 5 3 10 2" xfId="34562"/>
    <cellStyle name="표준 10 5 3 11" xfId="26791"/>
    <cellStyle name="표준 10 5 3 2" xfId="2398"/>
    <cellStyle name="표준 10 5 3 2 10" xfId="26920"/>
    <cellStyle name="표준 10 5 3 2 2" xfId="2555"/>
    <cellStyle name="표준 10 5 3 2 2 2" xfId="3075"/>
    <cellStyle name="표준 10 5 3 2 2 2 2" xfId="3731"/>
    <cellStyle name="표준 10 5 3 2 2 2 2 2" xfId="3732"/>
    <cellStyle name="표준 10 5 3 2 2 2 2 2 2" xfId="12602"/>
    <cellStyle name="표준 10 5 3 2 2 2 2 2 2 2" xfId="34563"/>
    <cellStyle name="표준 10 5 3 2 2 2 2 2 3" xfId="28253"/>
    <cellStyle name="표준 10 5 3 2 2 2 2 3" xfId="12603"/>
    <cellStyle name="표준 10 5 3 2 2 2 2 3 2" xfId="12604"/>
    <cellStyle name="표준 10 5 3 2 2 2 2 3 2 2" xfId="34565"/>
    <cellStyle name="표준 10 5 3 2 2 2 2 3 3" xfId="34564"/>
    <cellStyle name="표준 10 5 3 2 2 2 2 4" xfId="12605"/>
    <cellStyle name="표준 10 5 3 2 2 2 2 4 2" xfId="34566"/>
    <cellStyle name="표준 10 5 3 2 2 2 2 5" xfId="12606"/>
    <cellStyle name="표준 10 5 3 2 2 2 2 5 2" xfId="34567"/>
    <cellStyle name="표준 10 5 3 2 2 2 2 6" xfId="28252"/>
    <cellStyle name="표준 10 5 3 2 2 2 3" xfId="3733"/>
    <cellStyle name="표준 10 5 3 2 2 2 3 2" xfId="3734"/>
    <cellStyle name="표준 10 5 3 2 2 2 3 2 2" xfId="12607"/>
    <cellStyle name="표준 10 5 3 2 2 2 3 2 2 2" xfId="34568"/>
    <cellStyle name="표준 10 5 3 2 2 2 3 2 3" xfId="28255"/>
    <cellStyle name="표준 10 5 3 2 2 2 3 3" xfId="12608"/>
    <cellStyle name="표준 10 5 3 2 2 2 3 3 2" xfId="12609"/>
    <cellStyle name="표준 10 5 3 2 2 2 3 3 2 2" xfId="34570"/>
    <cellStyle name="표준 10 5 3 2 2 2 3 3 3" xfId="34569"/>
    <cellStyle name="표준 10 5 3 2 2 2 3 4" xfId="12610"/>
    <cellStyle name="표준 10 5 3 2 2 2 3 4 2" xfId="34571"/>
    <cellStyle name="표준 10 5 3 2 2 2 3 5" xfId="12611"/>
    <cellStyle name="표준 10 5 3 2 2 2 3 5 2" xfId="34572"/>
    <cellStyle name="표준 10 5 3 2 2 2 3 6" xfId="28254"/>
    <cellStyle name="표준 10 5 3 2 2 2 4" xfId="3735"/>
    <cellStyle name="표준 10 5 3 2 2 2 4 2" xfId="12612"/>
    <cellStyle name="표준 10 5 3 2 2 2 4 2 2" xfId="34573"/>
    <cellStyle name="표준 10 5 3 2 2 2 4 3" xfId="28256"/>
    <cellStyle name="표준 10 5 3 2 2 2 5" xfId="12613"/>
    <cellStyle name="표준 10 5 3 2 2 2 5 2" xfId="12614"/>
    <cellStyle name="표준 10 5 3 2 2 2 5 2 2" xfId="34575"/>
    <cellStyle name="표준 10 5 3 2 2 2 5 3" xfId="34574"/>
    <cellStyle name="표준 10 5 3 2 2 2 6" xfId="12615"/>
    <cellStyle name="표준 10 5 3 2 2 2 6 2" xfId="34576"/>
    <cellStyle name="표준 10 5 3 2 2 2 7" xfId="12616"/>
    <cellStyle name="표준 10 5 3 2 2 2 7 2" xfId="34577"/>
    <cellStyle name="표준 10 5 3 2 2 2 8" xfId="27596"/>
    <cellStyle name="표준 10 5 3 2 2 3" xfId="3736"/>
    <cellStyle name="표준 10 5 3 2 2 3 2" xfId="3737"/>
    <cellStyle name="표준 10 5 3 2 2 3 2 2" xfId="12617"/>
    <cellStyle name="표준 10 5 3 2 2 3 2 2 2" xfId="34578"/>
    <cellStyle name="표준 10 5 3 2 2 3 2 3" xfId="28258"/>
    <cellStyle name="표준 10 5 3 2 2 3 3" xfId="12618"/>
    <cellStyle name="표준 10 5 3 2 2 3 3 2" xfId="12619"/>
    <cellStyle name="표준 10 5 3 2 2 3 3 2 2" xfId="34580"/>
    <cellStyle name="표준 10 5 3 2 2 3 3 3" xfId="34579"/>
    <cellStyle name="표준 10 5 3 2 2 3 4" xfId="12620"/>
    <cellStyle name="표준 10 5 3 2 2 3 4 2" xfId="34581"/>
    <cellStyle name="표준 10 5 3 2 2 3 5" xfId="12621"/>
    <cellStyle name="표준 10 5 3 2 2 3 5 2" xfId="34582"/>
    <cellStyle name="표준 10 5 3 2 2 3 6" xfId="28257"/>
    <cellStyle name="표준 10 5 3 2 2 4" xfId="3738"/>
    <cellStyle name="표준 10 5 3 2 2 4 2" xfId="3739"/>
    <cellStyle name="표준 10 5 3 2 2 4 2 2" xfId="12622"/>
    <cellStyle name="표준 10 5 3 2 2 4 2 2 2" xfId="34583"/>
    <cellStyle name="표준 10 5 3 2 2 4 2 3" xfId="28260"/>
    <cellStyle name="표준 10 5 3 2 2 4 3" xfId="12623"/>
    <cellStyle name="표준 10 5 3 2 2 4 3 2" xfId="12624"/>
    <cellStyle name="표준 10 5 3 2 2 4 3 2 2" xfId="34585"/>
    <cellStyle name="표준 10 5 3 2 2 4 3 3" xfId="34584"/>
    <cellStyle name="표준 10 5 3 2 2 4 4" xfId="12625"/>
    <cellStyle name="표준 10 5 3 2 2 4 4 2" xfId="34586"/>
    <cellStyle name="표준 10 5 3 2 2 4 5" xfId="12626"/>
    <cellStyle name="표준 10 5 3 2 2 4 5 2" xfId="34587"/>
    <cellStyle name="표준 10 5 3 2 2 4 6" xfId="28259"/>
    <cellStyle name="표준 10 5 3 2 2 5" xfId="3740"/>
    <cellStyle name="표준 10 5 3 2 2 5 2" xfId="12627"/>
    <cellStyle name="표준 10 5 3 2 2 5 2 2" xfId="34588"/>
    <cellStyle name="표준 10 5 3 2 2 5 3" xfId="28261"/>
    <cellStyle name="표준 10 5 3 2 2 6" xfId="12628"/>
    <cellStyle name="표준 10 5 3 2 2 6 2" xfId="12629"/>
    <cellStyle name="표준 10 5 3 2 2 6 2 2" xfId="34590"/>
    <cellStyle name="표준 10 5 3 2 2 6 3" xfId="34589"/>
    <cellStyle name="표준 10 5 3 2 2 7" xfId="12630"/>
    <cellStyle name="표준 10 5 3 2 2 7 2" xfId="34591"/>
    <cellStyle name="표준 10 5 3 2 2 8" xfId="12631"/>
    <cellStyle name="표준 10 5 3 2 2 8 2" xfId="34592"/>
    <cellStyle name="표준 10 5 3 2 2 9" xfId="27077"/>
    <cellStyle name="표준 10 5 3 2 3" xfId="2918"/>
    <cellStyle name="표준 10 5 3 2 3 2" xfId="3741"/>
    <cellStyle name="표준 10 5 3 2 3 2 2" xfId="3742"/>
    <cellStyle name="표준 10 5 3 2 3 2 2 2" xfId="12632"/>
    <cellStyle name="표준 10 5 3 2 3 2 2 2 2" xfId="34593"/>
    <cellStyle name="표준 10 5 3 2 3 2 2 3" xfId="28263"/>
    <cellStyle name="표준 10 5 3 2 3 2 3" xfId="12633"/>
    <cellStyle name="표준 10 5 3 2 3 2 3 2" xfId="12634"/>
    <cellStyle name="표준 10 5 3 2 3 2 3 2 2" xfId="34595"/>
    <cellStyle name="표준 10 5 3 2 3 2 3 3" xfId="34594"/>
    <cellStyle name="표준 10 5 3 2 3 2 4" xfId="12635"/>
    <cellStyle name="표준 10 5 3 2 3 2 4 2" xfId="34596"/>
    <cellStyle name="표준 10 5 3 2 3 2 5" xfId="12636"/>
    <cellStyle name="표준 10 5 3 2 3 2 5 2" xfId="34597"/>
    <cellStyle name="표준 10 5 3 2 3 2 6" xfId="28262"/>
    <cellStyle name="표준 10 5 3 2 3 3" xfId="3743"/>
    <cellStyle name="표준 10 5 3 2 3 3 2" xfId="3744"/>
    <cellStyle name="표준 10 5 3 2 3 3 2 2" xfId="12637"/>
    <cellStyle name="표준 10 5 3 2 3 3 2 2 2" xfId="34598"/>
    <cellStyle name="표준 10 5 3 2 3 3 2 3" xfId="28265"/>
    <cellStyle name="표준 10 5 3 2 3 3 3" xfId="12638"/>
    <cellStyle name="표준 10 5 3 2 3 3 3 2" xfId="12639"/>
    <cellStyle name="표준 10 5 3 2 3 3 3 2 2" xfId="34600"/>
    <cellStyle name="표준 10 5 3 2 3 3 3 3" xfId="34599"/>
    <cellStyle name="표준 10 5 3 2 3 3 4" xfId="12640"/>
    <cellStyle name="표준 10 5 3 2 3 3 4 2" xfId="34601"/>
    <cellStyle name="표준 10 5 3 2 3 3 5" xfId="12641"/>
    <cellStyle name="표준 10 5 3 2 3 3 5 2" xfId="34602"/>
    <cellStyle name="표준 10 5 3 2 3 3 6" xfId="28264"/>
    <cellStyle name="표준 10 5 3 2 3 4" xfId="3745"/>
    <cellStyle name="표준 10 5 3 2 3 4 2" xfId="12642"/>
    <cellStyle name="표준 10 5 3 2 3 4 2 2" xfId="34603"/>
    <cellStyle name="표준 10 5 3 2 3 4 3" xfId="28266"/>
    <cellStyle name="표준 10 5 3 2 3 5" xfId="12643"/>
    <cellStyle name="표준 10 5 3 2 3 5 2" xfId="12644"/>
    <cellStyle name="표준 10 5 3 2 3 5 2 2" xfId="34605"/>
    <cellStyle name="표준 10 5 3 2 3 5 3" xfId="34604"/>
    <cellStyle name="표준 10 5 3 2 3 6" xfId="12645"/>
    <cellStyle name="표준 10 5 3 2 3 6 2" xfId="34606"/>
    <cellStyle name="표준 10 5 3 2 3 7" xfId="12646"/>
    <cellStyle name="표준 10 5 3 2 3 7 2" xfId="34607"/>
    <cellStyle name="표준 10 5 3 2 3 8" xfId="27439"/>
    <cellStyle name="표준 10 5 3 2 4" xfId="3746"/>
    <cellStyle name="표준 10 5 3 2 4 2" xfId="3747"/>
    <cellStyle name="표준 10 5 3 2 4 2 2" xfId="12647"/>
    <cellStyle name="표준 10 5 3 2 4 2 2 2" xfId="34608"/>
    <cellStyle name="표준 10 5 3 2 4 2 3" xfId="28268"/>
    <cellStyle name="표준 10 5 3 2 4 3" xfId="12648"/>
    <cellStyle name="표준 10 5 3 2 4 3 2" xfId="12649"/>
    <cellStyle name="표준 10 5 3 2 4 3 2 2" xfId="34610"/>
    <cellStyle name="표준 10 5 3 2 4 3 3" xfId="34609"/>
    <cellStyle name="표준 10 5 3 2 4 4" xfId="12650"/>
    <cellStyle name="표준 10 5 3 2 4 4 2" xfId="34611"/>
    <cellStyle name="표준 10 5 3 2 4 5" xfId="12651"/>
    <cellStyle name="표준 10 5 3 2 4 5 2" xfId="34612"/>
    <cellStyle name="표준 10 5 3 2 4 6" xfId="28267"/>
    <cellStyle name="표준 10 5 3 2 5" xfId="3748"/>
    <cellStyle name="표준 10 5 3 2 5 2" xfId="3749"/>
    <cellStyle name="표준 10 5 3 2 5 2 2" xfId="12652"/>
    <cellStyle name="표준 10 5 3 2 5 2 2 2" xfId="34613"/>
    <cellStyle name="표준 10 5 3 2 5 2 3" xfId="28270"/>
    <cellStyle name="표준 10 5 3 2 5 3" xfId="12653"/>
    <cellStyle name="표준 10 5 3 2 5 3 2" xfId="12654"/>
    <cellStyle name="표준 10 5 3 2 5 3 2 2" xfId="34615"/>
    <cellStyle name="표준 10 5 3 2 5 3 3" xfId="34614"/>
    <cellStyle name="표준 10 5 3 2 5 4" xfId="12655"/>
    <cellStyle name="표준 10 5 3 2 5 4 2" xfId="34616"/>
    <cellStyle name="표준 10 5 3 2 5 5" xfId="12656"/>
    <cellStyle name="표준 10 5 3 2 5 5 2" xfId="34617"/>
    <cellStyle name="표준 10 5 3 2 5 6" xfId="28269"/>
    <cellStyle name="표준 10 5 3 2 6" xfId="3750"/>
    <cellStyle name="표준 10 5 3 2 6 2" xfId="12657"/>
    <cellStyle name="표준 10 5 3 2 6 2 2" xfId="34618"/>
    <cellStyle name="표준 10 5 3 2 6 3" xfId="28271"/>
    <cellStyle name="표준 10 5 3 2 7" xfId="12658"/>
    <cellStyle name="표준 10 5 3 2 7 2" xfId="12659"/>
    <cellStyle name="표준 10 5 3 2 7 2 2" xfId="34620"/>
    <cellStyle name="표준 10 5 3 2 7 3" xfId="34619"/>
    <cellStyle name="표준 10 5 3 2 8" xfId="12660"/>
    <cellStyle name="표준 10 5 3 2 8 2" xfId="34621"/>
    <cellStyle name="표준 10 5 3 2 9" xfId="12661"/>
    <cellStyle name="표준 10 5 3 2 9 2" xfId="34622"/>
    <cellStyle name="표준 10 5 3 3" xfId="2527"/>
    <cellStyle name="표준 10 5 3 3 2" xfId="3047"/>
    <cellStyle name="표준 10 5 3 3 2 2" xfId="3751"/>
    <cellStyle name="표준 10 5 3 3 2 2 2" xfId="3752"/>
    <cellStyle name="표준 10 5 3 3 2 2 2 2" xfId="12662"/>
    <cellStyle name="표준 10 5 3 3 2 2 2 2 2" xfId="34623"/>
    <cellStyle name="표준 10 5 3 3 2 2 2 3" xfId="28273"/>
    <cellStyle name="표준 10 5 3 3 2 2 3" xfId="12663"/>
    <cellStyle name="표준 10 5 3 3 2 2 3 2" xfId="12664"/>
    <cellStyle name="표준 10 5 3 3 2 2 3 2 2" xfId="34625"/>
    <cellStyle name="표준 10 5 3 3 2 2 3 3" xfId="34624"/>
    <cellStyle name="표준 10 5 3 3 2 2 4" xfId="12665"/>
    <cellStyle name="표준 10 5 3 3 2 2 4 2" xfId="34626"/>
    <cellStyle name="표준 10 5 3 3 2 2 5" xfId="12666"/>
    <cellStyle name="표준 10 5 3 3 2 2 5 2" xfId="34627"/>
    <cellStyle name="표준 10 5 3 3 2 2 6" xfId="28272"/>
    <cellStyle name="표준 10 5 3 3 2 3" xfId="3753"/>
    <cellStyle name="표준 10 5 3 3 2 3 2" xfId="3754"/>
    <cellStyle name="표준 10 5 3 3 2 3 2 2" xfId="12667"/>
    <cellStyle name="표준 10 5 3 3 2 3 2 2 2" xfId="34628"/>
    <cellStyle name="표준 10 5 3 3 2 3 2 3" xfId="28275"/>
    <cellStyle name="표준 10 5 3 3 2 3 3" xfId="12668"/>
    <cellStyle name="표준 10 5 3 3 2 3 3 2" xfId="12669"/>
    <cellStyle name="표준 10 5 3 3 2 3 3 2 2" xfId="34630"/>
    <cellStyle name="표준 10 5 3 3 2 3 3 3" xfId="34629"/>
    <cellStyle name="표준 10 5 3 3 2 3 4" xfId="12670"/>
    <cellStyle name="표준 10 5 3 3 2 3 4 2" xfId="34631"/>
    <cellStyle name="표준 10 5 3 3 2 3 5" xfId="12671"/>
    <cellStyle name="표준 10 5 3 3 2 3 5 2" xfId="34632"/>
    <cellStyle name="표준 10 5 3 3 2 3 6" xfId="28274"/>
    <cellStyle name="표준 10 5 3 3 2 4" xfId="3755"/>
    <cellStyle name="표준 10 5 3 3 2 4 2" xfId="12672"/>
    <cellStyle name="표준 10 5 3 3 2 4 2 2" xfId="34633"/>
    <cellStyle name="표준 10 5 3 3 2 4 3" xfId="28276"/>
    <cellStyle name="표준 10 5 3 3 2 5" xfId="12673"/>
    <cellStyle name="표준 10 5 3 3 2 5 2" xfId="12674"/>
    <cellStyle name="표준 10 5 3 3 2 5 2 2" xfId="34635"/>
    <cellStyle name="표준 10 5 3 3 2 5 3" xfId="34634"/>
    <cellStyle name="표준 10 5 3 3 2 6" xfId="12675"/>
    <cellStyle name="표준 10 5 3 3 2 6 2" xfId="34636"/>
    <cellStyle name="표준 10 5 3 3 2 7" xfId="12676"/>
    <cellStyle name="표준 10 5 3 3 2 7 2" xfId="34637"/>
    <cellStyle name="표준 10 5 3 3 2 8" xfId="27568"/>
    <cellStyle name="표준 10 5 3 3 3" xfId="3756"/>
    <cellStyle name="표준 10 5 3 3 3 2" xfId="3757"/>
    <cellStyle name="표준 10 5 3 3 3 2 2" xfId="12677"/>
    <cellStyle name="표준 10 5 3 3 3 2 2 2" xfId="34638"/>
    <cellStyle name="표준 10 5 3 3 3 2 3" xfId="28278"/>
    <cellStyle name="표준 10 5 3 3 3 3" xfId="12678"/>
    <cellStyle name="표준 10 5 3 3 3 3 2" xfId="12679"/>
    <cellStyle name="표준 10 5 3 3 3 3 2 2" xfId="34640"/>
    <cellStyle name="표준 10 5 3 3 3 3 3" xfId="34639"/>
    <cellStyle name="표준 10 5 3 3 3 4" xfId="12680"/>
    <cellStyle name="표준 10 5 3 3 3 4 2" xfId="34641"/>
    <cellStyle name="표준 10 5 3 3 3 5" xfId="12681"/>
    <cellStyle name="표준 10 5 3 3 3 5 2" xfId="34642"/>
    <cellStyle name="표준 10 5 3 3 3 6" xfId="28277"/>
    <cellStyle name="표준 10 5 3 3 4" xfId="3758"/>
    <cellStyle name="표준 10 5 3 3 4 2" xfId="3759"/>
    <cellStyle name="표준 10 5 3 3 4 2 2" xfId="12682"/>
    <cellStyle name="표준 10 5 3 3 4 2 2 2" xfId="34643"/>
    <cellStyle name="표준 10 5 3 3 4 2 3" xfId="28280"/>
    <cellStyle name="표준 10 5 3 3 4 3" xfId="12683"/>
    <cellStyle name="표준 10 5 3 3 4 3 2" xfId="12684"/>
    <cellStyle name="표준 10 5 3 3 4 3 2 2" xfId="34645"/>
    <cellStyle name="표준 10 5 3 3 4 3 3" xfId="34644"/>
    <cellStyle name="표준 10 5 3 3 4 4" xfId="12685"/>
    <cellStyle name="표준 10 5 3 3 4 4 2" xfId="34646"/>
    <cellStyle name="표준 10 5 3 3 4 5" xfId="12686"/>
    <cellStyle name="표준 10 5 3 3 4 5 2" xfId="34647"/>
    <cellStyle name="표준 10 5 3 3 4 6" xfId="28279"/>
    <cellStyle name="표준 10 5 3 3 5" xfId="3760"/>
    <cellStyle name="표준 10 5 3 3 5 2" xfId="12687"/>
    <cellStyle name="표준 10 5 3 3 5 2 2" xfId="34648"/>
    <cellStyle name="표준 10 5 3 3 5 3" xfId="28281"/>
    <cellStyle name="표준 10 5 3 3 6" xfId="12688"/>
    <cellStyle name="표준 10 5 3 3 6 2" xfId="12689"/>
    <cellStyle name="표준 10 5 3 3 6 2 2" xfId="34650"/>
    <cellStyle name="표준 10 5 3 3 6 3" xfId="34649"/>
    <cellStyle name="표준 10 5 3 3 7" xfId="12690"/>
    <cellStyle name="표준 10 5 3 3 7 2" xfId="34651"/>
    <cellStyle name="표준 10 5 3 3 8" xfId="12691"/>
    <cellStyle name="표준 10 5 3 3 8 2" xfId="34652"/>
    <cellStyle name="표준 10 5 3 3 9" xfId="27049"/>
    <cellStyle name="표준 10 5 3 4" xfId="2789"/>
    <cellStyle name="표준 10 5 3 4 2" xfId="3761"/>
    <cellStyle name="표준 10 5 3 4 2 2" xfId="3762"/>
    <cellStyle name="표준 10 5 3 4 2 2 2" xfId="12692"/>
    <cellStyle name="표준 10 5 3 4 2 2 2 2" xfId="34653"/>
    <cellStyle name="표준 10 5 3 4 2 2 3" xfId="28283"/>
    <cellStyle name="표준 10 5 3 4 2 3" xfId="12693"/>
    <cellStyle name="표준 10 5 3 4 2 3 2" xfId="12694"/>
    <cellStyle name="표준 10 5 3 4 2 3 2 2" xfId="34655"/>
    <cellStyle name="표준 10 5 3 4 2 3 3" xfId="34654"/>
    <cellStyle name="표준 10 5 3 4 2 4" xfId="12695"/>
    <cellStyle name="표준 10 5 3 4 2 4 2" xfId="34656"/>
    <cellStyle name="표준 10 5 3 4 2 5" xfId="12696"/>
    <cellStyle name="표준 10 5 3 4 2 5 2" xfId="34657"/>
    <cellStyle name="표준 10 5 3 4 2 6" xfId="28282"/>
    <cellStyle name="표준 10 5 3 4 3" xfId="3763"/>
    <cellStyle name="표준 10 5 3 4 3 2" xfId="3764"/>
    <cellStyle name="표준 10 5 3 4 3 2 2" xfId="12697"/>
    <cellStyle name="표준 10 5 3 4 3 2 2 2" xfId="34658"/>
    <cellStyle name="표준 10 5 3 4 3 2 3" xfId="28285"/>
    <cellStyle name="표준 10 5 3 4 3 3" xfId="12698"/>
    <cellStyle name="표준 10 5 3 4 3 3 2" xfId="12699"/>
    <cellStyle name="표준 10 5 3 4 3 3 2 2" xfId="34660"/>
    <cellStyle name="표준 10 5 3 4 3 3 3" xfId="34659"/>
    <cellStyle name="표준 10 5 3 4 3 4" xfId="12700"/>
    <cellStyle name="표준 10 5 3 4 3 4 2" xfId="34661"/>
    <cellStyle name="표준 10 5 3 4 3 5" xfId="12701"/>
    <cellStyle name="표준 10 5 3 4 3 5 2" xfId="34662"/>
    <cellStyle name="표준 10 5 3 4 3 6" xfId="28284"/>
    <cellStyle name="표준 10 5 3 4 4" xfId="3765"/>
    <cellStyle name="표준 10 5 3 4 4 2" xfId="12702"/>
    <cellStyle name="표준 10 5 3 4 4 2 2" xfId="34663"/>
    <cellStyle name="표준 10 5 3 4 4 3" xfId="28286"/>
    <cellStyle name="표준 10 5 3 4 5" xfId="12703"/>
    <cellStyle name="표준 10 5 3 4 5 2" xfId="12704"/>
    <cellStyle name="표준 10 5 3 4 5 2 2" xfId="34665"/>
    <cellStyle name="표준 10 5 3 4 5 3" xfId="34664"/>
    <cellStyle name="표준 10 5 3 4 6" xfId="12705"/>
    <cellStyle name="표준 10 5 3 4 6 2" xfId="34666"/>
    <cellStyle name="표준 10 5 3 4 7" xfId="12706"/>
    <cellStyle name="표준 10 5 3 4 7 2" xfId="34667"/>
    <cellStyle name="표준 10 5 3 4 8" xfId="27310"/>
    <cellStyle name="표준 10 5 3 5" xfId="3766"/>
    <cellStyle name="표준 10 5 3 5 2" xfId="3767"/>
    <cellStyle name="표준 10 5 3 5 2 2" xfId="12707"/>
    <cellStyle name="표준 10 5 3 5 2 2 2" xfId="34668"/>
    <cellStyle name="표준 10 5 3 5 2 3" xfId="28288"/>
    <cellStyle name="표준 10 5 3 5 3" xfId="12708"/>
    <cellStyle name="표준 10 5 3 5 3 2" xfId="12709"/>
    <cellStyle name="표준 10 5 3 5 3 2 2" xfId="34670"/>
    <cellStyle name="표준 10 5 3 5 3 3" xfId="34669"/>
    <cellStyle name="표준 10 5 3 5 4" xfId="12710"/>
    <cellStyle name="표준 10 5 3 5 4 2" xfId="34671"/>
    <cellStyle name="표준 10 5 3 5 5" xfId="12711"/>
    <cellStyle name="표준 10 5 3 5 5 2" xfId="34672"/>
    <cellStyle name="표준 10 5 3 5 6" xfId="28287"/>
    <cellStyle name="표준 10 5 3 6" xfId="3768"/>
    <cellStyle name="표준 10 5 3 6 2" xfId="3769"/>
    <cellStyle name="표준 10 5 3 6 2 2" xfId="12712"/>
    <cellStyle name="표준 10 5 3 6 2 2 2" xfId="34673"/>
    <cellStyle name="표준 10 5 3 6 2 3" xfId="28290"/>
    <cellStyle name="표준 10 5 3 6 3" xfId="12713"/>
    <cellStyle name="표준 10 5 3 6 3 2" xfId="12714"/>
    <cellStyle name="표준 10 5 3 6 3 2 2" xfId="34675"/>
    <cellStyle name="표준 10 5 3 6 3 3" xfId="34674"/>
    <cellStyle name="표준 10 5 3 6 4" xfId="12715"/>
    <cellStyle name="표준 10 5 3 6 4 2" xfId="34676"/>
    <cellStyle name="표준 10 5 3 6 5" xfId="12716"/>
    <cellStyle name="표준 10 5 3 6 5 2" xfId="34677"/>
    <cellStyle name="표준 10 5 3 6 6" xfId="28289"/>
    <cellStyle name="표준 10 5 3 7" xfId="3770"/>
    <cellStyle name="표준 10 5 3 7 2" xfId="12717"/>
    <cellStyle name="표준 10 5 3 7 2 2" xfId="34678"/>
    <cellStyle name="표준 10 5 3 7 3" xfId="28291"/>
    <cellStyle name="표준 10 5 3 8" xfId="12718"/>
    <cellStyle name="표준 10 5 3 8 2" xfId="12719"/>
    <cellStyle name="표준 10 5 3 8 2 2" xfId="34680"/>
    <cellStyle name="표준 10 5 3 8 3" xfId="34679"/>
    <cellStyle name="표준 10 5 3 9" xfId="12720"/>
    <cellStyle name="표준 10 5 3 9 2" xfId="34681"/>
    <cellStyle name="표준 10 5 4" xfId="1542"/>
    <cellStyle name="표준 10 5 4 10" xfId="12721"/>
    <cellStyle name="표준 10 5 4 10 2" xfId="34682"/>
    <cellStyle name="표준 10 5 4 11" xfId="26725"/>
    <cellStyle name="표준 10 5 4 2" xfId="2332"/>
    <cellStyle name="표준 10 5 4 2 10" xfId="26854"/>
    <cellStyle name="표준 10 5 4 2 2" xfId="2556"/>
    <cellStyle name="표준 10 5 4 2 2 2" xfId="3076"/>
    <cellStyle name="표준 10 5 4 2 2 2 2" xfId="3771"/>
    <cellStyle name="표준 10 5 4 2 2 2 2 2" xfId="3772"/>
    <cellStyle name="표준 10 5 4 2 2 2 2 2 2" xfId="12722"/>
    <cellStyle name="표준 10 5 4 2 2 2 2 2 2 2" xfId="34683"/>
    <cellStyle name="표준 10 5 4 2 2 2 2 2 3" xfId="28293"/>
    <cellStyle name="표준 10 5 4 2 2 2 2 3" xfId="12723"/>
    <cellStyle name="표준 10 5 4 2 2 2 2 3 2" xfId="12724"/>
    <cellStyle name="표준 10 5 4 2 2 2 2 3 2 2" xfId="34685"/>
    <cellStyle name="표준 10 5 4 2 2 2 2 3 3" xfId="34684"/>
    <cellStyle name="표준 10 5 4 2 2 2 2 4" xfId="12725"/>
    <cellStyle name="표준 10 5 4 2 2 2 2 4 2" xfId="34686"/>
    <cellStyle name="표준 10 5 4 2 2 2 2 5" xfId="12726"/>
    <cellStyle name="표준 10 5 4 2 2 2 2 5 2" xfId="34687"/>
    <cellStyle name="표준 10 5 4 2 2 2 2 6" xfId="28292"/>
    <cellStyle name="표준 10 5 4 2 2 2 3" xfId="3773"/>
    <cellStyle name="표준 10 5 4 2 2 2 3 2" xfId="3774"/>
    <cellStyle name="표준 10 5 4 2 2 2 3 2 2" xfId="12727"/>
    <cellStyle name="표준 10 5 4 2 2 2 3 2 2 2" xfId="34688"/>
    <cellStyle name="표준 10 5 4 2 2 2 3 2 3" xfId="28295"/>
    <cellStyle name="표준 10 5 4 2 2 2 3 3" xfId="12728"/>
    <cellStyle name="표준 10 5 4 2 2 2 3 3 2" xfId="12729"/>
    <cellStyle name="표준 10 5 4 2 2 2 3 3 2 2" xfId="34690"/>
    <cellStyle name="표준 10 5 4 2 2 2 3 3 3" xfId="34689"/>
    <cellStyle name="표준 10 5 4 2 2 2 3 4" xfId="12730"/>
    <cellStyle name="표준 10 5 4 2 2 2 3 4 2" xfId="34691"/>
    <cellStyle name="표준 10 5 4 2 2 2 3 5" xfId="12731"/>
    <cellStyle name="표준 10 5 4 2 2 2 3 5 2" xfId="34692"/>
    <cellStyle name="표준 10 5 4 2 2 2 3 6" xfId="28294"/>
    <cellStyle name="표준 10 5 4 2 2 2 4" xfId="3775"/>
    <cellStyle name="표준 10 5 4 2 2 2 4 2" xfId="12732"/>
    <cellStyle name="표준 10 5 4 2 2 2 4 2 2" xfId="34693"/>
    <cellStyle name="표준 10 5 4 2 2 2 4 3" xfId="28296"/>
    <cellStyle name="표준 10 5 4 2 2 2 5" xfId="12733"/>
    <cellStyle name="표준 10 5 4 2 2 2 5 2" xfId="12734"/>
    <cellStyle name="표준 10 5 4 2 2 2 5 2 2" xfId="34695"/>
    <cellStyle name="표준 10 5 4 2 2 2 5 3" xfId="34694"/>
    <cellStyle name="표준 10 5 4 2 2 2 6" xfId="12735"/>
    <cellStyle name="표준 10 5 4 2 2 2 6 2" xfId="34696"/>
    <cellStyle name="표준 10 5 4 2 2 2 7" xfId="12736"/>
    <cellStyle name="표준 10 5 4 2 2 2 7 2" xfId="34697"/>
    <cellStyle name="표준 10 5 4 2 2 2 8" xfId="27597"/>
    <cellStyle name="표준 10 5 4 2 2 3" xfId="3776"/>
    <cellStyle name="표준 10 5 4 2 2 3 2" xfId="3777"/>
    <cellStyle name="표준 10 5 4 2 2 3 2 2" xfId="12737"/>
    <cellStyle name="표준 10 5 4 2 2 3 2 2 2" xfId="34698"/>
    <cellStyle name="표준 10 5 4 2 2 3 2 3" xfId="28298"/>
    <cellStyle name="표준 10 5 4 2 2 3 3" xfId="12738"/>
    <cellStyle name="표준 10 5 4 2 2 3 3 2" xfId="12739"/>
    <cellStyle name="표준 10 5 4 2 2 3 3 2 2" xfId="34700"/>
    <cellStyle name="표준 10 5 4 2 2 3 3 3" xfId="34699"/>
    <cellStyle name="표준 10 5 4 2 2 3 4" xfId="12740"/>
    <cellStyle name="표준 10 5 4 2 2 3 4 2" xfId="34701"/>
    <cellStyle name="표준 10 5 4 2 2 3 5" xfId="12741"/>
    <cellStyle name="표준 10 5 4 2 2 3 5 2" xfId="34702"/>
    <cellStyle name="표준 10 5 4 2 2 3 6" xfId="28297"/>
    <cellStyle name="표준 10 5 4 2 2 4" xfId="3778"/>
    <cellStyle name="표준 10 5 4 2 2 4 2" xfId="3779"/>
    <cellStyle name="표준 10 5 4 2 2 4 2 2" xfId="12742"/>
    <cellStyle name="표준 10 5 4 2 2 4 2 2 2" xfId="34703"/>
    <cellStyle name="표준 10 5 4 2 2 4 2 3" xfId="28300"/>
    <cellStyle name="표준 10 5 4 2 2 4 3" xfId="12743"/>
    <cellStyle name="표준 10 5 4 2 2 4 3 2" xfId="12744"/>
    <cellStyle name="표준 10 5 4 2 2 4 3 2 2" xfId="34705"/>
    <cellStyle name="표준 10 5 4 2 2 4 3 3" xfId="34704"/>
    <cellStyle name="표준 10 5 4 2 2 4 4" xfId="12745"/>
    <cellStyle name="표준 10 5 4 2 2 4 4 2" xfId="34706"/>
    <cellStyle name="표준 10 5 4 2 2 4 5" xfId="12746"/>
    <cellStyle name="표준 10 5 4 2 2 4 5 2" xfId="34707"/>
    <cellStyle name="표준 10 5 4 2 2 4 6" xfId="28299"/>
    <cellStyle name="표준 10 5 4 2 2 5" xfId="3780"/>
    <cellStyle name="표준 10 5 4 2 2 5 2" xfId="12747"/>
    <cellStyle name="표준 10 5 4 2 2 5 2 2" xfId="34708"/>
    <cellStyle name="표준 10 5 4 2 2 5 3" xfId="28301"/>
    <cellStyle name="표준 10 5 4 2 2 6" xfId="12748"/>
    <cellStyle name="표준 10 5 4 2 2 6 2" xfId="12749"/>
    <cellStyle name="표준 10 5 4 2 2 6 2 2" xfId="34710"/>
    <cellStyle name="표준 10 5 4 2 2 6 3" xfId="34709"/>
    <cellStyle name="표준 10 5 4 2 2 7" xfId="12750"/>
    <cellStyle name="표준 10 5 4 2 2 7 2" xfId="34711"/>
    <cellStyle name="표준 10 5 4 2 2 8" xfId="12751"/>
    <cellStyle name="표준 10 5 4 2 2 8 2" xfId="34712"/>
    <cellStyle name="표준 10 5 4 2 2 9" xfId="27078"/>
    <cellStyle name="표준 10 5 4 2 3" xfId="2852"/>
    <cellStyle name="표준 10 5 4 2 3 2" xfId="3781"/>
    <cellStyle name="표준 10 5 4 2 3 2 2" xfId="3782"/>
    <cellStyle name="표준 10 5 4 2 3 2 2 2" xfId="12752"/>
    <cellStyle name="표준 10 5 4 2 3 2 2 2 2" xfId="34713"/>
    <cellStyle name="표준 10 5 4 2 3 2 2 3" xfId="28303"/>
    <cellStyle name="표준 10 5 4 2 3 2 3" xfId="12753"/>
    <cellStyle name="표준 10 5 4 2 3 2 3 2" xfId="12754"/>
    <cellStyle name="표준 10 5 4 2 3 2 3 2 2" xfId="34715"/>
    <cellStyle name="표준 10 5 4 2 3 2 3 3" xfId="34714"/>
    <cellStyle name="표준 10 5 4 2 3 2 4" xfId="12755"/>
    <cellStyle name="표준 10 5 4 2 3 2 4 2" xfId="34716"/>
    <cellStyle name="표준 10 5 4 2 3 2 5" xfId="12756"/>
    <cellStyle name="표준 10 5 4 2 3 2 5 2" xfId="34717"/>
    <cellStyle name="표준 10 5 4 2 3 2 6" xfId="28302"/>
    <cellStyle name="표준 10 5 4 2 3 3" xfId="3783"/>
    <cellStyle name="표준 10 5 4 2 3 3 2" xfId="3784"/>
    <cellStyle name="표준 10 5 4 2 3 3 2 2" xfId="12757"/>
    <cellStyle name="표준 10 5 4 2 3 3 2 2 2" xfId="34718"/>
    <cellStyle name="표준 10 5 4 2 3 3 2 3" xfId="28305"/>
    <cellStyle name="표준 10 5 4 2 3 3 3" xfId="12758"/>
    <cellStyle name="표준 10 5 4 2 3 3 3 2" xfId="12759"/>
    <cellStyle name="표준 10 5 4 2 3 3 3 2 2" xfId="34720"/>
    <cellStyle name="표준 10 5 4 2 3 3 3 3" xfId="34719"/>
    <cellStyle name="표준 10 5 4 2 3 3 4" xfId="12760"/>
    <cellStyle name="표준 10 5 4 2 3 3 4 2" xfId="34721"/>
    <cellStyle name="표준 10 5 4 2 3 3 5" xfId="12761"/>
    <cellStyle name="표준 10 5 4 2 3 3 5 2" xfId="34722"/>
    <cellStyle name="표준 10 5 4 2 3 3 6" xfId="28304"/>
    <cellStyle name="표준 10 5 4 2 3 4" xfId="3785"/>
    <cellStyle name="표준 10 5 4 2 3 4 2" xfId="12762"/>
    <cellStyle name="표준 10 5 4 2 3 4 2 2" xfId="34723"/>
    <cellStyle name="표준 10 5 4 2 3 4 3" xfId="28306"/>
    <cellStyle name="표준 10 5 4 2 3 5" xfId="12763"/>
    <cellStyle name="표준 10 5 4 2 3 5 2" xfId="12764"/>
    <cellStyle name="표준 10 5 4 2 3 5 2 2" xfId="34725"/>
    <cellStyle name="표준 10 5 4 2 3 5 3" xfId="34724"/>
    <cellStyle name="표준 10 5 4 2 3 6" xfId="12765"/>
    <cellStyle name="표준 10 5 4 2 3 6 2" xfId="34726"/>
    <cellStyle name="표준 10 5 4 2 3 7" xfId="12766"/>
    <cellStyle name="표준 10 5 4 2 3 7 2" xfId="34727"/>
    <cellStyle name="표준 10 5 4 2 3 8" xfId="27373"/>
    <cellStyle name="표준 10 5 4 2 4" xfId="3786"/>
    <cellStyle name="표준 10 5 4 2 4 2" xfId="3787"/>
    <cellStyle name="표준 10 5 4 2 4 2 2" xfId="12767"/>
    <cellStyle name="표준 10 5 4 2 4 2 2 2" xfId="34728"/>
    <cellStyle name="표준 10 5 4 2 4 2 3" xfId="28308"/>
    <cellStyle name="표준 10 5 4 2 4 3" xfId="12768"/>
    <cellStyle name="표준 10 5 4 2 4 3 2" xfId="12769"/>
    <cellStyle name="표준 10 5 4 2 4 3 2 2" xfId="34730"/>
    <cellStyle name="표준 10 5 4 2 4 3 3" xfId="34729"/>
    <cellStyle name="표준 10 5 4 2 4 4" xfId="12770"/>
    <cellStyle name="표준 10 5 4 2 4 4 2" xfId="34731"/>
    <cellStyle name="표준 10 5 4 2 4 5" xfId="12771"/>
    <cellStyle name="표준 10 5 4 2 4 5 2" xfId="34732"/>
    <cellStyle name="표준 10 5 4 2 4 6" xfId="28307"/>
    <cellStyle name="표준 10 5 4 2 5" xfId="3788"/>
    <cellStyle name="표준 10 5 4 2 5 2" xfId="3789"/>
    <cellStyle name="표준 10 5 4 2 5 2 2" xfId="12772"/>
    <cellStyle name="표준 10 5 4 2 5 2 2 2" xfId="34733"/>
    <cellStyle name="표준 10 5 4 2 5 2 3" xfId="28310"/>
    <cellStyle name="표준 10 5 4 2 5 3" xfId="12773"/>
    <cellStyle name="표준 10 5 4 2 5 3 2" xfId="12774"/>
    <cellStyle name="표준 10 5 4 2 5 3 2 2" xfId="34735"/>
    <cellStyle name="표준 10 5 4 2 5 3 3" xfId="34734"/>
    <cellStyle name="표준 10 5 4 2 5 4" xfId="12775"/>
    <cellStyle name="표준 10 5 4 2 5 4 2" xfId="34736"/>
    <cellStyle name="표준 10 5 4 2 5 5" xfId="12776"/>
    <cellStyle name="표준 10 5 4 2 5 5 2" xfId="34737"/>
    <cellStyle name="표준 10 5 4 2 5 6" xfId="28309"/>
    <cellStyle name="표준 10 5 4 2 6" xfId="3790"/>
    <cellStyle name="표준 10 5 4 2 6 2" xfId="12777"/>
    <cellStyle name="표준 10 5 4 2 6 2 2" xfId="34738"/>
    <cellStyle name="표준 10 5 4 2 6 3" xfId="28311"/>
    <cellStyle name="표준 10 5 4 2 7" xfId="12778"/>
    <cellStyle name="표준 10 5 4 2 7 2" xfId="12779"/>
    <cellStyle name="표준 10 5 4 2 7 2 2" xfId="34740"/>
    <cellStyle name="표준 10 5 4 2 7 3" xfId="34739"/>
    <cellStyle name="표준 10 5 4 2 8" xfId="12780"/>
    <cellStyle name="표준 10 5 4 2 8 2" xfId="34741"/>
    <cellStyle name="표준 10 5 4 2 9" xfId="12781"/>
    <cellStyle name="표준 10 5 4 2 9 2" xfId="34742"/>
    <cellStyle name="표준 10 5 4 3" xfId="2461"/>
    <cellStyle name="표준 10 5 4 3 2" xfId="2981"/>
    <cellStyle name="표준 10 5 4 3 2 2" xfId="3791"/>
    <cellStyle name="표준 10 5 4 3 2 2 2" xfId="3792"/>
    <cellStyle name="표준 10 5 4 3 2 2 2 2" xfId="12782"/>
    <cellStyle name="표준 10 5 4 3 2 2 2 2 2" xfId="34743"/>
    <cellStyle name="표준 10 5 4 3 2 2 2 3" xfId="28313"/>
    <cellStyle name="표준 10 5 4 3 2 2 3" xfId="12783"/>
    <cellStyle name="표준 10 5 4 3 2 2 3 2" xfId="12784"/>
    <cellStyle name="표준 10 5 4 3 2 2 3 2 2" xfId="34745"/>
    <cellStyle name="표준 10 5 4 3 2 2 3 3" xfId="34744"/>
    <cellStyle name="표준 10 5 4 3 2 2 4" xfId="12785"/>
    <cellStyle name="표준 10 5 4 3 2 2 4 2" xfId="34746"/>
    <cellStyle name="표준 10 5 4 3 2 2 5" xfId="12786"/>
    <cellStyle name="표준 10 5 4 3 2 2 5 2" xfId="34747"/>
    <cellStyle name="표준 10 5 4 3 2 2 6" xfId="28312"/>
    <cellStyle name="표준 10 5 4 3 2 3" xfId="3793"/>
    <cellStyle name="표준 10 5 4 3 2 3 2" xfId="3794"/>
    <cellStyle name="표준 10 5 4 3 2 3 2 2" xfId="12787"/>
    <cellStyle name="표준 10 5 4 3 2 3 2 2 2" xfId="34748"/>
    <cellStyle name="표준 10 5 4 3 2 3 2 3" xfId="28315"/>
    <cellStyle name="표준 10 5 4 3 2 3 3" xfId="12788"/>
    <cellStyle name="표준 10 5 4 3 2 3 3 2" xfId="12789"/>
    <cellStyle name="표준 10 5 4 3 2 3 3 2 2" xfId="34750"/>
    <cellStyle name="표준 10 5 4 3 2 3 3 3" xfId="34749"/>
    <cellStyle name="표준 10 5 4 3 2 3 4" xfId="12790"/>
    <cellStyle name="표준 10 5 4 3 2 3 4 2" xfId="34751"/>
    <cellStyle name="표준 10 5 4 3 2 3 5" xfId="12791"/>
    <cellStyle name="표준 10 5 4 3 2 3 5 2" xfId="34752"/>
    <cellStyle name="표준 10 5 4 3 2 3 6" xfId="28314"/>
    <cellStyle name="표준 10 5 4 3 2 4" xfId="3795"/>
    <cellStyle name="표준 10 5 4 3 2 4 2" xfId="12792"/>
    <cellStyle name="표준 10 5 4 3 2 4 2 2" xfId="34753"/>
    <cellStyle name="표준 10 5 4 3 2 4 3" xfId="28316"/>
    <cellStyle name="표준 10 5 4 3 2 5" xfId="12793"/>
    <cellStyle name="표준 10 5 4 3 2 5 2" xfId="12794"/>
    <cellStyle name="표준 10 5 4 3 2 5 2 2" xfId="34755"/>
    <cellStyle name="표준 10 5 4 3 2 5 3" xfId="34754"/>
    <cellStyle name="표준 10 5 4 3 2 6" xfId="12795"/>
    <cellStyle name="표준 10 5 4 3 2 6 2" xfId="34756"/>
    <cellStyle name="표준 10 5 4 3 2 7" xfId="12796"/>
    <cellStyle name="표준 10 5 4 3 2 7 2" xfId="34757"/>
    <cellStyle name="표준 10 5 4 3 2 8" xfId="27502"/>
    <cellStyle name="표준 10 5 4 3 3" xfId="3796"/>
    <cellStyle name="표준 10 5 4 3 3 2" xfId="3797"/>
    <cellStyle name="표준 10 5 4 3 3 2 2" xfId="12797"/>
    <cellStyle name="표준 10 5 4 3 3 2 2 2" xfId="34758"/>
    <cellStyle name="표준 10 5 4 3 3 2 3" xfId="28318"/>
    <cellStyle name="표준 10 5 4 3 3 3" xfId="12798"/>
    <cellStyle name="표준 10 5 4 3 3 3 2" xfId="12799"/>
    <cellStyle name="표준 10 5 4 3 3 3 2 2" xfId="34760"/>
    <cellStyle name="표준 10 5 4 3 3 3 3" xfId="34759"/>
    <cellStyle name="표준 10 5 4 3 3 4" xfId="12800"/>
    <cellStyle name="표준 10 5 4 3 3 4 2" xfId="34761"/>
    <cellStyle name="표준 10 5 4 3 3 5" xfId="12801"/>
    <cellStyle name="표준 10 5 4 3 3 5 2" xfId="34762"/>
    <cellStyle name="표준 10 5 4 3 3 6" xfId="28317"/>
    <cellStyle name="표준 10 5 4 3 4" xfId="3798"/>
    <cellStyle name="표준 10 5 4 3 4 2" xfId="3799"/>
    <cellStyle name="표준 10 5 4 3 4 2 2" xfId="12802"/>
    <cellStyle name="표준 10 5 4 3 4 2 2 2" xfId="34763"/>
    <cellStyle name="표준 10 5 4 3 4 2 3" xfId="28320"/>
    <cellStyle name="표준 10 5 4 3 4 3" xfId="12803"/>
    <cellStyle name="표준 10 5 4 3 4 3 2" xfId="12804"/>
    <cellStyle name="표준 10 5 4 3 4 3 2 2" xfId="34765"/>
    <cellStyle name="표준 10 5 4 3 4 3 3" xfId="34764"/>
    <cellStyle name="표준 10 5 4 3 4 4" xfId="12805"/>
    <cellStyle name="표준 10 5 4 3 4 4 2" xfId="34766"/>
    <cellStyle name="표준 10 5 4 3 4 5" xfId="12806"/>
    <cellStyle name="표준 10 5 4 3 4 5 2" xfId="34767"/>
    <cellStyle name="표준 10 5 4 3 4 6" xfId="28319"/>
    <cellStyle name="표준 10 5 4 3 5" xfId="3800"/>
    <cellStyle name="표준 10 5 4 3 5 2" xfId="12807"/>
    <cellStyle name="표준 10 5 4 3 5 2 2" xfId="34768"/>
    <cellStyle name="표준 10 5 4 3 5 3" xfId="28321"/>
    <cellStyle name="표준 10 5 4 3 6" xfId="12808"/>
    <cellStyle name="표준 10 5 4 3 6 2" xfId="12809"/>
    <cellStyle name="표준 10 5 4 3 6 2 2" xfId="34770"/>
    <cellStyle name="표준 10 5 4 3 6 3" xfId="34769"/>
    <cellStyle name="표준 10 5 4 3 7" xfId="12810"/>
    <cellStyle name="표준 10 5 4 3 7 2" xfId="34771"/>
    <cellStyle name="표준 10 5 4 3 8" xfId="12811"/>
    <cellStyle name="표준 10 5 4 3 8 2" xfId="34772"/>
    <cellStyle name="표준 10 5 4 3 9" xfId="26983"/>
    <cellStyle name="표준 10 5 4 4" xfId="2723"/>
    <cellStyle name="표준 10 5 4 4 2" xfId="3801"/>
    <cellStyle name="표준 10 5 4 4 2 2" xfId="3802"/>
    <cellStyle name="표준 10 5 4 4 2 2 2" xfId="12812"/>
    <cellStyle name="표준 10 5 4 4 2 2 2 2" xfId="34773"/>
    <cellStyle name="표준 10 5 4 4 2 2 3" xfId="28323"/>
    <cellStyle name="표준 10 5 4 4 2 3" xfId="12813"/>
    <cellStyle name="표준 10 5 4 4 2 3 2" xfId="12814"/>
    <cellStyle name="표준 10 5 4 4 2 3 2 2" xfId="34775"/>
    <cellStyle name="표준 10 5 4 4 2 3 3" xfId="34774"/>
    <cellStyle name="표준 10 5 4 4 2 4" xfId="12815"/>
    <cellStyle name="표준 10 5 4 4 2 4 2" xfId="34776"/>
    <cellStyle name="표준 10 5 4 4 2 5" xfId="12816"/>
    <cellStyle name="표준 10 5 4 4 2 5 2" xfId="34777"/>
    <cellStyle name="표준 10 5 4 4 2 6" xfId="28322"/>
    <cellStyle name="표준 10 5 4 4 3" xfId="3803"/>
    <cellStyle name="표준 10 5 4 4 3 2" xfId="3804"/>
    <cellStyle name="표준 10 5 4 4 3 2 2" xfId="12817"/>
    <cellStyle name="표준 10 5 4 4 3 2 2 2" xfId="34778"/>
    <cellStyle name="표준 10 5 4 4 3 2 3" xfId="28325"/>
    <cellStyle name="표준 10 5 4 4 3 3" xfId="12818"/>
    <cellStyle name="표준 10 5 4 4 3 3 2" xfId="12819"/>
    <cellStyle name="표준 10 5 4 4 3 3 2 2" xfId="34780"/>
    <cellStyle name="표준 10 5 4 4 3 3 3" xfId="34779"/>
    <cellStyle name="표준 10 5 4 4 3 4" xfId="12820"/>
    <cellStyle name="표준 10 5 4 4 3 4 2" xfId="34781"/>
    <cellStyle name="표준 10 5 4 4 3 5" xfId="12821"/>
    <cellStyle name="표준 10 5 4 4 3 5 2" xfId="34782"/>
    <cellStyle name="표준 10 5 4 4 3 6" xfId="28324"/>
    <cellStyle name="표준 10 5 4 4 4" xfId="3805"/>
    <cellStyle name="표준 10 5 4 4 4 2" xfId="12822"/>
    <cellStyle name="표준 10 5 4 4 4 2 2" xfId="34783"/>
    <cellStyle name="표준 10 5 4 4 4 3" xfId="28326"/>
    <cellStyle name="표준 10 5 4 4 5" xfId="12823"/>
    <cellStyle name="표준 10 5 4 4 5 2" xfId="12824"/>
    <cellStyle name="표준 10 5 4 4 5 2 2" xfId="34785"/>
    <cellStyle name="표준 10 5 4 4 5 3" xfId="34784"/>
    <cellStyle name="표준 10 5 4 4 6" xfId="12825"/>
    <cellStyle name="표준 10 5 4 4 6 2" xfId="34786"/>
    <cellStyle name="표준 10 5 4 4 7" xfId="12826"/>
    <cellStyle name="표준 10 5 4 4 7 2" xfId="34787"/>
    <cellStyle name="표준 10 5 4 4 8" xfId="27244"/>
    <cellStyle name="표준 10 5 4 5" xfId="3806"/>
    <cellStyle name="표준 10 5 4 5 2" xfId="3807"/>
    <cellStyle name="표준 10 5 4 5 2 2" xfId="12827"/>
    <cellStyle name="표준 10 5 4 5 2 2 2" xfId="34788"/>
    <cellStyle name="표준 10 5 4 5 2 3" xfId="28328"/>
    <cellStyle name="표준 10 5 4 5 3" xfId="12828"/>
    <cellStyle name="표준 10 5 4 5 3 2" xfId="12829"/>
    <cellStyle name="표준 10 5 4 5 3 2 2" xfId="34790"/>
    <cellStyle name="표준 10 5 4 5 3 3" xfId="34789"/>
    <cellStyle name="표준 10 5 4 5 4" xfId="12830"/>
    <cellStyle name="표준 10 5 4 5 4 2" xfId="34791"/>
    <cellStyle name="표준 10 5 4 5 5" xfId="12831"/>
    <cellStyle name="표준 10 5 4 5 5 2" xfId="34792"/>
    <cellStyle name="표준 10 5 4 5 6" xfId="28327"/>
    <cellStyle name="표준 10 5 4 6" xfId="3808"/>
    <cellStyle name="표준 10 5 4 6 2" xfId="3809"/>
    <cellStyle name="표준 10 5 4 6 2 2" xfId="12832"/>
    <cellStyle name="표준 10 5 4 6 2 2 2" xfId="34793"/>
    <cellStyle name="표준 10 5 4 6 2 3" xfId="28330"/>
    <cellStyle name="표준 10 5 4 6 3" xfId="12833"/>
    <cellStyle name="표준 10 5 4 6 3 2" xfId="12834"/>
    <cellStyle name="표준 10 5 4 6 3 2 2" xfId="34795"/>
    <cellStyle name="표준 10 5 4 6 3 3" xfId="34794"/>
    <cellStyle name="표준 10 5 4 6 4" xfId="12835"/>
    <cellStyle name="표준 10 5 4 6 4 2" xfId="34796"/>
    <cellStyle name="표준 10 5 4 6 5" xfId="12836"/>
    <cellStyle name="표준 10 5 4 6 5 2" xfId="34797"/>
    <cellStyle name="표준 10 5 4 6 6" xfId="28329"/>
    <cellStyle name="표준 10 5 4 7" xfId="3810"/>
    <cellStyle name="표준 10 5 4 7 2" xfId="12837"/>
    <cellStyle name="표준 10 5 4 7 2 2" xfId="34798"/>
    <cellStyle name="표준 10 5 4 7 3" xfId="28331"/>
    <cellStyle name="표준 10 5 4 8" xfId="12838"/>
    <cellStyle name="표준 10 5 4 8 2" xfId="12839"/>
    <cellStyle name="표준 10 5 4 8 2 2" xfId="34800"/>
    <cellStyle name="표준 10 5 4 8 3" xfId="34799"/>
    <cellStyle name="표준 10 5 4 9" xfId="12840"/>
    <cellStyle name="표준 10 5 4 9 2" xfId="34801"/>
    <cellStyle name="표준 10 5 5" xfId="2303"/>
    <cellStyle name="표준 10 5 5 10" xfId="26825"/>
    <cellStyle name="표준 10 5 5 2" xfId="2557"/>
    <cellStyle name="표준 10 5 5 2 2" xfId="3077"/>
    <cellStyle name="표준 10 5 5 2 2 2" xfId="3811"/>
    <cellStyle name="표준 10 5 5 2 2 2 2" xfId="3812"/>
    <cellStyle name="표준 10 5 5 2 2 2 2 2" xfId="12841"/>
    <cellStyle name="표준 10 5 5 2 2 2 2 2 2" xfId="34802"/>
    <cellStyle name="표준 10 5 5 2 2 2 2 3" xfId="28333"/>
    <cellStyle name="표준 10 5 5 2 2 2 3" xfId="12842"/>
    <cellStyle name="표준 10 5 5 2 2 2 3 2" xfId="12843"/>
    <cellStyle name="표준 10 5 5 2 2 2 3 2 2" xfId="34804"/>
    <cellStyle name="표준 10 5 5 2 2 2 3 3" xfId="34803"/>
    <cellStyle name="표준 10 5 5 2 2 2 4" xfId="12844"/>
    <cellStyle name="표준 10 5 5 2 2 2 4 2" xfId="34805"/>
    <cellStyle name="표준 10 5 5 2 2 2 5" xfId="12845"/>
    <cellStyle name="표준 10 5 5 2 2 2 5 2" xfId="34806"/>
    <cellStyle name="표준 10 5 5 2 2 2 6" xfId="28332"/>
    <cellStyle name="표준 10 5 5 2 2 3" xfId="3813"/>
    <cellStyle name="표준 10 5 5 2 2 3 2" xfId="3814"/>
    <cellStyle name="표준 10 5 5 2 2 3 2 2" xfId="12846"/>
    <cellStyle name="표준 10 5 5 2 2 3 2 2 2" xfId="34807"/>
    <cellStyle name="표준 10 5 5 2 2 3 2 3" xfId="28335"/>
    <cellStyle name="표준 10 5 5 2 2 3 3" xfId="12847"/>
    <cellStyle name="표준 10 5 5 2 2 3 3 2" xfId="12848"/>
    <cellStyle name="표준 10 5 5 2 2 3 3 2 2" xfId="34809"/>
    <cellStyle name="표준 10 5 5 2 2 3 3 3" xfId="34808"/>
    <cellStyle name="표준 10 5 5 2 2 3 4" xfId="12849"/>
    <cellStyle name="표준 10 5 5 2 2 3 4 2" xfId="34810"/>
    <cellStyle name="표준 10 5 5 2 2 3 5" xfId="12850"/>
    <cellStyle name="표준 10 5 5 2 2 3 5 2" xfId="34811"/>
    <cellStyle name="표준 10 5 5 2 2 3 6" xfId="28334"/>
    <cellStyle name="표준 10 5 5 2 2 4" xfId="3815"/>
    <cellStyle name="표준 10 5 5 2 2 4 2" xfId="12851"/>
    <cellStyle name="표준 10 5 5 2 2 4 2 2" xfId="34812"/>
    <cellStyle name="표준 10 5 5 2 2 4 3" xfId="28336"/>
    <cellStyle name="표준 10 5 5 2 2 5" xfId="12852"/>
    <cellStyle name="표준 10 5 5 2 2 5 2" xfId="12853"/>
    <cellStyle name="표준 10 5 5 2 2 5 2 2" xfId="34814"/>
    <cellStyle name="표준 10 5 5 2 2 5 3" xfId="34813"/>
    <cellStyle name="표준 10 5 5 2 2 6" xfId="12854"/>
    <cellStyle name="표준 10 5 5 2 2 6 2" xfId="34815"/>
    <cellStyle name="표준 10 5 5 2 2 7" xfId="12855"/>
    <cellStyle name="표준 10 5 5 2 2 7 2" xfId="34816"/>
    <cellStyle name="표준 10 5 5 2 2 8" xfId="27598"/>
    <cellStyle name="표준 10 5 5 2 3" xfId="3816"/>
    <cellStyle name="표준 10 5 5 2 3 2" xfId="3817"/>
    <cellStyle name="표준 10 5 5 2 3 2 2" xfId="12856"/>
    <cellStyle name="표준 10 5 5 2 3 2 2 2" xfId="34817"/>
    <cellStyle name="표준 10 5 5 2 3 2 3" xfId="28338"/>
    <cellStyle name="표준 10 5 5 2 3 3" xfId="12857"/>
    <cellStyle name="표준 10 5 5 2 3 3 2" xfId="12858"/>
    <cellStyle name="표준 10 5 5 2 3 3 2 2" xfId="34819"/>
    <cellStyle name="표준 10 5 5 2 3 3 3" xfId="34818"/>
    <cellStyle name="표준 10 5 5 2 3 4" xfId="12859"/>
    <cellStyle name="표준 10 5 5 2 3 4 2" xfId="34820"/>
    <cellStyle name="표준 10 5 5 2 3 5" xfId="12860"/>
    <cellStyle name="표준 10 5 5 2 3 5 2" xfId="34821"/>
    <cellStyle name="표준 10 5 5 2 3 6" xfId="28337"/>
    <cellStyle name="표준 10 5 5 2 4" xfId="3818"/>
    <cellStyle name="표준 10 5 5 2 4 2" xfId="3819"/>
    <cellStyle name="표준 10 5 5 2 4 2 2" xfId="12861"/>
    <cellStyle name="표준 10 5 5 2 4 2 2 2" xfId="34822"/>
    <cellStyle name="표준 10 5 5 2 4 2 3" xfId="28340"/>
    <cellStyle name="표준 10 5 5 2 4 3" xfId="12862"/>
    <cellStyle name="표준 10 5 5 2 4 3 2" xfId="12863"/>
    <cellStyle name="표준 10 5 5 2 4 3 2 2" xfId="34824"/>
    <cellStyle name="표준 10 5 5 2 4 3 3" xfId="34823"/>
    <cellStyle name="표준 10 5 5 2 4 4" xfId="12864"/>
    <cellStyle name="표준 10 5 5 2 4 4 2" xfId="34825"/>
    <cellStyle name="표준 10 5 5 2 4 5" xfId="12865"/>
    <cellStyle name="표준 10 5 5 2 4 5 2" xfId="34826"/>
    <cellStyle name="표준 10 5 5 2 4 6" xfId="28339"/>
    <cellStyle name="표준 10 5 5 2 5" xfId="3820"/>
    <cellStyle name="표준 10 5 5 2 5 2" xfId="12866"/>
    <cellStyle name="표준 10 5 5 2 5 2 2" xfId="34827"/>
    <cellStyle name="표준 10 5 5 2 5 3" xfId="28341"/>
    <cellStyle name="표준 10 5 5 2 6" xfId="12867"/>
    <cellStyle name="표준 10 5 5 2 6 2" xfId="12868"/>
    <cellStyle name="표준 10 5 5 2 6 2 2" xfId="34829"/>
    <cellStyle name="표준 10 5 5 2 6 3" xfId="34828"/>
    <cellStyle name="표준 10 5 5 2 7" xfId="12869"/>
    <cellStyle name="표준 10 5 5 2 7 2" xfId="34830"/>
    <cellStyle name="표준 10 5 5 2 8" xfId="12870"/>
    <cellStyle name="표준 10 5 5 2 8 2" xfId="34831"/>
    <cellStyle name="표준 10 5 5 2 9" xfId="27079"/>
    <cellStyle name="표준 10 5 5 3" xfId="2823"/>
    <cellStyle name="표준 10 5 5 3 2" xfId="3821"/>
    <cellStyle name="표준 10 5 5 3 2 2" xfId="3822"/>
    <cellStyle name="표준 10 5 5 3 2 2 2" xfId="12871"/>
    <cellStyle name="표준 10 5 5 3 2 2 2 2" xfId="34832"/>
    <cellStyle name="표준 10 5 5 3 2 2 3" xfId="28343"/>
    <cellStyle name="표준 10 5 5 3 2 3" xfId="12872"/>
    <cellStyle name="표준 10 5 5 3 2 3 2" xfId="12873"/>
    <cellStyle name="표준 10 5 5 3 2 3 2 2" xfId="34834"/>
    <cellStyle name="표준 10 5 5 3 2 3 3" xfId="34833"/>
    <cellStyle name="표준 10 5 5 3 2 4" xfId="12874"/>
    <cellStyle name="표준 10 5 5 3 2 4 2" xfId="34835"/>
    <cellStyle name="표준 10 5 5 3 2 5" xfId="12875"/>
    <cellStyle name="표준 10 5 5 3 2 5 2" xfId="34836"/>
    <cellStyle name="표준 10 5 5 3 2 6" xfId="28342"/>
    <cellStyle name="표준 10 5 5 3 3" xfId="3823"/>
    <cellStyle name="표준 10 5 5 3 3 2" xfId="3824"/>
    <cellStyle name="표준 10 5 5 3 3 2 2" xfId="12876"/>
    <cellStyle name="표준 10 5 5 3 3 2 2 2" xfId="34837"/>
    <cellStyle name="표준 10 5 5 3 3 2 3" xfId="28345"/>
    <cellStyle name="표준 10 5 5 3 3 3" xfId="12877"/>
    <cellStyle name="표준 10 5 5 3 3 3 2" xfId="12878"/>
    <cellStyle name="표준 10 5 5 3 3 3 2 2" xfId="34839"/>
    <cellStyle name="표준 10 5 5 3 3 3 3" xfId="34838"/>
    <cellStyle name="표준 10 5 5 3 3 4" xfId="12879"/>
    <cellStyle name="표준 10 5 5 3 3 4 2" xfId="34840"/>
    <cellStyle name="표준 10 5 5 3 3 5" xfId="12880"/>
    <cellStyle name="표준 10 5 5 3 3 5 2" xfId="34841"/>
    <cellStyle name="표준 10 5 5 3 3 6" xfId="28344"/>
    <cellStyle name="표준 10 5 5 3 4" xfId="3825"/>
    <cellStyle name="표준 10 5 5 3 4 2" xfId="12881"/>
    <cellStyle name="표준 10 5 5 3 4 2 2" xfId="34842"/>
    <cellStyle name="표준 10 5 5 3 4 3" xfId="28346"/>
    <cellStyle name="표준 10 5 5 3 5" xfId="12882"/>
    <cellStyle name="표준 10 5 5 3 5 2" xfId="12883"/>
    <cellStyle name="표준 10 5 5 3 5 2 2" xfId="34844"/>
    <cellStyle name="표준 10 5 5 3 5 3" xfId="34843"/>
    <cellStyle name="표준 10 5 5 3 6" xfId="12884"/>
    <cellStyle name="표준 10 5 5 3 6 2" xfId="34845"/>
    <cellStyle name="표준 10 5 5 3 7" xfId="12885"/>
    <cellStyle name="표준 10 5 5 3 7 2" xfId="34846"/>
    <cellStyle name="표준 10 5 5 3 8" xfId="27344"/>
    <cellStyle name="표준 10 5 5 4" xfId="3826"/>
    <cellStyle name="표준 10 5 5 4 2" xfId="3827"/>
    <cellStyle name="표준 10 5 5 4 2 2" xfId="12886"/>
    <cellStyle name="표준 10 5 5 4 2 2 2" xfId="34847"/>
    <cellStyle name="표준 10 5 5 4 2 3" xfId="28348"/>
    <cellStyle name="표준 10 5 5 4 3" xfId="12887"/>
    <cellStyle name="표준 10 5 5 4 3 2" xfId="12888"/>
    <cellStyle name="표준 10 5 5 4 3 2 2" xfId="34849"/>
    <cellStyle name="표준 10 5 5 4 3 3" xfId="34848"/>
    <cellStyle name="표준 10 5 5 4 4" xfId="12889"/>
    <cellStyle name="표준 10 5 5 4 4 2" xfId="34850"/>
    <cellStyle name="표준 10 5 5 4 5" xfId="12890"/>
    <cellStyle name="표준 10 5 5 4 5 2" xfId="34851"/>
    <cellStyle name="표준 10 5 5 4 6" xfId="28347"/>
    <cellStyle name="표준 10 5 5 5" xfId="3828"/>
    <cellStyle name="표준 10 5 5 5 2" xfId="3829"/>
    <cellStyle name="표준 10 5 5 5 2 2" xfId="12891"/>
    <cellStyle name="표준 10 5 5 5 2 2 2" xfId="34852"/>
    <cellStyle name="표준 10 5 5 5 2 3" xfId="28350"/>
    <cellStyle name="표준 10 5 5 5 3" xfId="12892"/>
    <cellStyle name="표준 10 5 5 5 3 2" xfId="12893"/>
    <cellStyle name="표준 10 5 5 5 3 2 2" xfId="34854"/>
    <cellStyle name="표준 10 5 5 5 3 3" xfId="34853"/>
    <cellStyle name="표준 10 5 5 5 4" xfId="12894"/>
    <cellStyle name="표준 10 5 5 5 4 2" xfId="34855"/>
    <cellStyle name="표준 10 5 5 5 5" xfId="12895"/>
    <cellStyle name="표준 10 5 5 5 5 2" xfId="34856"/>
    <cellStyle name="표준 10 5 5 5 6" xfId="28349"/>
    <cellStyle name="표준 10 5 5 6" xfId="3830"/>
    <cellStyle name="표준 10 5 5 6 2" xfId="12896"/>
    <cellStyle name="표준 10 5 5 6 2 2" xfId="34857"/>
    <cellStyle name="표준 10 5 5 6 3" xfId="28351"/>
    <cellStyle name="표준 10 5 5 7" xfId="12897"/>
    <cellStyle name="표준 10 5 5 7 2" xfId="12898"/>
    <cellStyle name="표준 10 5 5 7 2 2" xfId="34859"/>
    <cellStyle name="표준 10 5 5 7 3" xfId="34858"/>
    <cellStyle name="표준 10 5 5 8" xfId="12899"/>
    <cellStyle name="표준 10 5 5 8 2" xfId="34860"/>
    <cellStyle name="표준 10 5 5 9" xfId="12900"/>
    <cellStyle name="표준 10 5 5 9 2" xfId="34861"/>
    <cellStyle name="표준 10 5 6" xfId="2432"/>
    <cellStyle name="표준 10 5 6 2" xfId="2952"/>
    <cellStyle name="표준 10 5 6 2 2" xfId="3831"/>
    <cellStyle name="표준 10 5 6 2 2 2" xfId="3832"/>
    <cellStyle name="표준 10 5 6 2 2 2 2" xfId="12901"/>
    <cellStyle name="표준 10 5 6 2 2 2 2 2" xfId="34862"/>
    <cellStyle name="표준 10 5 6 2 2 2 3" xfId="28353"/>
    <cellStyle name="표준 10 5 6 2 2 3" xfId="12902"/>
    <cellStyle name="표준 10 5 6 2 2 3 2" xfId="12903"/>
    <cellStyle name="표준 10 5 6 2 2 3 2 2" xfId="34864"/>
    <cellStyle name="표준 10 5 6 2 2 3 3" xfId="34863"/>
    <cellStyle name="표준 10 5 6 2 2 4" xfId="12904"/>
    <cellStyle name="표준 10 5 6 2 2 4 2" xfId="34865"/>
    <cellStyle name="표준 10 5 6 2 2 5" xfId="12905"/>
    <cellStyle name="표준 10 5 6 2 2 5 2" xfId="34866"/>
    <cellStyle name="표준 10 5 6 2 2 6" xfId="28352"/>
    <cellStyle name="표준 10 5 6 2 3" xfId="3833"/>
    <cellStyle name="표준 10 5 6 2 3 2" xfId="3834"/>
    <cellStyle name="표준 10 5 6 2 3 2 2" xfId="12906"/>
    <cellStyle name="표준 10 5 6 2 3 2 2 2" xfId="34867"/>
    <cellStyle name="표준 10 5 6 2 3 2 3" xfId="28355"/>
    <cellStyle name="표준 10 5 6 2 3 3" xfId="12907"/>
    <cellStyle name="표준 10 5 6 2 3 3 2" xfId="12908"/>
    <cellStyle name="표준 10 5 6 2 3 3 2 2" xfId="34869"/>
    <cellStyle name="표준 10 5 6 2 3 3 3" xfId="34868"/>
    <cellStyle name="표준 10 5 6 2 3 4" xfId="12909"/>
    <cellStyle name="표준 10 5 6 2 3 4 2" xfId="34870"/>
    <cellStyle name="표준 10 5 6 2 3 5" xfId="12910"/>
    <cellStyle name="표준 10 5 6 2 3 5 2" xfId="34871"/>
    <cellStyle name="표준 10 5 6 2 3 6" xfId="28354"/>
    <cellStyle name="표준 10 5 6 2 4" xfId="3835"/>
    <cellStyle name="표준 10 5 6 2 4 2" xfId="12911"/>
    <cellStyle name="표준 10 5 6 2 4 2 2" xfId="34872"/>
    <cellStyle name="표준 10 5 6 2 4 3" xfId="28356"/>
    <cellStyle name="표준 10 5 6 2 5" xfId="12912"/>
    <cellStyle name="표준 10 5 6 2 5 2" xfId="12913"/>
    <cellStyle name="표준 10 5 6 2 5 2 2" xfId="34874"/>
    <cellStyle name="표준 10 5 6 2 5 3" xfId="34873"/>
    <cellStyle name="표준 10 5 6 2 6" xfId="12914"/>
    <cellStyle name="표준 10 5 6 2 6 2" xfId="34875"/>
    <cellStyle name="표준 10 5 6 2 7" xfId="12915"/>
    <cellStyle name="표준 10 5 6 2 7 2" xfId="34876"/>
    <cellStyle name="표준 10 5 6 2 8" xfId="27473"/>
    <cellStyle name="표준 10 5 6 3" xfId="3836"/>
    <cellStyle name="표준 10 5 6 3 2" xfId="3837"/>
    <cellStyle name="표준 10 5 6 3 2 2" xfId="12916"/>
    <cellStyle name="표준 10 5 6 3 2 2 2" xfId="34877"/>
    <cellStyle name="표준 10 5 6 3 2 3" xfId="28358"/>
    <cellStyle name="표준 10 5 6 3 3" xfId="12917"/>
    <cellStyle name="표준 10 5 6 3 3 2" xfId="12918"/>
    <cellStyle name="표준 10 5 6 3 3 2 2" xfId="34879"/>
    <cellStyle name="표준 10 5 6 3 3 3" xfId="34878"/>
    <cellStyle name="표준 10 5 6 3 4" xfId="12919"/>
    <cellStyle name="표준 10 5 6 3 4 2" xfId="34880"/>
    <cellStyle name="표준 10 5 6 3 5" xfId="12920"/>
    <cellStyle name="표준 10 5 6 3 5 2" xfId="34881"/>
    <cellStyle name="표준 10 5 6 3 6" xfId="28357"/>
    <cellStyle name="표준 10 5 6 4" xfId="3838"/>
    <cellStyle name="표준 10 5 6 4 2" xfId="3839"/>
    <cellStyle name="표준 10 5 6 4 2 2" xfId="12921"/>
    <cellStyle name="표준 10 5 6 4 2 2 2" xfId="34882"/>
    <cellStyle name="표준 10 5 6 4 2 3" xfId="28360"/>
    <cellStyle name="표준 10 5 6 4 3" xfId="12922"/>
    <cellStyle name="표준 10 5 6 4 3 2" xfId="12923"/>
    <cellStyle name="표준 10 5 6 4 3 2 2" xfId="34884"/>
    <cellStyle name="표준 10 5 6 4 3 3" xfId="34883"/>
    <cellStyle name="표준 10 5 6 4 4" xfId="12924"/>
    <cellStyle name="표준 10 5 6 4 4 2" xfId="34885"/>
    <cellStyle name="표준 10 5 6 4 5" xfId="12925"/>
    <cellStyle name="표준 10 5 6 4 5 2" xfId="34886"/>
    <cellStyle name="표준 10 5 6 4 6" xfId="28359"/>
    <cellStyle name="표준 10 5 6 5" xfId="3840"/>
    <cellStyle name="표준 10 5 6 5 2" xfId="12926"/>
    <cellStyle name="표준 10 5 6 5 2 2" xfId="34887"/>
    <cellStyle name="표준 10 5 6 5 3" xfId="28361"/>
    <cellStyle name="표준 10 5 6 6" xfId="12927"/>
    <cellStyle name="표준 10 5 6 6 2" xfId="12928"/>
    <cellStyle name="표준 10 5 6 6 2 2" xfId="34889"/>
    <cellStyle name="표준 10 5 6 6 3" xfId="34888"/>
    <cellStyle name="표준 10 5 6 7" xfId="12929"/>
    <cellStyle name="표준 10 5 6 7 2" xfId="34890"/>
    <cellStyle name="표준 10 5 6 8" xfId="12930"/>
    <cellStyle name="표준 10 5 6 8 2" xfId="34891"/>
    <cellStyle name="표준 10 5 6 9" xfId="26954"/>
    <cellStyle name="표준 10 5 7" xfId="2694"/>
    <cellStyle name="표준 10 5 7 2" xfId="3841"/>
    <cellStyle name="표준 10 5 7 2 2" xfId="3842"/>
    <cellStyle name="표준 10 5 7 2 2 2" xfId="12931"/>
    <cellStyle name="표준 10 5 7 2 2 2 2" xfId="34892"/>
    <cellStyle name="표준 10 5 7 2 2 3" xfId="28363"/>
    <cellStyle name="표준 10 5 7 2 3" xfId="12932"/>
    <cellStyle name="표준 10 5 7 2 3 2" xfId="12933"/>
    <cellStyle name="표준 10 5 7 2 3 2 2" xfId="34894"/>
    <cellStyle name="표준 10 5 7 2 3 3" xfId="34893"/>
    <cellStyle name="표준 10 5 7 2 4" xfId="12934"/>
    <cellStyle name="표준 10 5 7 2 4 2" xfId="34895"/>
    <cellStyle name="표준 10 5 7 2 5" xfId="12935"/>
    <cellStyle name="표준 10 5 7 2 5 2" xfId="34896"/>
    <cellStyle name="표준 10 5 7 2 6" xfId="28362"/>
    <cellStyle name="표준 10 5 7 3" xfId="3843"/>
    <cellStyle name="표준 10 5 7 3 2" xfId="3844"/>
    <cellStyle name="표준 10 5 7 3 2 2" xfId="12936"/>
    <cellStyle name="표준 10 5 7 3 2 2 2" xfId="34897"/>
    <cellStyle name="표준 10 5 7 3 2 3" xfId="28365"/>
    <cellStyle name="표준 10 5 7 3 3" xfId="12937"/>
    <cellStyle name="표준 10 5 7 3 3 2" xfId="12938"/>
    <cellStyle name="표준 10 5 7 3 3 2 2" xfId="34899"/>
    <cellStyle name="표준 10 5 7 3 3 3" xfId="34898"/>
    <cellStyle name="표준 10 5 7 3 4" xfId="12939"/>
    <cellStyle name="표준 10 5 7 3 4 2" xfId="34900"/>
    <cellStyle name="표준 10 5 7 3 5" xfId="12940"/>
    <cellStyle name="표준 10 5 7 3 5 2" xfId="34901"/>
    <cellStyle name="표준 10 5 7 3 6" xfId="28364"/>
    <cellStyle name="표준 10 5 7 4" xfId="3845"/>
    <cellStyle name="표준 10 5 7 4 2" xfId="12941"/>
    <cellStyle name="표준 10 5 7 4 2 2" xfId="34902"/>
    <cellStyle name="표준 10 5 7 4 3" xfId="28366"/>
    <cellStyle name="표준 10 5 7 5" xfId="12942"/>
    <cellStyle name="표준 10 5 7 5 2" xfId="12943"/>
    <cellStyle name="표준 10 5 7 5 2 2" xfId="34904"/>
    <cellStyle name="표준 10 5 7 5 3" xfId="34903"/>
    <cellStyle name="표준 10 5 7 6" xfId="12944"/>
    <cellStyle name="표준 10 5 7 6 2" xfId="34905"/>
    <cellStyle name="표준 10 5 7 7" xfId="12945"/>
    <cellStyle name="표준 10 5 7 7 2" xfId="34906"/>
    <cellStyle name="표준 10 5 7 8" xfId="27215"/>
    <cellStyle name="표준 10 5 8" xfId="3846"/>
    <cellStyle name="표준 10 5 8 2" xfId="3847"/>
    <cellStyle name="표준 10 5 8 2 2" xfId="12946"/>
    <cellStyle name="표준 10 5 8 2 2 2" xfId="34907"/>
    <cellStyle name="표준 10 5 8 2 3" xfId="28368"/>
    <cellStyle name="표준 10 5 8 3" xfId="12947"/>
    <cellStyle name="표준 10 5 8 3 2" xfId="12948"/>
    <cellStyle name="표준 10 5 8 3 2 2" xfId="34909"/>
    <cellStyle name="표준 10 5 8 3 3" xfId="34908"/>
    <cellStyle name="표준 10 5 8 4" xfId="12949"/>
    <cellStyle name="표준 10 5 8 4 2" xfId="34910"/>
    <cellStyle name="표준 10 5 8 5" xfId="12950"/>
    <cellStyle name="표준 10 5 8 5 2" xfId="34911"/>
    <cellStyle name="표준 10 5 8 6" xfId="28367"/>
    <cellStyle name="표준 10 5 9" xfId="3848"/>
    <cellStyle name="표준 10 5 9 2" xfId="3849"/>
    <cellStyle name="표준 10 5 9 2 2" xfId="12951"/>
    <cellStyle name="표준 10 5 9 2 2 2" xfId="34912"/>
    <cellStyle name="표준 10 5 9 2 3" xfId="28370"/>
    <cellStyle name="표준 10 5 9 3" xfId="12952"/>
    <cellStyle name="표준 10 5 9 3 2" xfId="12953"/>
    <cellStyle name="표준 10 5 9 3 2 2" xfId="34914"/>
    <cellStyle name="표준 10 5 9 3 3" xfId="34913"/>
    <cellStyle name="표준 10 5 9 4" xfId="12954"/>
    <cellStyle name="표준 10 5 9 4 2" xfId="34915"/>
    <cellStyle name="표준 10 5 9 5" xfId="12955"/>
    <cellStyle name="표준 10 5 9 5 2" xfId="34916"/>
    <cellStyle name="표준 10 5 9 6" xfId="28369"/>
    <cellStyle name="표준 10 6" xfId="1518"/>
    <cellStyle name="표준 10 6 10" xfId="3850"/>
    <cellStyle name="표준 10 6 10 2" xfId="12956"/>
    <cellStyle name="표준 10 6 10 2 2" xfId="34917"/>
    <cellStyle name="표준 10 6 10 3" xfId="28371"/>
    <cellStyle name="표준 10 6 11" xfId="12957"/>
    <cellStyle name="표준 10 6 11 2" xfId="12958"/>
    <cellStyle name="표준 10 6 11 2 2" xfId="34919"/>
    <cellStyle name="표준 10 6 11 3" xfId="34918"/>
    <cellStyle name="표준 10 6 12" xfId="12959"/>
    <cellStyle name="표준 10 6 12 2" xfId="34920"/>
    <cellStyle name="표준 10 6 13" xfId="12960"/>
    <cellStyle name="표준 10 6 13 2" xfId="34921"/>
    <cellStyle name="표준 10 6 14" xfId="26701"/>
    <cellStyle name="표준 10 6 2" xfId="1580"/>
    <cellStyle name="표준 10 6 2 10" xfId="12961"/>
    <cellStyle name="표준 10 6 2 10 2" xfId="34922"/>
    <cellStyle name="표준 10 6 2 11" xfId="26763"/>
    <cellStyle name="표준 10 6 2 2" xfId="2370"/>
    <cellStyle name="표준 10 6 2 2 10" xfId="26892"/>
    <cellStyle name="표준 10 6 2 2 2" xfId="2558"/>
    <cellStyle name="표준 10 6 2 2 2 2" xfId="3078"/>
    <cellStyle name="표준 10 6 2 2 2 2 2" xfId="3851"/>
    <cellStyle name="표준 10 6 2 2 2 2 2 2" xfId="3852"/>
    <cellStyle name="표준 10 6 2 2 2 2 2 2 2" xfId="12962"/>
    <cellStyle name="표준 10 6 2 2 2 2 2 2 2 2" xfId="34923"/>
    <cellStyle name="표준 10 6 2 2 2 2 2 2 3" xfId="28373"/>
    <cellStyle name="표준 10 6 2 2 2 2 2 3" xfId="12963"/>
    <cellStyle name="표준 10 6 2 2 2 2 2 3 2" xfId="12964"/>
    <cellStyle name="표준 10 6 2 2 2 2 2 3 2 2" xfId="34925"/>
    <cellStyle name="표준 10 6 2 2 2 2 2 3 3" xfId="34924"/>
    <cellStyle name="표준 10 6 2 2 2 2 2 4" xfId="12965"/>
    <cellStyle name="표준 10 6 2 2 2 2 2 4 2" xfId="34926"/>
    <cellStyle name="표준 10 6 2 2 2 2 2 5" xfId="12966"/>
    <cellStyle name="표준 10 6 2 2 2 2 2 5 2" xfId="34927"/>
    <cellStyle name="표준 10 6 2 2 2 2 2 6" xfId="28372"/>
    <cellStyle name="표준 10 6 2 2 2 2 3" xfId="3853"/>
    <cellStyle name="표준 10 6 2 2 2 2 3 2" xfId="3854"/>
    <cellStyle name="표준 10 6 2 2 2 2 3 2 2" xfId="12967"/>
    <cellStyle name="표준 10 6 2 2 2 2 3 2 2 2" xfId="34928"/>
    <cellStyle name="표준 10 6 2 2 2 2 3 2 3" xfId="28375"/>
    <cellStyle name="표준 10 6 2 2 2 2 3 3" xfId="12968"/>
    <cellStyle name="표준 10 6 2 2 2 2 3 3 2" xfId="12969"/>
    <cellStyle name="표준 10 6 2 2 2 2 3 3 2 2" xfId="34930"/>
    <cellStyle name="표준 10 6 2 2 2 2 3 3 3" xfId="34929"/>
    <cellStyle name="표준 10 6 2 2 2 2 3 4" xfId="12970"/>
    <cellStyle name="표준 10 6 2 2 2 2 3 4 2" xfId="34931"/>
    <cellStyle name="표준 10 6 2 2 2 2 3 5" xfId="12971"/>
    <cellStyle name="표준 10 6 2 2 2 2 3 5 2" xfId="34932"/>
    <cellStyle name="표준 10 6 2 2 2 2 3 6" xfId="28374"/>
    <cellStyle name="표준 10 6 2 2 2 2 4" xfId="3855"/>
    <cellStyle name="표준 10 6 2 2 2 2 4 2" xfId="12972"/>
    <cellStyle name="표준 10 6 2 2 2 2 4 2 2" xfId="34933"/>
    <cellStyle name="표준 10 6 2 2 2 2 4 3" xfId="28376"/>
    <cellStyle name="표준 10 6 2 2 2 2 5" xfId="12973"/>
    <cellStyle name="표준 10 6 2 2 2 2 5 2" xfId="12974"/>
    <cellStyle name="표준 10 6 2 2 2 2 5 2 2" xfId="34935"/>
    <cellStyle name="표준 10 6 2 2 2 2 5 3" xfId="34934"/>
    <cellStyle name="표준 10 6 2 2 2 2 6" xfId="12975"/>
    <cellStyle name="표준 10 6 2 2 2 2 6 2" xfId="34936"/>
    <cellStyle name="표준 10 6 2 2 2 2 7" xfId="12976"/>
    <cellStyle name="표준 10 6 2 2 2 2 7 2" xfId="34937"/>
    <cellStyle name="표준 10 6 2 2 2 2 8" xfId="27599"/>
    <cellStyle name="표준 10 6 2 2 2 3" xfId="3856"/>
    <cellStyle name="표준 10 6 2 2 2 3 2" xfId="3857"/>
    <cellStyle name="표준 10 6 2 2 2 3 2 2" xfId="12977"/>
    <cellStyle name="표준 10 6 2 2 2 3 2 2 2" xfId="34938"/>
    <cellStyle name="표준 10 6 2 2 2 3 2 3" xfId="28378"/>
    <cellStyle name="표준 10 6 2 2 2 3 3" xfId="12978"/>
    <cellStyle name="표준 10 6 2 2 2 3 3 2" xfId="12979"/>
    <cellStyle name="표준 10 6 2 2 2 3 3 2 2" xfId="34940"/>
    <cellStyle name="표준 10 6 2 2 2 3 3 3" xfId="34939"/>
    <cellStyle name="표준 10 6 2 2 2 3 4" xfId="12980"/>
    <cellStyle name="표준 10 6 2 2 2 3 4 2" xfId="34941"/>
    <cellStyle name="표준 10 6 2 2 2 3 5" xfId="12981"/>
    <cellStyle name="표준 10 6 2 2 2 3 5 2" xfId="34942"/>
    <cellStyle name="표준 10 6 2 2 2 3 6" xfId="28377"/>
    <cellStyle name="표준 10 6 2 2 2 4" xfId="3858"/>
    <cellStyle name="표준 10 6 2 2 2 4 2" xfId="3859"/>
    <cellStyle name="표준 10 6 2 2 2 4 2 2" xfId="12982"/>
    <cellStyle name="표준 10 6 2 2 2 4 2 2 2" xfId="34943"/>
    <cellStyle name="표준 10 6 2 2 2 4 2 3" xfId="28380"/>
    <cellStyle name="표준 10 6 2 2 2 4 3" xfId="12983"/>
    <cellStyle name="표준 10 6 2 2 2 4 3 2" xfId="12984"/>
    <cellStyle name="표준 10 6 2 2 2 4 3 2 2" xfId="34945"/>
    <cellStyle name="표준 10 6 2 2 2 4 3 3" xfId="34944"/>
    <cellStyle name="표준 10 6 2 2 2 4 4" xfId="12985"/>
    <cellStyle name="표준 10 6 2 2 2 4 4 2" xfId="34946"/>
    <cellStyle name="표준 10 6 2 2 2 4 5" xfId="12986"/>
    <cellStyle name="표준 10 6 2 2 2 4 5 2" xfId="34947"/>
    <cellStyle name="표준 10 6 2 2 2 4 6" xfId="28379"/>
    <cellStyle name="표준 10 6 2 2 2 5" xfId="3860"/>
    <cellStyle name="표준 10 6 2 2 2 5 2" xfId="12987"/>
    <cellStyle name="표준 10 6 2 2 2 5 2 2" xfId="34948"/>
    <cellStyle name="표준 10 6 2 2 2 5 3" xfId="28381"/>
    <cellStyle name="표준 10 6 2 2 2 6" xfId="12988"/>
    <cellStyle name="표준 10 6 2 2 2 6 2" xfId="12989"/>
    <cellStyle name="표준 10 6 2 2 2 6 2 2" xfId="34950"/>
    <cellStyle name="표준 10 6 2 2 2 6 3" xfId="34949"/>
    <cellStyle name="표준 10 6 2 2 2 7" xfId="12990"/>
    <cellStyle name="표준 10 6 2 2 2 7 2" xfId="34951"/>
    <cellStyle name="표준 10 6 2 2 2 8" xfId="12991"/>
    <cellStyle name="표준 10 6 2 2 2 8 2" xfId="34952"/>
    <cellStyle name="표준 10 6 2 2 2 9" xfId="27080"/>
    <cellStyle name="표준 10 6 2 2 3" xfId="2890"/>
    <cellStyle name="표준 10 6 2 2 3 2" xfId="3861"/>
    <cellStyle name="표준 10 6 2 2 3 2 2" xfId="3862"/>
    <cellStyle name="표준 10 6 2 2 3 2 2 2" xfId="12992"/>
    <cellStyle name="표준 10 6 2 2 3 2 2 2 2" xfId="34953"/>
    <cellStyle name="표준 10 6 2 2 3 2 2 3" xfId="28383"/>
    <cellStyle name="표준 10 6 2 2 3 2 3" xfId="12993"/>
    <cellStyle name="표준 10 6 2 2 3 2 3 2" xfId="12994"/>
    <cellStyle name="표준 10 6 2 2 3 2 3 2 2" xfId="34955"/>
    <cellStyle name="표준 10 6 2 2 3 2 3 3" xfId="34954"/>
    <cellStyle name="표준 10 6 2 2 3 2 4" xfId="12995"/>
    <cellStyle name="표준 10 6 2 2 3 2 4 2" xfId="34956"/>
    <cellStyle name="표준 10 6 2 2 3 2 5" xfId="12996"/>
    <cellStyle name="표준 10 6 2 2 3 2 5 2" xfId="34957"/>
    <cellStyle name="표준 10 6 2 2 3 2 6" xfId="28382"/>
    <cellStyle name="표준 10 6 2 2 3 3" xfId="3863"/>
    <cellStyle name="표준 10 6 2 2 3 3 2" xfId="3864"/>
    <cellStyle name="표준 10 6 2 2 3 3 2 2" xfId="12997"/>
    <cellStyle name="표준 10 6 2 2 3 3 2 2 2" xfId="34958"/>
    <cellStyle name="표준 10 6 2 2 3 3 2 3" xfId="28385"/>
    <cellStyle name="표준 10 6 2 2 3 3 3" xfId="12998"/>
    <cellStyle name="표준 10 6 2 2 3 3 3 2" xfId="12999"/>
    <cellStyle name="표준 10 6 2 2 3 3 3 2 2" xfId="34960"/>
    <cellStyle name="표준 10 6 2 2 3 3 3 3" xfId="34959"/>
    <cellStyle name="표준 10 6 2 2 3 3 4" xfId="13000"/>
    <cellStyle name="표준 10 6 2 2 3 3 4 2" xfId="34961"/>
    <cellStyle name="표준 10 6 2 2 3 3 5" xfId="13001"/>
    <cellStyle name="표준 10 6 2 2 3 3 5 2" xfId="34962"/>
    <cellStyle name="표준 10 6 2 2 3 3 6" xfId="28384"/>
    <cellStyle name="표준 10 6 2 2 3 4" xfId="3865"/>
    <cellStyle name="표준 10 6 2 2 3 4 2" xfId="13002"/>
    <cellStyle name="표준 10 6 2 2 3 4 2 2" xfId="34963"/>
    <cellStyle name="표준 10 6 2 2 3 4 3" xfId="28386"/>
    <cellStyle name="표준 10 6 2 2 3 5" xfId="13003"/>
    <cellStyle name="표준 10 6 2 2 3 5 2" xfId="13004"/>
    <cellStyle name="표준 10 6 2 2 3 5 2 2" xfId="34965"/>
    <cellStyle name="표준 10 6 2 2 3 5 3" xfId="34964"/>
    <cellStyle name="표준 10 6 2 2 3 6" xfId="13005"/>
    <cellStyle name="표준 10 6 2 2 3 6 2" xfId="34966"/>
    <cellStyle name="표준 10 6 2 2 3 7" xfId="13006"/>
    <cellStyle name="표준 10 6 2 2 3 7 2" xfId="34967"/>
    <cellStyle name="표준 10 6 2 2 3 8" xfId="27411"/>
    <cellStyle name="표준 10 6 2 2 4" xfId="3866"/>
    <cellStyle name="표준 10 6 2 2 4 2" xfId="3867"/>
    <cellStyle name="표준 10 6 2 2 4 2 2" xfId="13007"/>
    <cellStyle name="표준 10 6 2 2 4 2 2 2" xfId="34968"/>
    <cellStyle name="표준 10 6 2 2 4 2 3" xfId="28388"/>
    <cellStyle name="표준 10 6 2 2 4 3" xfId="13008"/>
    <cellStyle name="표준 10 6 2 2 4 3 2" xfId="13009"/>
    <cellStyle name="표준 10 6 2 2 4 3 2 2" xfId="34970"/>
    <cellStyle name="표준 10 6 2 2 4 3 3" xfId="34969"/>
    <cellStyle name="표준 10 6 2 2 4 4" xfId="13010"/>
    <cellStyle name="표준 10 6 2 2 4 4 2" xfId="34971"/>
    <cellStyle name="표준 10 6 2 2 4 5" xfId="13011"/>
    <cellStyle name="표준 10 6 2 2 4 5 2" xfId="34972"/>
    <cellStyle name="표준 10 6 2 2 4 6" xfId="28387"/>
    <cellStyle name="표준 10 6 2 2 5" xfId="3868"/>
    <cellStyle name="표준 10 6 2 2 5 2" xfId="3869"/>
    <cellStyle name="표준 10 6 2 2 5 2 2" xfId="13012"/>
    <cellStyle name="표준 10 6 2 2 5 2 2 2" xfId="34973"/>
    <cellStyle name="표준 10 6 2 2 5 2 3" xfId="28390"/>
    <cellStyle name="표준 10 6 2 2 5 3" xfId="13013"/>
    <cellStyle name="표준 10 6 2 2 5 3 2" xfId="13014"/>
    <cellStyle name="표준 10 6 2 2 5 3 2 2" xfId="34975"/>
    <cellStyle name="표준 10 6 2 2 5 3 3" xfId="34974"/>
    <cellStyle name="표준 10 6 2 2 5 4" xfId="13015"/>
    <cellStyle name="표준 10 6 2 2 5 4 2" xfId="34976"/>
    <cellStyle name="표준 10 6 2 2 5 5" xfId="13016"/>
    <cellStyle name="표준 10 6 2 2 5 5 2" xfId="34977"/>
    <cellStyle name="표준 10 6 2 2 5 6" xfId="28389"/>
    <cellStyle name="표준 10 6 2 2 6" xfId="3870"/>
    <cellStyle name="표준 10 6 2 2 6 2" xfId="13017"/>
    <cellStyle name="표준 10 6 2 2 6 2 2" xfId="34978"/>
    <cellStyle name="표준 10 6 2 2 6 3" xfId="28391"/>
    <cellStyle name="표준 10 6 2 2 7" xfId="13018"/>
    <cellStyle name="표준 10 6 2 2 7 2" xfId="13019"/>
    <cellStyle name="표준 10 6 2 2 7 2 2" xfId="34980"/>
    <cellStyle name="표준 10 6 2 2 7 3" xfId="34979"/>
    <cellStyle name="표준 10 6 2 2 8" xfId="13020"/>
    <cellStyle name="표준 10 6 2 2 8 2" xfId="34981"/>
    <cellStyle name="표준 10 6 2 2 9" xfId="13021"/>
    <cellStyle name="표준 10 6 2 2 9 2" xfId="34982"/>
    <cellStyle name="표준 10 6 2 3" xfId="2499"/>
    <cellStyle name="표준 10 6 2 3 2" xfId="3019"/>
    <cellStyle name="표준 10 6 2 3 2 2" xfId="3871"/>
    <cellStyle name="표준 10 6 2 3 2 2 2" xfId="3872"/>
    <cellStyle name="표준 10 6 2 3 2 2 2 2" xfId="13022"/>
    <cellStyle name="표준 10 6 2 3 2 2 2 2 2" xfId="34983"/>
    <cellStyle name="표준 10 6 2 3 2 2 2 3" xfId="28393"/>
    <cellStyle name="표준 10 6 2 3 2 2 3" xfId="13023"/>
    <cellStyle name="표준 10 6 2 3 2 2 3 2" xfId="13024"/>
    <cellStyle name="표준 10 6 2 3 2 2 3 2 2" xfId="34985"/>
    <cellStyle name="표준 10 6 2 3 2 2 3 3" xfId="34984"/>
    <cellStyle name="표준 10 6 2 3 2 2 4" xfId="13025"/>
    <cellStyle name="표준 10 6 2 3 2 2 4 2" xfId="34986"/>
    <cellStyle name="표준 10 6 2 3 2 2 5" xfId="13026"/>
    <cellStyle name="표준 10 6 2 3 2 2 5 2" xfId="34987"/>
    <cellStyle name="표준 10 6 2 3 2 2 6" xfId="28392"/>
    <cellStyle name="표준 10 6 2 3 2 3" xfId="3873"/>
    <cellStyle name="표준 10 6 2 3 2 3 2" xfId="3874"/>
    <cellStyle name="표준 10 6 2 3 2 3 2 2" xfId="13027"/>
    <cellStyle name="표준 10 6 2 3 2 3 2 2 2" xfId="34988"/>
    <cellStyle name="표준 10 6 2 3 2 3 2 3" xfId="28395"/>
    <cellStyle name="표준 10 6 2 3 2 3 3" xfId="13028"/>
    <cellStyle name="표준 10 6 2 3 2 3 3 2" xfId="13029"/>
    <cellStyle name="표준 10 6 2 3 2 3 3 2 2" xfId="34990"/>
    <cellStyle name="표준 10 6 2 3 2 3 3 3" xfId="34989"/>
    <cellStyle name="표준 10 6 2 3 2 3 4" xfId="13030"/>
    <cellStyle name="표준 10 6 2 3 2 3 4 2" xfId="34991"/>
    <cellStyle name="표준 10 6 2 3 2 3 5" xfId="13031"/>
    <cellStyle name="표준 10 6 2 3 2 3 5 2" xfId="34992"/>
    <cellStyle name="표준 10 6 2 3 2 3 6" xfId="28394"/>
    <cellStyle name="표준 10 6 2 3 2 4" xfId="3875"/>
    <cellStyle name="표준 10 6 2 3 2 4 2" xfId="13032"/>
    <cellStyle name="표준 10 6 2 3 2 4 2 2" xfId="34993"/>
    <cellStyle name="표준 10 6 2 3 2 4 3" xfId="28396"/>
    <cellStyle name="표준 10 6 2 3 2 5" xfId="13033"/>
    <cellStyle name="표준 10 6 2 3 2 5 2" xfId="13034"/>
    <cellStyle name="표준 10 6 2 3 2 5 2 2" xfId="34995"/>
    <cellStyle name="표준 10 6 2 3 2 5 3" xfId="34994"/>
    <cellStyle name="표준 10 6 2 3 2 6" xfId="13035"/>
    <cellStyle name="표준 10 6 2 3 2 6 2" xfId="34996"/>
    <cellStyle name="표준 10 6 2 3 2 7" xfId="13036"/>
    <cellStyle name="표준 10 6 2 3 2 7 2" xfId="34997"/>
    <cellStyle name="표준 10 6 2 3 2 8" xfId="27540"/>
    <cellStyle name="표준 10 6 2 3 3" xfId="3876"/>
    <cellStyle name="표준 10 6 2 3 3 2" xfId="3877"/>
    <cellStyle name="표준 10 6 2 3 3 2 2" xfId="13037"/>
    <cellStyle name="표준 10 6 2 3 3 2 2 2" xfId="34998"/>
    <cellStyle name="표준 10 6 2 3 3 2 3" xfId="28398"/>
    <cellStyle name="표준 10 6 2 3 3 3" xfId="13038"/>
    <cellStyle name="표준 10 6 2 3 3 3 2" xfId="13039"/>
    <cellStyle name="표준 10 6 2 3 3 3 2 2" xfId="35000"/>
    <cellStyle name="표준 10 6 2 3 3 3 3" xfId="34999"/>
    <cellStyle name="표준 10 6 2 3 3 4" xfId="13040"/>
    <cellStyle name="표준 10 6 2 3 3 4 2" xfId="35001"/>
    <cellStyle name="표준 10 6 2 3 3 5" xfId="13041"/>
    <cellStyle name="표준 10 6 2 3 3 5 2" xfId="35002"/>
    <cellStyle name="표준 10 6 2 3 3 6" xfId="28397"/>
    <cellStyle name="표준 10 6 2 3 4" xfId="3878"/>
    <cellStyle name="표준 10 6 2 3 4 2" xfId="3879"/>
    <cellStyle name="표준 10 6 2 3 4 2 2" xfId="13042"/>
    <cellStyle name="표준 10 6 2 3 4 2 2 2" xfId="35003"/>
    <cellStyle name="표준 10 6 2 3 4 2 3" xfId="28400"/>
    <cellStyle name="표준 10 6 2 3 4 3" xfId="13043"/>
    <cellStyle name="표준 10 6 2 3 4 3 2" xfId="13044"/>
    <cellStyle name="표준 10 6 2 3 4 3 2 2" xfId="35005"/>
    <cellStyle name="표준 10 6 2 3 4 3 3" xfId="35004"/>
    <cellStyle name="표준 10 6 2 3 4 4" xfId="13045"/>
    <cellStyle name="표준 10 6 2 3 4 4 2" xfId="35006"/>
    <cellStyle name="표준 10 6 2 3 4 5" xfId="13046"/>
    <cellStyle name="표준 10 6 2 3 4 5 2" xfId="35007"/>
    <cellStyle name="표준 10 6 2 3 4 6" xfId="28399"/>
    <cellStyle name="표준 10 6 2 3 5" xfId="3880"/>
    <cellStyle name="표준 10 6 2 3 5 2" xfId="13047"/>
    <cellStyle name="표준 10 6 2 3 5 2 2" xfId="35008"/>
    <cellStyle name="표준 10 6 2 3 5 3" xfId="28401"/>
    <cellStyle name="표준 10 6 2 3 6" xfId="13048"/>
    <cellStyle name="표준 10 6 2 3 6 2" xfId="13049"/>
    <cellStyle name="표준 10 6 2 3 6 2 2" xfId="35010"/>
    <cellStyle name="표준 10 6 2 3 6 3" xfId="35009"/>
    <cellStyle name="표준 10 6 2 3 7" xfId="13050"/>
    <cellStyle name="표준 10 6 2 3 7 2" xfId="35011"/>
    <cellStyle name="표준 10 6 2 3 8" xfId="13051"/>
    <cellStyle name="표준 10 6 2 3 8 2" xfId="35012"/>
    <cellStyle name="표준 10 6 2 3 9" xfId="27021"/>
    <cellStyle name="표준 10 6 2 4" xfId="2761"/>
    <cellStyle name="표준 10 6 2 4 2" xfId="3881"/>
    <cellStyle name="표준 10 6 2 4 2 2" xfId="3882"/>
    <cellStyle name="표준 10 6 2 4 2 2 2" xfId="13052"/>
    <cellStyle name="표준 10 6 2 4 2 2 2 2" xfId="35013"/>
    <cellStyle name="표준 10 6 2 4 2 2 3" xfId="28403"/>
    <cellStyle name="표준 10 6 2 4 2 3" xfId="13053"/>
    <cellStyle name="표준 10 6 2 4 2 3 2" xfId="13054"/>
    <cellStyle name="표준 10 6 2 4 2 3 2 2" xfId="35015"/>
    <cellStyle name="표준 10 6 2 4 2 3 3" xfId="35014"/>
    <cellStyle name="표준 10 6 2 4 2 4" xfId="13055"/>
    <cellStyle name="표준 10 6 2 4 2 4 2" xfId="35016"/>
    <cellStyle name="표준 10 6 2 4 2 5" xfId="13056"/>
    <cellStyle name="표준 10 6 2 4 2 5 2" xfId="35017"/>
    <cellStyle name="표준 10 6 2 4 2 6" xfId="28402"/>
    <cellStyle name="표준 10 6 2 4 3" xfId="3883"/>
    <cellStyle name="표준 10 6 2 4 3 2" xfId="3884"/>
    <cellStyle name="표준 10 6 2 4 3 2 2" xfId="13057"/>
    <cellStyle name="표준 10 6 2 4 3 2 2 2" xfId="35018"/>
    <cellStyle name="표준 10 6 2 4 3 2 3" xfId="28405"/>
    <cellStyle name="표준 10 6 2 4 3 3" xfId="13058"/>
    <cellStyle name="표준 10 6 2 4 3 3 2" xfId="13059"/>
    <cellStyle name="표준 10 6 2 4 3 3 2 2" xfId="35020"/>
    <cellStyle name="표준 10 6 2 4 3 3 3" xfId="35019"/>
    <cellStyle name="표준 10 6 2 4 3 4" xfId="13060"/>
    <cellStyle name="표준 10 6 2 4 3 4 2" xfId="35021"/>
    <cellStyle name="표준 10 6 2 4 3 5" xfId="13061"/>
    <cellStyle name="표준 10 6 2 4 3 5 2" xfId="35022"/>
    <cellStyle name="표준 10 6 2 4 3 6" xfId="28404"/>
    <cellStyle name="표준 10 6 2 4 4" xfId="3885"/>
    <cellStyle name="표준 10 6 2 4 4 2" xfId="13062"/>
    <cellStyle name="표준 10 6 2 4 4 2 2" xfId="35023"/>
    <cellStyle name="표준 10 6 2 4 4 3" xfId="28406"/>
    <cellStyle name="표준 10 6 2 4 5" xfId="13063"/>
    <cellStyle name="표준 10 6 2 4 5 2" xfId="13064"/>
    <cellStyle name="표준 10 6 2 4 5 2 2" xfId="35025"/>
    <cellStyle name="표준 10 6 2 4 5 3" xfId="35024"/>
    <cellStyle name="표준 10 6 2 4 6" xfId="13065"/>
    <cellStyle name="표준 10 6 2 4 6 2" xfId="35026"/>
    <cellStyle name="표준 10 6 2 4 7" xfId="13066"/>
    <cellStyle name="표준 10 6 2 4 7 2" xfId="35027"/>
    <cellStyle name="표준 10 6 2 4 8" xfId="27282"/>
    <cellStyle name="표준 10 6 2 5" xfId="3886"/>
    <cellStyle name="표준 10 6 2 5 2" xfId="3887"/>
    <cellStyle name="표준 10 6 2 5 2 2" xfId="13067"/>
    <cellStyle name="표준 10 6 2 5 2 2 2" xfId="35028"/>
    <cellStyle name="표준 10 6 2 5 2 3" xfId="28408"/>
    <cellStyle name="표준 10 6 2 5 3" xfId="13068"/>
    <cellStyle name="표준 10 6 2 5 3 2" xfId="13069"/>
    <cellStyle name="표준 10 6 2 5 3 2 2" xfId="35030"/>
    <cellStyle name="표준 10 6 2 5 3 3" xfId="35029"/>
    <cellStyle name="표준 10 6 2 5 4" xfId="13070"/>
    <cellStyle name="표준 10 6 2 5 4 2" xfId="35031"/>
    <cellStyle name="표준 10 6 2 5 5" xfId="13071"/>
    <cellStyle name="표준 10 6 2 5 5 2" xfId="35032"/>
    <cellStyle name="표준 10 6 2 5 6" xfId="28407"/>
    <cellStyle name="표준 10 6 2 6" xfId="3888"/>
    <cellStyle name="표준 10 6 2 6 2" xfId="3889"/>
    <cellStyle name="표준 10 6 2 6 2 2" xfId="13072"/>
    <cellStyle name="표준 10 6 2 6 2 2 2" xfId="35033"/>
    <cellStyle name="표준 10 6 2 6 2 3" xfId="28410"/>
    <cellStyle name="표준 10 6 2 6 3" xfId="13073"/>
    <cellStyle name="표준 10 6 2 6 3 2" xfId="13074"/>
    <cellStyle name="표준 10 6 2 6 3 2 2" xfId="35035"/>
    <cellStyle name="표준 10 6 2 6 3 3" xfId="35034"/>
    <cellStyle name="표준 10 6 2 6 4" xfId="13075"/>
    <cellStyle name="표준 10 6 2 6 4 2" xfId="35036"/>
    <cellStyle name="표준 10 6 2 6 5" xfId="13076"/>
    <cellStyle name="표준 10 6 2 6 5 2" xfId="35037"/>
    <cellStyle name="표준 10 6 2 6 6" xfId="28409"/>
    <cellStyle name="표준 10 6 2 7" xfId="3890"/>
    <cellStyle name="표준 10 6 2 7 2" xfId="13077"/>
    <cellStyle name="표준 10 6 2 7 2 2" xfId="35038"/>
    <cellStyle name="표준 10 6 2 7 3" xfId="28411"/>
    <cellStyle name="표준 10 6 2 8" xfId="13078"/>
    <cellStyle name="표준 10 6 2 8 2" xfId="13079"/>
    <cellStyle name="표준 10 6 2 8 2 2" xfId="35040"/>
    <cellStyle name="표준 10 6 2 8 3" xfId="35039"/>
    <cellStyle name="표준 10 6 2 9" xfId="13080"/>
    <cellStyle name="표준 10 6 2 9 2" xfId="35041"/>
    <cellStyle name="표준 10 6 3" xfId="1613"/>
    <cellStyle name="표준 10 6 3 10" xfId="13081"/>
    <cellStyle name="표준 10 6 3 10 2" xfId="35042"/>
    <cellStyle name="표준 10 6 3 11" xfId="26796"/>
    <cellStyle name="표준 10 6 3 2" xfId="2403"/>
    <cellStyle name="표준 10 6 3 2 10" xfId="26925"/>
    <cellStyle name="표준 10 6 3 2 2" xfId="2559"/>
    <cellStyle name="표준 10 6 3 2 2 2" xfId="3079"/>
    <cellStyle name="표준 10 6 3 2 2 2 2" xfId="3891"/>
    <cellStyle name="표준 10 6 3 2 2 2 2 2" xfId="3892"/>
    <cellStyle name="표준 10 6 3 2 2 2 2 2 2" xfId="13082"/>
    <cellStyle name="표준 10 6 3 2 2 2 2 2 2 2" xfId="35043"/>
    <cellStyle name="표준 10 6 3 2 2 2 2 2 3" xfId="28413"/>
    <cellStyle name="표준 10 6 3 2 2 2 2 3" xfId="13083"/>
    <cellStyle name="표준 10 6 3 2 2 2 2 3 2" xfId="13084"/>
    <cellStyle name="표준 10 6 3 2 2 2 2 3 2 2" xfId="35045"/>
    <cellStyle name="표준 10 6 3 2 2 2 2 3 3" xfId="35044"/>
    <cellStyle name="표준 10 6 3 2 2 2 2 4" xfId="13085"/>
    <cellStyle name="표준 10 6 3 2 2 2 2 4 2" xfId="35046"/>
    <cellStyle name="표준 10 6 3 2 2 2 2 5" xfId="13086"/>
    <cellStyle name="표준 10 6 3 2 2 2 2 5 2" xfId="35047"/>
    <cellStyle name="표준 10 6 3 2 2 2 2 6" xfId="28412"/>
    <cellStyle name="표준 10 6 3 2 2 2 3" xfId="3893"/>
    <cellStyle name="표준 10 6 3 2 2 2 3 2" xfId="3894"/>
    <cellStyle name="표준 10 6 3 2 2 2 3 2 2" xfId="13087"/>
    <cellStyle name="표준 10 6 3 2 2 2 3 2 2 2" xfId="35048"/>
    <cellStyle name="표준 10 6 3 2 2 2 3 2 3" xfId="28415"/>
    <cellStyle name="표준 10 6 3 2 2 2 3 3" xfId="13088"/>
    <cellStyle name="표준 10 6 3 2 2 2 3 3 2" xfId="13089"/>
    <cellStyle name="표준 10 6 3 2 2 2 3 3 2 2" xfId="35050"/>
    <cellStyle name="표준 10 6 3 2 2 2 3 3 3" xfId="35049"/>
    <cellStyle name="표준 10 6 3 2 2 2 3 4" xfId="13090"/>
    <cellStyle name="표준 10 6 3 2 2 2 3 4 2" xfId="35051"/>
    <cellStyle name="표준 10 6 3 2 2 2 3 5" xfId="13091"/>
    <cellStyle name="표준 10 6 3 2 2 2 3 5 2" xfId="35052"/>
    <cellStyle name="표준 10 6 3 2 2 2 3 6" xfId="28414"/>
    <cellStyle name="표준 10 6 3 2 2 2 4" xfId="3895"/>
    <cellStyle name="표준 10 6 3 2 2 2 4 2" xfId="13092"/>
    <cellStyle name="표준 10 6 3 2 2 2 4 2 2" xfId="35053"/>
    <cellStyle name="표준 10 6 3 2 2 2 4 3" xfId="28416"/>
    <cellStyle name="표준 10 6 3 2 2 2 5" xfId="13093"/>
    <cellStyle name="표준 10 6 3 2 2 2 5 2" xfId="13094"/>
    <cellStyle name="표준 10 6 3 2 2 2 5 2 2" xfId="35055"/>
    <cellStyle name="표준 10 6 3 2 2 2 5 3" xfId="35054"/>
    <cellStyle name="표준 10 6 3 2 2 2 6" xfId="13095"/>
    <cellStyle name="표준 10 6 3 2 2 2 6 2" xfId="35056"/>
    <cellStyle name="표준 10 6 3 2 2 2 7" xfId="13096"/>
    <cellStyle name="표준 10 6 3 2 2 2 7 2" xfId="35057"/>
    <cellStyle name="표준 10 6 3 2 2 2 8" xfId="27600"/>
    <cellStyle name="표준 10 6 3 2 2 3" xfId="3896"/>
    <cellStyle name="표준 10 6 3 2 2 3 2" xfId="3897"/>
    <cellStyle name="표준 10 6 3 2 2 3 2 2" xfId="13097"/>
    <cellStyle name="표준 10 6 3 2 2 3 2 2 2" xfId="35058"/>
    <cellStyle name="표준 10 6 3 2 2 3 2 3" xfId="28418"/>
    <cellStyle name="표준 10 6 3 2 2 3 3" xfId="13098"/>
    <cellStyle name="표준 10 6 3 2 2 3 3 2" xfId="13099"/>
    <cellStyle name="표준 10 6 3 2 2 3 3 2 2" xfId="35060"/>
    <cellStyle name="표준 10 6 3 2 2 3 3 3" xfId="35059"/>
    <cellStyle name="표준 10 6 3 2 2 3 4" xfId="13100"/>
    <cellStyle name="표준 10 6 3 2 2 3 4 2" xfId="35061"/>
    <cellStyle name="표준 10 6 3 2 2 3 5" xfId="13101"/>
    <cellStyle name="표준 10 6 3 2 2 3 5 2" xfId="35062"/>
    <cellStyle name="표준 10 6 3 2 2 3 6" xfId="28417"/>
    <cellStyle name="표준 10 6 3 2 2 4" xfId="3898"/>
    <cellStyle name="표준 10 6 3 2 2 4 2" xfId="3899"/>
    <cellStyle name="표준 10 6 3 2 2 4 2 2" xfId="13102"/>
    <cellStyle name="표준 10 6 3 2 2 4 2 2 2" xfId="35063"/>
    <cellStyle name="표준 10 6 3 2 2 4 2 3" xfId="28420"/>
    <cellStyle name="표준 10 6 3 2 2 4 3" xfId="13103"/>
    <cellStyle name="표준 10 6 3 2 2 4 3 2" xfId="13104"/>
    <cellStyle name="표준 10 6 3 2 2 4 3 2 2" xfId="35065"/>
    <cellStyle name="표준 10 6 3 2 2 4 3 3" xfId="35064"/>
    <cellStyle name="표준 10 6 3 2 2 4 4" xfId="13105"/>
    <cellStyle name="표준 10 6 3 2 2 4 4 2" xfId="35066"/>
    <cellStyle name="표준 10 6 3 2 2 4 5" xfId="13106"/>
    <cellStyle name="표준 10 6 3 2 2 4 5 2" xfId="35067"/>
    <cellStyle name="표준 10 6 3 2 2 4 6" xfId="28419"/>
    <cellStyle name="표준 10 6 3 2 2 5" xfId="3900"/>
    <cellStyle name="표준 10 6 3 2 2 5 2" xfId="13107"/>
    <cellStyle name="표준 10 6 3 2 2 5 2 2" xfId="35068"/>
    <cellStyle name="표준 10 6 3 2 2 5 3" xfId="28421"/>
    <cellStyle name="표준 10 6 3 2 2 6" xfId="13108"/>
    <cellStyle name="표준 10 6 3 2 2 6 2" xfId="13109"/>
    <cellStyle name="표준 10 6 3 2 2 6 2 2" xfId="35070"/>
    <cellStyle name="표준 10 6 3 2 2 6 3" xfId="35069"/>
    <cellStyle name="표준 10 6 3 2 2 7" xfId="13110"/>
    <cellStyle name="표준 10 6 3 2 2 7 2" xfId="35071"/>
    <cellStyle name="표준 10 6 3 2 2 8" xfId="13111"/>
    <cellStyle name="표준 10 6 3 2 2 8 2" xfId="35072"/>
    <cellStyle name="표준 10 6 3 2 2 9" xfId="27081"/>
    <cellStyle name="표준 10 6 3 2 3" xfId="2923"/>
    <cellStyle name="표준 10 6 3 2 3 2" xfId="3901"/>
    <cellStyle name="표준 10 6 3 2 3 2 2" xfId="3902"/>
    <cellStyle name="표준 10 6 3 2 3 2 2 2" xfId="13112"/>
    <cellStyle name="표준 10 6 3 2 3 2 2 2 2" xfId="35073"/>
    <cellStyle name="표준 10 6 3 2 3 2 2 3" xfId="28423"/>
    <cellStyle name="표준 10 6 3 2 3 2 3" xfId="13113"/>
    <cellStyle name="표준 10 6 3 2 3 2 3 2" xfId="13114"/>
    <cellStyle name="표준 10 6 3 2 3 2 3 2 2" xfId="35075"/>
    <cellStyle name="표준 10 6 3 2 3 2 3 3" xfId="35074"/>
    <cellStyle name="표준 10 6 3 2 3 2 4" xfId="13115"/>
    <cellStyle name="표준 10 6 3 2 3 2 4 2" xfId="35076"/>
    <cellStyle name="표준 10 6 3 2 3 2 5" xfId="13116"/>
    <cellStyle name="표준 10 6 3 2 3 2 5 2" xfId="35077"/>
    <cellStyle name="표준 10 6 3 2 3 2 6" xfId="28422"/>
    <cellStyle name="표준 10 6 3 2 3 3" xfId="3903"/>
    <cellStyle name="표준 10 6 3 2 3 3 2" xfId="3904"/>
    <cellStyle name="표준 10 6 3 2 3 3 2 2" xfId="13117"/>
    <cellStyle name="표준 10 6 3 2 3 3 2 2 2" xfId="35078"/>
    <cellStyle name="표준 10 6 3 2 3 3 2 3" xfId="28425"/>
    <cellStyle name="표준 10 6 3 2 3 3 3" xfId="13118"/>
    <cellStyle name="표준 10 6 3 2 3 3 3 2" xfId="13119"/>
    <cellStyle name="표준 10 6 3 2 3 3 3 2 2" xfId="35080"/>
    <cellStyle name="표준 10 6 3 2 3 3 3 3" xfId="35079"/>
    <cellStyle name="표준 10 6 3 2 3 3 4" xfId="13120"/>
    <cellStyle name="표준 10 6 3 2 3 3 4 2" xfId="35081"/>
    <cellStyle name="표준 10 6 3 2 3 3 5" xfId="13121"/>
    <cellStyle name="표준 10 6 3 2 3 3 5 2" xfId="35082"/>
    <cellStyle name="표준 10 6 3 2 3 3 6" xfId="28424"/>
    <cellStyle name="표준 10 6 3 2 3 4" xfId="3905"/>
    <cellStyle name="표준 10 6 3 2 3 4 2" xfId="13122"/>
    <cellStyle name="표준 10 6 3 2 3 4 2 2" xfId="35083"/>
    <cellStyle name="표준 10 6 3 2 3 4 3" xfId="28426"/>
    <cellStyle name="표준 10 6 3 2 3 5" xfId="13123"/>
    <cellStyle name="표준 10 6 3 2 3 5 2" xfId="13124"/>
    <cellStyle name="표준 10 6 3 2 3 5 2 2" xfId="35085"/>
    <cellStyle name="표준 10 6 3 2 3 5 3" xfId="35084"/>
    <cellStyle name="표준 10 6 3 2 3 6" xfId="13125"/>
    <cellStyle name="표준 10 6 3 2 3 6 2" xfId="35086"/>
    <cellStyle name="표준 10 6 3 2 3 7" xfId="13126"/>
    <cellStyle name="표준 10 6 3 2 3 7 2" xfId="35087"/>
    <cellStyle name="표준 10 6 3 2 3 8" xfId="27444"/>
    <cellStyle name="표준 10 6 3 2 4" xfId="3906"/>
    <cellStyle name="표준 10 6 3 2 4 2" xfId="3907"/>
    <cellStyle name="표준 10 6 3 2 4 2 2" xfId="13127"/>
    <cellStyle name="표준 10 6 3 2 4 2 2 2" xfId="35088"/>
    <cellStyle name="표준 10 6 3 2 4 2 3" xfId="28428"/>
    <cellStyle name="표준 10 6 3 2 4 3" xfId="13128"/>
    <cellStyle name="표준 10 6 3 2 4 3 2" xfId="13129"/>
    <cellStyle name="표준 10 6 3 2 4 3 2 2" xfId="35090"/>
    <cellStyle name="표준 10 6 3 2 4 3 3" xfId="35089"/>
    <cellStyle name="표준 10 6 3 2 4 4" xfId="13130"/>
    <cellStyle name="표준 10 6 3 2 4 4 2" xfId="35091"/>
    <cellStyle name="표준 10 6 3 2 4 5" xfId="13131"/>
    <cellStyle name="표준 10 6 3 2 4 5 2" xfId="35092"/>
    <cellStyle name="표준 10 6 3 2 4 6" xfId="28427"/>
    <cellStyle name="표준 10 6 3 2 5" xfId="3908"/>
    <cellStyle name="표준 10 6 3 2 5 2" xfId="3909"/>
    <cellStyle name="표준 10 6 3 2 5 2 2" xfId="13132"/>
    <cellStyle name="표준 10 6 3 2 5 2 2 2" xfId="35093"/>
    <cellStyle name="표준 10 6 3 2 5 2 3" xfId="28430"/>
    <cellStyle name="표준 10 6 3 2 5 3" xfId="13133"/>
    <cellStyle name="표준 10 6 3 2 5 3 2" xfId="13134"/>
    <cellStyle name="표준 10 6 3 2 5 3 2 2" xfId="35095"/>
    <cellStyle name="표준 10 6 3 2 5 3 3" xfId="35094"/>
    <cellStyle name="표준 10 6 3 2 5 4" xfId="13135"/>
    <cellStyle name="표준 10 6 3 2 5 4 2" xfId="35096"/>
    <cellStyle name="표준 10 6 3 2 5 5" xfId="13136"/>
    <cellStyle name="표준 10 6 3 2 5 5 2" xfId="35097"/>
    <cellStyle name="표준 10 6 3 2 5 6" xfId="28429"/>
    <cellStyle name="표준 10 6 3 2 6" xfId="3910"/>
    <cellStyle name="표준 10 6 3 2 6 2" xfId="13137"/>
    <cellStyle name="표준 10 6 3 2 6 2 2" xfId="35098"/>
    <cellStyle name="표준 10 6 3 2 6 3" xfId="28431"/>
    <cellStyle name="표준 10 6 3 2 7" xfId="13138"/>
    <cellStyle name="표준 10 6 3 2 7 2" xfId="13139"/>
    <cellStyle name="표준 10 6 3 2 7 2 2" xfId="35100"/>
    <cellStyle name="표준 10 6 3 2 7 3" xfId="35099"/>
    <cellStyle name="표준 10 6 3 2 8" xfId="13140"/>
    <cellStyle name="표준 10 6 3 2 8 2" xfId="35101"/>
    <cellStyle name="표준 10 6 3 2 9" xfId="13141"/>
    <cellStyle name="표준 10 6 3 2 9 2" xfId="35102"/>
    <cellStyle name="표준 10 6 3 3" xfId="2532"/>
    <cellStyle name="표준 10 6 3 3 2" xfId="3052"/>
    <cellStyle name="표준 10 6 3 3 2 2" xfId="3911"/>
    <cellStyle name="표준 10 6 3 3 2 2 2" xfId="3912"/>
    <cellStyle name="표준 10 6 3 3 2 2 2 2" xfId="13142"/>
    <cellStyle name="표준 10 6 3 3 2 2 2 2 2" xfId="35103"/>
    <cellStyle name="표준 10 6 3 3 2 2 2 3" xfId="28433"/>
    <cellStyle name="표준 10 6 3 3 2 2 3" xfId="13143"/>
    <cellStyle name="표준 10 6 3 3 2 2 3 2" xfId="13144"/>
    <cellStyle name="표준 10 6 3 3 2 2 3 2 2" xfId="35105"/>
    <cellStyle name="표준 10 6 3 3 2 2 3 3" xfId="35104"/>
    <cellStyle name="표준 10 6 3 3 2 2 4" xfId="13145"/>
    <cellStyle name="표준 10 6 3 3 2 2 4 2" xfId="35106"/>
    <cellStyle name="표준 10 6 3 3 2 2 5" xfId="13146"/>
    <cellStyle name="표준 10 6 3 3 2 2 5 2" xfId="35107"/>
    <cellStyle name="표준 10 6 3 3 2 2 6" xfId="28432"/>
    <cellStyle name="표준 10 6 3 3 2 3" xfId="3913"/>
    <cellStyle name="표준 10 6 3 3 2 3 2" xfId="3914"/>
    <cellStyle name="표준 10 6 3 3 2 3 2 2" xfId="13147"/>
    <cellStyle name="표준 10 6 3 3 2 3 2 2 2" xfId="35108"/>
    <cellStyle name="표준 10 6 3 3 2 3 2 3" xfId="28435"/>
    <cellStyle name="표준 10 6 3 3 2 3 3" xfId="13148"/>
    <cellStyle name="표준 10 6 3 3 2 3 3 2" xfId="13149"/>
    <cellStyle name="표준 10 6 3 3 2 3 3 2 2" xfId="35110"/>
    <cellStyle name="표준 10 6 3 3 2 3 3 3" xfId="35109"/>
    <cellStyle name="표준 10 6 3 3 2 3 4" xfId="13150"/>
    <cellStyle name="표준 10 6 3 3 2 3 4 2" xfId="35111"/>
    <cellStyle name="표준 10 6 3 3 2 3 5" xfId="13151"/>
    <cellStyle name="표준 10 6 3 3 2 3 5 2" xfId="35112"/>
    <cellStyle name="표준 10 6 3 3 2 3 6" xfId="28434"/>
    <cellStyle name="표준 10 6 3 3 2 4" xfId="3915"/>
    <cellStyle name="표준 10 6 3 3 2 4 2" xfId="13152"/>
    <cellStyle name="표준 10 6 3 3 2 4 2 2" xfId="35113"/>
    <cellStyle name="표준 10 6 3 3 2 4 3" xfId="28436"/>
    <cellStyle name="표준 10 6 3 3 2 5" xfId="13153"/>
    <cellStyle name="표준 10 6 3 3 2 5 2" xfId="13154"/>
    <cellStyle name="표준 10 6 3 3 2 5 2 2" xfId="35115"/>
    <cellStyle name="표준 10 6 3 3 2 5 3" xfId="35114"/>
    <cellStyle name="표준 10 6 3 3 2 6" xfId="13155"/>
    <cellStyle name="표준 10 6 3 3 2 6 2" xfId="35116"/>
    <cellStyle name="표준 10 6 3 3 2 7" xfId="13156"/>
    <cellStyle name="표준 10 6 3 3 2 7 2" xfId="35117"/>
    <cellStyle name="표준 10 6 3 3 2 8" xfId="27573"/>
    <cellStyle name="표준 10 6 3 3 3" xfId="3916"/>
    <cellStyle name="표준 10 6 3 3 3 2" xfId="3917"/>
    <cellStyle name="표준 10 6 3 3 3 2 2" xfId="13157"/>
    <cellStyle name="표준 10 6 3 3 3 2 2 2" xfId="35118"/>
    <cellStyle name="표준 10 6 3 3 3 2 3" xfId="28438"/>
    <cellStyle name="표준 10 6 3 3 3 3" xfId="13158"/>
    <cellStyle name="표준 10 6 3 3 3 3 2" xfId="13159"/>
    <cellStyle name="표준 10 6 3 3 3 3 2 2" xfId="35120"/>
    <cellStyle name="표준 10 6 3 3 3 3 3" xfId="35119"/>
    <cellStyle name="표준 10 6 3 3 3 4" xfId="13160"/>
    <cellStyle name="표준 10 6 3 3 3 4 2" xfId="35121"/>
    <cellStyle name="표준 10 6 3 3 3 5" xfId="13161"/>
    <cellStyle name="표준 10 6 3 3 3 5 2" xfId="35122"/>
    <cellStyle name="표준 10 6 3 3 3 6" xfId="28437"/>
    <cellStyle name="표준 10 6 3 3 4" xfId="3918"/>
    <cellStyle name="표준 10 6 3 3 4 2" xfId="3919"/>
    <cellStyle name="표준 10 6 3 3 4 2 2" xfId="13162"/>
    <cellStyle name="표준 10 6 3 3 4 2 2 2" xfId="35123"/>
    <cellStyle name="표준 10 6 3 3 4 2 3" xfId="28440"/>
    <cellStyle name="표준 10 6 3 3 4 3" xfId="13163"/>
    <cellStyle name="표준 10 6 3 3 4 3 2" xfId="13164"/>
    <cellStyle name="표준 10 6 3 3 4 3 2 2" xfId="35125"/>
    <cellStyle name="표준 10 6 3 3 4 3 3" xfId="35124"/>
    <cellStyle name="표준 10 6 3 3 4 4" xfId="13165"/>
    <cellStyle name="표준 10 6 3 3 4 4 2" xfId="35126"/>
    <cellStyle name="표준 10 6 3 3 4 5" xfId="13166"/>
    <cellStyle name="표준 10 6 3 3 4 5 2" xfId="35127"/>
    <cellStyle name="표준 10 6 3 3 4 6" xfId="28439"/>
    <cellStyle name="표준 10 6 3 3 5" xfId="3920"/>
    <cellStyle name="표준 10 6 3 3 5 2" xfId="13167"/>
    <cellStyle name="표준 10 6 3 3 5 2 2" xfId="35128"/>
    <cellStyle name="표준 10 6 3 3 5 3" xfId="28441"/>
    <cellStyle name="표준 10 6 3 3 6" xfId="13168"/>
    <cellStyle name="표준 10 6 3 3 6 2" xfId="13169"/>
    <cellStyle name="표준 10 6 3 3 6 2 2" xfId="35130"/>
    <cellStyle name="표준 10 6 3 3 6 3" xfId="35129"/>
    <cellStyle name="표준 10 6 3 3 7" xfId="13170"/>
    <cellStyle name="표준 10 6 3 3 7 2" xfId="35131"/>
    <cellStyle name="표준 10 6 3 3 8" xfId="13171"/>
    <cellStyle name="표준 10 6 3 3 8 2" xfId="35132"/>
    <cellStyle name="표준 10 6 3 3 9" xfId="27054"/>
    <cellStyle name="표준 10 6 3 4" xfId="2794"/>
    <cellStyle name="표준 10 6 3 4 2" xfId="3921"/>
    <cellStyle name="표준 10 6 3 4 2 2" xfId="3922"/>
    <cellStyle name="표준 10 6 3 4 2 2 2" xfId="13172"/>
    <cellStyle name="표준 10 6 3 4 2 2 2 2" xfId="35133"/>
    <cellStyle name="표준 10 6 3 4 2 2 3" xfId="28443"/>
    <cellStyle name="표준 10 6 3 4 2 3" xfId="13173"/>
    <cellStyle name="표준 10 6 3 4 2 3 2" xfId="13174"/>
    <cellStyle name="표준 10 6 3 4 2 3 2 2" xfId="35135"/>
    <cellStyle name="표준 10 6 3 4 2 3 3" xfId="35134"/>
    <cellStyle name="표준 10 6 3 4 2 4" xfId="13175"/>
    <cellStyle name="표준 10 6 3 4 2 4 2" xfId="35136"/>
    <cellStyle name="표준 10 6 3 4 2 5" xfId="13176"/>
    <cellStyle name="표준 10 6 3 4 2 5 2" xfId="35137"/>
    <cellStyle name="표준 10 6 3 4 2 6" xfId="28442"/>
    <cellStyle name="표준 10 6 3 4 3" xfId="3923"/>
    <cellStyle name="표준 10 6 3 4 3 2" xfId="3924"/>
    <cellStyle name="표준 10 6 3 4 3 2 2" xfId="13177"/>
    <cellStyle name="표준 10 6 3 4 3 2 2 2" xfId="35138"/>
    <cellStyle name="표준 10 6 3 4 3 2 3" xfId="28445"/>
    <cellStyle name="표준 10 6 3 4 3 3" xfId="13178"/>
    <cellStyle name="표준 10 6 3 4 3 3 2" xfId="13179"/>
    <cellStyle name="표준 10 6 3 4 3 3 2 2" xfId="35140"/>
    <cellStyle name="표준 10 6 3 4 3 3 3" xfId="35139"/>
    <cellStyle name="표준 10 6 3 4 3 4" xfId="13180"/>
    <cellStyle name="표준 10 6 3 4 3 4 2" xfId="35141"/>
    <cellStyle name="표준 10 6 3 4 3 5" xfId="13181"/>
    <cellStyle name="표준 10 6 3 4 3 5 2" xfId="35142"/>
    <cellStyle name="표준 10 6 3 4 3 6" xfId="28444"/>
    <cellStyle name="표준 10 6 3 4 4" xfId="3925"/>
    <cellStyle name="표준 10 6 3 4 4 2" xfId="13182"/>
    <cellStyle name="표준 10 6 3 4 4 2 2" xfId="35143"/>
    <cellStyle name="표준 10 6 3 4 4 3" xfId="28446"/>
    <cellStyle name="표준 10 6 3 4 5" xfId="13183"/>
    <cellStyle name="표준 10 6 3 4 5 2" xfId="13184"/>
    <cellStyle name="표준 10 6 3 4 5 2 2" xfId="35145"/>
    <cellStyle name="표준 10 6 3 4 5 3" xfId="35144"/>
    <cellStyle name="표준 10 6 3 4 6" xfId="13185"/>
    <cellStyle name="표준 10 6 3 4 6 2" xfId="35146"/>
    <cellStyle name="표준 10 6 3 4 7" xfId="13186"/>
    <cellStyle name="표준 10 6 3 4 7 2" xfId="35147"/>
    <cellStyle name="표준 10 6 3 4 8" xfId="27315"/>
    <cellStyle name="표준 10 6 3 5" xfId="3926"/>
    <cellStyle name="표준 10 6 3 5 2" xfId="3927"/>
    <cellStyle name="표준 10 6 3 5 2 2" xfId="13187"/>
    <cellStyle name="표준 10 6 3 5 2 2 2" xfId="35148"/>
    <cellStyle name="표준 10 6 3 5 2 3" xfId="28448"/>
    <cellStyle name="표준 10 6 3 5 3" xfId="13188"/>
    <cellStyle name="표준 10 6 3 5 3 2" xfId="13189"/>
    <cellStyle name="표준 10 6 3 5 3 2 2" xfId="35150"/>
    <cellStyle name="표준 10 6 3 5 3 3" xfId="35149"/>
    <cellStyle name="표준 10 6 3 5 4" xfId="13190"/>
    <cellStyle name="표준 10 6 3 5 4 2" xfId="35151"/>
    <cellStyle name="표준 10 6 3 5 5" xfId="13191"/>
    <cellStyle name="표준 10 6 3 5 5 2" xfId="35152"/>
    <cellStyle name="표준 10 6 3 5 6" xfId="28447"/>
    <cellStyle name="표준 10 6 3 6" xfId="3928"/>
    <cellStyle name="표준 10 6 3 6 2" xfId="3929"/>
    <cellStyle name="표준 10 6 3 6 2 2" xfId="13192"/>
    <cellStyle name="표준 10 6 3 6 2 2 2" xfId="35153"/>
    <cellStyle name="표준 10 6 3 6 2 3" xfId="28450"/>
    <cellStyle name="표준 10 6 3 6 3" xfId="13193"/>
    <cellStyle name="표준 10 6 3 6 3 2" xfId="13194"/>
    <cellStyle name="표준 10 6 3 6 3 2 2" xfId="35155"/>
    <cellStyle name="표준 10 6 3 6 3 3" xfId="35154"/>
    <cellStyle name="표준 10 6 3 6 4" xfId="13195"/>
    <cellStyle name="표준 10 6 3 6 4 2" xfId="35156"/>
    <cellStyle name="표준 10 6 3 6 5" xfId="13196"/>
    <cellStyle name="표준 10 6 3 6 5 2" xfId="35157"/>
    <cellStyle name="표준 10 6 3 6 6" xfId="28449"/>
    <cellStyle name="표준 10 6 3 7" xfId="3930"/>
    <cellStyle name="표준 10 6 3 7 2" xfId="13197"/>
    <cellStyle name="표준 10 6 3 7 2 2" xfId="35158"/>
    <cellStyle name="표준 10 6 3 7 3" xfId="28451"/>
    <cellStyle name="표준 10 6 3 8" xfId="13198"/>
    <cellStyle name="표준 10 6 3 8 2" xfId="13199"/>
    <cellStyle name="표준 10 6 3 8 2 2" xfId="35160"/>
    <cellStyle name="표준 10 6 3 8 3" xfId="35159"/>
    <cellStyle name="표준 10 6 3 9" xfId="13200"/>
    <cellStyle name="표준 10 6 3 9 2" xfId="35161"/>
    <cellStyle name="표준 10 6 4" xfId="1547"/>
    <cellStyle name="표준 10 6 4 10" xfId="13201"/>
    <cellStyle name="표준 10 6 4 10 2" xfId="35162"/>
    <cellStyle name="표준 10 6 4 11" xfId="26730"/>
    <cellStyle name="표준 10 6 4 2" xfId="2337"/>
    <cellStyle name="표준 10 6 4 2 10" xfId="26859"/>
    <cellStyle name="표준 10 6 4 2 2" xfId="2560"/>
    <cellStyle name="표준 10 6 4 2 2 2" xfId="3080"/>
    <cellStyle name="표준 10 6 4 2 2 2 2" xfId="3931"/>
    <cellStyle name="표준 10 6 4 2 2 2 2 2" xfId="3932"/>
    <cellStyle name="표준 10 6 4 2 2 2 2 2 2" xfId="13202"/>
    <cellStyle name="표준 10 6 4 2 2 2 2 2 2 2" xfId="35163"/>
    <cellStyle name="표준 10 6 4 2 2 2 2 2 3" xfId="28453"/>
    <cellStyle name="표준 10 6 4 2 2 2 2 3" xfId="13203"/>
    <cellStyle name="표준 10 6 4 2 2 2 2 3 2" xfId="13204"/>
    <cellStyle name="표준 10 6 4 2 2 2 2 3 2 2" xfId="35165"/>
    <cellStyle name="표준 10 6 4 2 2 2 2 3 3" xfId="35164"/>
    <cellStyle name="표준 10 6 4 2 2 2 2 4" xfId="13205"/>
    <cellStyle name="표준 10 6 4 2 2 2 2 4 2" xfId="35166"/>
    <cellStyle name="표준 10 6 4 2 2 2 2 5" xfId="13206"/>
    <cellStyle name="표준 10 6 4 2 2 2 2 5 2" xfId="35167"/>
    <cellStyle name="표준 10 6 4 2 2 2 2 6" xfId="28452"/>
    <cellStyle name="표준 10 6 4 2 2 2 3" xfId="3933"/>
    <cellStyle name="표준 10 6 4 2 2 2 3 2" xfId="3934"/>
    <cellStyle name="표준 10 6 4 2 2 2 3 2 2" xfId="13207"/>
    <cellStyle name="표준 10 6 4 2 2 2 3 2 2 2" xfId="35168"/>
    <cellStyle name="표준 10 6 4 2 2 2 3 2 3" xfId="28455"/>
    <cellStyle name="표준 10 6 4 2 2 2 3 3" xfId="13208"/>
    <cellStyle name="표준 10 6 4 2 2 2 3 3 2" xfId="13209"/>
    <cellStyle name="표준 10 6 4 2 2 2 3 3 2 2" xfId="35170"/>
    <cellStyle name="표준 10 6 4 2 2 2 3 3 3" xfId="35169"/>
    <cellStyle name="표준 10 6 4 2 2 2 3 4" xfId="13210"/>
    <cellStyle name="표준 10 6 4 2 2 2 3 4 2" xfId="35171"/>
    <cellStyle name="표준 10 6 4 2 2 2 3 5" xfId="13211"/>
    <cellStyle name="표준 10 6 4 2 2 2 3 5 2" xfId="35172"/>
    <cellStyle name="표준 10 6 4 2 2 2 3 6" xfId="28454"/>
    <cellStyle name="표준 10 6 4 2 2 2 4" xfId="3935"/>
    <cellStyle name="표준 10 6 4 2 2 2 4 2" xfId="13212"/>
    <cellStyle name="표준 10 6 4 2 2 2 4 2 2" xfId="35173"/>
    <cellStyle name="표준 10 6 4 2 2 2 4 3" xfId="28456"/>
    <cellStyle name="표준 10 6 4 2 2 2 5" xfId="13213"/>
    <cellStyle name="표준 10 6 4 2 2 2 5 2" xfId="13214"/>
    <cellStyle name="표준 10 6 4 2 2 2 5 2 2" xfId="35175"/>
    <cellStyle name="표준 10 6 4 2 2 2 5 3" xfId="35174"/>
    <cellStyle name="표준 10 6 4 2 2 2 6" xfId="13215"/>
    <cellStyle name="표준 10 6 4 2 2 2 6 2" xfId="35176"/>
    <cellStyle name="표준 10 6 4 2 2 2 7" xfId="13216"/>
    <cellStyle name="표준 10 6 4 2 2 2 7 2" xfId="35177"/>
    <cellStyle name="표준 10 6 4 2 2 2 8" xfId="27601"/>
    <cellStyle name="표준 10 6 4 2 2 3" xfId="3936"/>
    <cellStyle name="표준 10 6 4 2 2 3 2" xfId="3937"/>
    <cellStyle name="표준 10 6 4 2 2 3 2 2" xfId="13217"/>
    <cellStyle name="표준 10 6 4 2 2 3 2 2 2" xfId="35178"/>
    <cellStyle name="표준 10 6 4 2 2 3 2 3" xfId="28458"/>
    <cellStyle name="표준 10 6 4 2 2 3 3" xfId="13218"/>
    <cellStyle name="표준 10 6 4 2 2 3 3 2" xfId="13219"/>
    <cellStyle name="표준 10 6 4 2 2 3 3 2 2" xfId="35180"/>
    <cellStyle name="표준 10 6 4 2 2 3 3 3" xfId="35179"/>
    <cellStyle name="표준 10 6 4 2 2 3 4" xfId="13220"/>
    <cellStyle name="표준 10 6 4 2 2 3 4 2" xfId="35181"/>
    <cellStyle name="표준 10 6 4 2 2 3 5" xfId="13221"/>
    <cellStyle name="표준 10 6 4 2 2 3 5 2" xfId="35182"/>
    <cellStyle name="표준 10 6 4 2 2 3 6" xfId="28457"/>
    <cellStyle name="표준 10 6 4 2 2 4" xfId="3938"/>
    <cellStyle name="표준 10 6 4 2 2 4 2" xfId="3939"/>
    <cellStyle name="표준 10 6 4 2 2 4 2 2" xfId="13222"/>
    <cellStyle name="표준 10 6 4 2 2 4 2 2 2" xfId="35183"/>
    <cellStyle name="표준 10 6 4 2 2 4 2 3" xfId="28460"/>
    <cellStyle name="표준 10 6 4 2 2 4 3" xfId="13223"/>
    <cellStyle name="표준 10 6 4 2 2 4 3 2" xfId="13224"/>
    <cellStyle name="표준 10 6 4 2 2 4 3 2 2" xfId="35185"/>
    <cellStyle name="표준 10 6 4 2 2 4 3 3" xfId="35184"/>
    <cellStyle name="표준 10 6 4 2 2 4 4" xfId="13225"/>
    <cellStyle name="표준 10 6 4 2 2 4 4 2" xfId="35186"/>
    <cellStyle name="표준 10 6 4 2 2 4 5" xfId="13226"/>
    <cellStyle name="표준 10 6 4 2 2 4 5 2" xfId="35187"/>
    <cellStyle name="표준 10 6 4 2 2 4 6" xfId="28459"/>
    <cellStyle name="표준 10 6 4 2 2 5" xfId="3940"/>
    <cellStyle name="표준 10 6 4 2 2 5 2" xfId="13227"/>
    <cellStyle name="표준 10 6 4 2 2 5 2 2" xfId="35188"/>
    <cellStyle name="표준 10 6 4 2 2 5 3" xfId="28461"/>
    <cellStyle name="표준 10 6 4 2 2 6" xfId="13228"/>
    <cellStyle name="표준 10 6 4 2 2 6 2" xfId="13229"/>
    <cellStyle name="표준 10 6 4 2 2 6 2 2" xfId="35190"/>
    <cellStyle name="표준 10 6 4 2 2 6 3" xfId="35189"/>
    <cellStyle name="표준 10 6 4 2 2 7" xfId="13230"/>
    <cellStyle name="표준 10 6 4 2 2 7 2" xfId="35191"/>
    <cellStyle name="표준 10 6 4 2 2 8" xfId="13231"/>
    <cellStyle name="표준 10 6 4 2 2 8 2" xfId="35192"/>
    <cellStyle name="표준 10 6 4 2 2 9" xfId="27082"/>
    <cellStyle name="표준 10 6 4 2 3" xfId="2857"/>
    <cellStyle name="표준 10 6 4 2 3 2" xfId="3941"/>
    <cellStyle name="표준 10 6 4 2 3 2 2" xfId="3942"/>
    <cellStyle name="표준 10 6 4 2 3 2 2 2" xfId="13232"/>
    <cellStyle name="표준 10 6 4 2 3 2 2 2 2" xfId="35193"/>
    <cellStyle name="표준 10 6 4 2 3 2 2 3" xfId="28463"/>
    <cellStyle name="표준 10 6 4 2 3 2 3" xfId="13233"/>
    <cellStyle name="표준 10 6 4 2 3 2 3 2" xfId="13234"/>
    <cellStyle name="표준 10 6 4 2 3 2 3 2 2" xfId="35195"/>
    <cellStyle name="표준 10 6 4 2 3 2 3 3" xfId="35194"/>
    <cellStyle name="표준 10 6 4 2 3 2 4" xfId="13235"/>
    <cellStyle name="표준 10 6 4 2 3 2 4 2" xfId="35196"/>
    <cellStyle name="표준 10 6 4 2 3 2 5" xfId="13236"/>
    <cellStyle name="표준 10 6 4 2 3 2 5 2" xfId="35197"/>
    <cellStyle name="표준 10 6 4 2 3 2 6" xfId="28462"/>
    <cellStyle name="표준 10 6 4 2 3 3" xfId="3943"/>
    <cellStyle name="표준 10 6 4 2 3 3 2" xfId="3944"/>
    <cellStyle name="표준 10 6 4 2 3 3 2 2" xfId="13237"/>
    <cellStyle name="표준 10 6 4 2 3 3 2 2 2" xfId="35198"/>
    <cellStyle name="표준 10 6 4 2 3 3 2 3" xfId="28465"/>
    <cellStyle name="표준 10 6 4 2 3 3 3" xfId="13238"/>
    <cellStyle name="표준 10 6 4 2 3 3 3 2" xfId="13239"/>
    <cellStyle name="표준 10 6 4 2 3 3 3 2 2" xfId="35200"/>
    <cellStyle name="표준 10 6 4 2 3 3 3 3" xfId="35199"/>
    <cellStyle name="표준 10 6 4 2 3 3 4" xfId="13240"/>
    <cellStyle name="표준 10 6 4 2 3 3 4 2" xfId="35201"/>
    <cellStyle name="표준 10 6 4 2 3 3 5" xfId="13241"/>
    <cellStyle name="표준 10 6 4 2 3 3 5 2" xfId="35202"/>
    <cellStyle name="표준 10 6 4 2 3 3 6" xfId="28464"/>
    <cellStyle name="표준 10 6 4 2 3 4" xfId="3945"/>
    <cellStyle name="표준 10 6 4 2 3 4 2" xfId="13242"/>
    <cellStyle name="표준 10 6 4 2 3 4 2 2" xfId="35203"/>
    <cellStyle name="표준 10 6 4 2 3 4 3" xfId="28466"/>
    <cellStyle name="표준 10 6 4 2 3 5" xfId="13243"/>
    <cellStyle name="표준 10 6 4 2 3 5 2" xfId="13244"/>
    <cellStyle name="표준 10 6 4 2 3 5 2 2" xfId="35205"/>
    <cellStyle name="표준 10 6 4 2 3 5 3" xfId="35204"/>
    <cellStyle name="표준 10 6 4 2 3 6" xfId="13245"/>
    <cellStyle name="표준 10 6 4 2 3 6 2" xfId="35206"/>
    <cellStyle name="표준 10 6 4 2 3 7" xfId="13246"/>
    <cellStyle name="표준 10 6 4 2 3 7 2" xfId="35207"/>
    <cellStyle name="표준 10 6 4 2 3 8" xfId="27378"/>
    <cellStyle name="표준 10 6 4 2 4" xfId="3946"/>
    <cellStyle name="표준 10 6 4 2 4 2" xfId="3947"/>
    <cellStyle name="표준 10 6 4 2 4 2 2" xfId="13247"/>
    <cellStyle name="표준 10 6 4 2 4 2 2 2" xfId="35208"/>
    <cellStyle name="표준 10 6 4 2 4 2 3" xfId="28468"/>
    <cellStyle name="표준 10 6 4 2 4 3" xfId="13248"/>
    <cellStyle name="표준 10 6 4 2 4 3 2" xfId="13249"/>
    <cellStyle name="표준 10 6 4 2 4 3 2 2" xfId="35210"/>
    <cellStyle name="표준 10 6 4 2 4 3 3" xfId="35209"/>
    <cellStyle name="표준 10 6 4 2 4 4" xfId="13250"/>
    <cellStyle name="표준 10 6 4 2 4 4 2" xfId="35211"/>
    <cellStyle name="표준 10 6 4 2 4 5" xfId="13251"/>
    <cellStyle name="표준 10 6 4 2 4 5 2" xfId="35212"/>
    <cellStyle name="표준 10 6 4 2 4 6" xfId="28467"/>
    <cellStyle name="표준 10 6 4 2 5" xfId="3948"/>
    <cellStyle name="표준 10 6 4 2 5 2" xfId="3949"/>
    <cellStyle name="표준 10 6 4 2 5 2 2" xfId="13252"/>
    <cellStyle name="표준 10 6 4 2 5 2 2 2" xfId="35213"/>
    <cellStyle name="표준 10 6 4 2 5 2 3" xfId="28470"/>
    <cellStyle name="표준 10 6 4 2 5 3" xfId="13253"/>
    <cellStyle name="표준 10 6 4 2 5 3 2" xfId="13254"/>
    <cellStyle name="표준 10 6 4 2 5 3 2 2" xfId="35215"/>
    <cellStyle name="표준 10 6 4 2 5 3 3" xfId="35214"/>
    <cellStyle name="표준 10 6 4 2 5 4" xfId="13255"/>
    <cellStyle name="표준 10 6 4 2 5 4 2" xfId="35216"/>
    <cellStyle name="표준 10 6 4 2 5 5" xfId="13256"/>
    <cellStyle name="표준 10 6 4 2 5 5 2" xfId="35217"/>
    <cellStyle name="표준 10 6 4 2 5 6" xfId="28469"/>
    <cellStyle name="표준 10 6 4 2 6" xfId="3950"/>
    <cellStyle name="표준 10 6 4 2 6 2" xfId="13257"/>
    <cellStyle name="표준 10 6 4 2 6 2 2" xfId="35218"/>
    <cellStyle name="표준 10 6 4 2 6 3" xfId="28471"/>
    <cellStyle name="표준 10 6 4 2 7" xfId="13258"/>
    <cellStyle name="표준 10 6 4 2 7 2" xfId="13259"/>
    <cellStyle name="표준 10 6 4 2 7 2 2" xfId="35220"/>
    <cellStyle name="표준 10 6 4 2 7 3" xfId="35219"/>
    <cellStyle name="표준 10 6 4 2 8" xfId="13260"/>
    <cellStyle name="표준 10 6 4 2 8 2" xfId="35221"/>
    <cellStyle name="표준 10 6 4 2 9" xfId="13261"/>
    <cellStyle name="표준 10 6 4 2 9 2" xfId="35222"/>
    <cellStyle name="표준 10 6 4 3" xfId="2466"/>
    <cellStyle name="표준 10 6 4 3 2" xfId="2986"/>
    <cellStyle name="표준 10 6 4 3 2 2" xfId="3951"/>
    <cellStyle name="표준 10 6 4 3 2 2 2" xfId="3952"/>
    <cellStyle name="표준 10 6 4 3 2 2 2 2" xfId="13262"/>
    <cellStyle name="표준 10 6 4 3 2 2 2 2 2" xfId="35223"/>
    <cellStyle name="표준 10 6 4 3 2 2 2 3" xfId="28473"/>
    <cellStyle name="표준 10 6 4 3 2 2 3" xfId="13263"/>
    <cellStyle name="표준 10 6 4 3 2 2 3 2" xfId="13264"/>
    <cellStyle name="표준 10 6 4 3 2 2 3 2 2" xfId="35225"/>
    <cellStyle name="표준 10 6 4 3 2 2 3 3" xfId="35224"/>
    <cellStyle name="표준 10 6 4 3 2 2 4" xfId="13265"/>
    <cellStyle name="표준 10 6 4 3 2 2 4 2" xfId="35226"/>
    <cellStyle name="표준 10 6 4 3 2 2 5" xfId="13266"/>
    <cellStyle name="표준 10 6 4 3 2 2 5 2" xfId="35227"/>
    <cellStyle name="표준 10 6 4 3 2 2 6" xfId="28472"/>
    <cellStyle name="표준 10 6 4 3 2 3" xfId="3953"/>
    <cellStyle name="표준 10 6 4 3 2 3 2" xfId="3954"/>
    <cellStyle name="표준 10 6 4 3 2 3 2 2" xfId="13267"/>
    <cellStyle name="표준 10 6 4 3 2 3 2 2 2" xfId="35228"/>
    <cellStyle name="표준 10 6 4 3 2 3 2 3" xfId="28475"/>
    <cellStyle name="표준 10 6 4 3 2 3 3" xfId="13268"/>
    <cellStyle name="표준 10 6 4 3 2 3 3 2" xfId="13269"/>
    <cellStyle name="표준 10 6 4 3 2 3 3 2 2" xfId="35230"/>
    <cellStyle name="표준 10 6 4 3 2 3 3 3" xfId="35229"/>
    <cellStyle name="표준 10 6 4 3 2 3 4" xfId="13270"/>
    <cellStyle name="표준 10 6 4 3 2 3 4 2" xfId="35231"/>
    <cellStyle name="표준 10 6 4 3 2 3 5" xfId="13271"/>
    <cellStyle name="표준 10 6 4 3 2 3 5 2" xfId="35232"/>
    <cellStyle name="표준 10 6 4 3 2 3 6" xfId="28474"/>
    <cellStyle name="표준 10 6 4 3 2 4" xfId="3955"/>
    <cellStyle name="표준 10 6 4 3 2 4 2" xfId="13272"/>
    <cellStyle name="표준 10 6 4 3 2 4 2 2" xfId="35233"/>
    <cellStyle name="표준 10 6 4 3 2 4 3" xfId="28476"/>
    <cellStyle name="표준 10 6 4 3 2 5" xfId="13273"/>
    <cellStyle name="표준 10 6 4 3 2 5 2" xfId="13274"/>
    <cellStyle name="표준 10 6 4 3 2 5 2 2" xfId="35235"/>
    <cellStyle name="표준 10 6 4 3 2 5 3" xfId="35234"/>
    <cellStyle name="표준 10 6 4 3 2 6" xfId="13275"/>
    <cellStyle name="표준 10 6 4 3 2 6 2" xfId="35236"/>
    <cellStyle name="표준 10 6 4 3 2 7" xfId="13276"/>
    <cellStyle name="표준 10 6 4 3 2 7 2" xfId="35237"/>
    <cellStyle name="표준 10 6 4 3 2 8" xfId="27507"/>
    <cellStyle name="표준 10 6 4 3 3" xfId="3956"/>
    <cellStyle name="표준 10 6 4 3 3 2" xfId="3957"/>
    <cellStyle name="표준 10 6 4 3 3 2 2" xfId="13277"/>
    <cellStyle name="표준 10 6 4 3 3 2 2 2" xfId="35238"/>
    <cellStyle name="표준 10 6 4 3 3 2 3" xfId="28478"/>
    <cellStyle name="표준 10 6 4 3 3 3" xfId="13278"/>
    <cellStyle name="표준 10 6 4 3 3 3 2" xfId="13279"/>
    <cellStyle name="표준 10 6 4 3 3 3 2 2" xfId="35240"/>
    <cellStyle name="표준 10 6 4 3 3 3 3" xfId="35239"/>
    <cellStyle name="표준 10 6 4 3 3 4" xfId="13280"/>
    <cellStyle name="표준 10 6 4 3 3 4 2" xfId="35241"/>
    <cellStyle name="표준 10 6 4 3 3 5" xfId="13281"/>
    <cellStyle name="표준 10 6 4 3 3 5 2" xfId="35242"/>
    <cellStyle name="표준 10 6 4 3 3 6" xfId="28477"/>
    <cellStyle name="표준 10 6 4 3 4" xfId="3958"/>
    <cellStyle name="표준 10 6 4 3 4 2" xfId="3959"/>
    <cellStyle name="표준 10 6 4 3 4 2 2" xfId="13282"/>
    <cellStyle name="표준 10 6 4 3 4 2 2 2" xfId="35243"/>
    <cellStyle name="표준 10 6 4 3 4 2 3" xfId="28480"/>
    <cellStyle name="표준 10 6 4 3 4 3" xfId="13283"/>
    <cellStyle name="표준 10 6 4 3 4 3 2" xfId="13284"/>
    <cellStyle name="표준 10 6 4 3 4 3 2 2" xfId="35245"/>
    <cellStyle name="표준 10 6 4 3 4 3 3" xfId="35244"/>
    <cellStyle name="표준 10 6 4 3 4 4" xfId="13285"/>
    <cellStyle name="표준 10 6 4 3 4 4 2" xfId="35246"/>
    <cellStyle name="표준 10 6 4 3 4 5" xfId="13286"/>
    <cellStyle name="표준 10 6 4 3 4 5 2" xfId="35247"/>
    <cellStyle name="표준 10 6 4 3 4 6" xfId="28479"/>
    <cellStyle name="표준 10 6 4 3 5" xfId="3960"/>
    <cellStyle name="표준 10 6 4 3 5 2" xfId="13287"/>
    <cellStyle name="표준 10 6 4 3 5 2 2" xfId="35248"/>
    <cellStyle name="표준 10 6 4 3 5 3" xfId="28481"/>
    <cellStyle name="표준 10 6 4 3 6" xfId="13288"/>
    <cellStyle name="표준 10 6 4 3 6 2" xfId="13289"/>
    <cellStyle name="표준 10 6 4 3 6 2 2" xfId="35250"/>
    <cellStyle name="표준 10 6 4 3 6 3" xfId="35249"/>
    <cellStyle name="표준 10 6 4 3 7" xfId="13290"/>
    <cellStyle name="표준 10 6 4 3 7 2" xfId="35251"/>
    <cellStyle name="표준 10 6 4 3 8" xfId="13291"/>
    <cellStyle name="표준 10 6 4 3 8 2" xfId="35252"/>
    <cellStyle name="표준 10 6 4 3 9" xfId="26988"/>
    <cellStyle name="표준 10 6 4 4" xfId="2728"/>
    <cellStyle name="표준 10 6 4 4 2" xfId="3961"/>
    <cellStyle name="표준 10 6 4 4 2 2" xfId="3962"/>
    <cellStyle name="표준 10 6 4 4 2 2 2" xfId="13292"/>
    <cellStyle name="표준 10 6 4 4 2 2 2 2" xfId="35253"/>
    <cellStyle name="표준 10 6 4 4 2 2 3" xfId="28483"/>
    <cellStyle name="표준 10 6 4 4 2 3" xfId="13293"/>
    <cellStyle name="표준 10 6 4 4 2 3 2" xfId="13294"/>
    <cellStyle name="표준 10 6 4 4 2 3 2 2" xfId="35255"/>
    <cellStyle name="표준 10 6 4 4 2 3 3" xfId="35254"/>
    <cellStyle name="표준 10 6 4 4 2 4" xfId="13295"/>
    <cellStyle name="표준 10 6 4 4 2 4 2" xfId="35256"/>
    <cellStyle name="표준 10 6 4 4 2 5" xfId="13296"/>
    <cellStyle name="표준 10 6 4 4 2 5 2" xfId="35257"/>
    <cellStyle name="표준 10 6 4 4 2 6" xfId="28482"/>
    <cellStyle name="표준 10 6 4 4 3" xfId="3963"/>
    <cellStyle name="표준 10 6 4 4 3 2" xfId="3964"/>
    <cellStyle name="표준 10 6 4 4 3 2 2" xfId="13297"/>
    <cellStyle name="표준 10 6 4 4 3 2 2 2" xfId="35258"/>
    <cellStyle name="표준 10 6 4 4 3 2 3" xfId="28485"/>
    <cellStyle name="표준 10 6 4 4 3 3" xfId="13298"/>
    <cellStyle name="표준 10 6 4 4 3 3 2" xfId="13299"/>
    <cellStyle name="표준 10 6 4 4 3 3 2 2" xfId="35260"/>
    <cellStyle name="표준 10 6 4 4 3 3 3" xfId="35259"/>
    <cellStyle name="표준 10 6 4 4 3 4" xfId="13300"/>
    <cellStyle name="표준 10 6 4 4 3 4 2" xfId="35261"/>
    <cellStyle name="표준 10 6 4 4 3 5" xfId="13301"/>
    <cellStyle name="표준 10 6 4 4 3 5 2" xfId="35262"/>
    <cellStyle name="표준 10 6 4 4 3 6" xfId="28484"/>
    <cellStyle name="표준 10 6 4 4 4" xfId="3965"/>
    <cellStyle name="표준 10 6 4 4 4 2" xfId="13302"/>
    <cellStyle name="표준 10 6 4 4 4 2 2" xfId="35263"/>
    <cellStyle name="표준 10 6 4 4 4 3" xfId="28486"/>
    <cellStyle name="표준 10 6 4 4 5" xfId="13303"/>
    <cellStyle name="표준 10 6 4 4 5 2" xfId="13304"/>
    <cellStyle name="표준 10 6 4 4 5 2 2" xfId="35265"/>
    <cellStyle name="표준 10 6 4 4 5 3" xfId="35264"/>
    <cellStyle name="표준 10 6 4 4 6" xfId="13305"/>
    <cellStyle name="표준 10 6 4 4 6 2" xfId="35266"/>
    <cellStyle name="표준 10 6 4 4 7" xfId="13306"/>
    <cellStyle name="표준 10 6 4 4 7 2" xfId="35267"/>
    <cellStyle name="표준 10 6 4 4 8" xfId="27249"/>
    <cellStyle name="표준 10 6 4 5" xfId="3966"/>
    <cellStyle name="표준 10 6 4 5 2" xfId="3967"/>
    <cellStyle name="표준 10 6 4 5 2 2" xfId="13307"/>
    <cellStyle name="표준 10 6 4 5 2 2 2" xfId="35268"/>
    <cellStyle name="표준 10 6 4 5 2 3" xfId="28488"/>
    <cellStyle name="표준 10 6 4 5 3" xfId="13308"/>
    <cellStyle name="표준 10 6 4 5 3 2" xfId="13309"/>
    <cellStyle name="표준 10 6 4 5 3 2 2" xfId="35270"/>
    <cellStyle name="표준 10 6 4 5 3 3" xfId="35269"/>
    <cellStyle name="표준 10 6 4 5 4" xfId="13310"/>
    <cellStyle name="표준 10 6 4 5 4 2" xfId="35271"/>
    <cellStyle name="표준 10 6 4 5 5" xfId="13311"/>
    <cellStyle name="표준 10 6 4 5 5 2" xfId="35272"/>
    <cellStyle name="표준 10 6 4 5 6" xfId="28487"/>
    <cellStyle name="표준 10 6 4 6" xfId="3968"/>
    <cellStyle name="표준 10 6 4 6 2" xfId="3969"/>
    <cellStyle name="표준 10 6 4 6 2 2" xfId="13312"/>
    <cellStyle name="표준 10 6 4 6 2 2 2" xfId="35273"/>
    <cellStyle name="표준 10 6 4 6 2 3" xfId="28490"/>
    <cellStyle name="표준 10 6 4 6 3" xfId="13313"/>
    <cellStyle name="표준 10 6 4 6 3 2" xfId="13314"/>
    <cellStyle name="표준 10 6 4 6 3 2 2" xfId="35275"/>
    <cellStyle name="표준 10 6 4 6 3 3" xfId="35274"/>
    <cellStyle name="표준 10 6 4 6 4" xfId="13315"/>
    <cellStyle name="표준 10 6 4 6 4 2" xfId="35276"/>
    <cellStyle name="표준 10 6 4 6 5" xfId="13316"/>
    <cellStyle name="표준 10 6 4 6 5 2" xfId="35277"/>
    <cellStyle name="표준 10 6 4 6 6" xfId="28489"/>
    <cellStyle name="표준 10 6 4 7" xfId="3970"/>
    <cellStyle name="표준 10 6 4 7 2" xfId="13317"/>
    <cellStyle name="표준 10 6 4 7 2 2" xfId="35278"/>
    <cellStyle name="표준 10 6 4 7 3" xfId="28491"/>
    <cellStyle name="표준 10 6 4 8" xfId="13318"/>
    <cellStyle name="표준 10 6 4 8 2" xfId="13319"/>
    <cellStyle name="표준 10 6 4 8 2 2" xfId="35280"/>
    <cellStyle name="표준 10 6 4 8 3" xfId="35279"/>
    <cellStyle name="표준 10 6 4 9" xfId="13320"/>
    <cellStyle name="표준 10 6 4 9 2" xfId="35281"/>
    <cellStyle name="표준 10 6 5" xfId="2308"/>
    <cellStyle name="표준 10 6 5 10" xfId="26830"/>
    <cellStyle name="표준 10 6 5 2" xfId="2561"/>
    <cellStyle name="표준 10 6 5 2 2" xfId="3081"/>
    <cellStyle name="표준 10 6 5 2 2 2" xfId="3971"/>
    <cellStyle name="표준 10 6 5 2 2 2 2" xfId="3972"/>
    <cellStyle name="표준 10 6 5 2 2 2 2 2" xfId="13321"/>
    <cellStyle name="표준 10 6 5 2 2 2 2 2 2" xfId="35282"/>
    <cellStyle name="표준 10 6 5 2 2 2 2 3" xfId="28493"/>
    <cellStyle name="표준 10 6 5 2 2 2 3" xfId="13322"/>
    <cellStyle name="표준 10 6 5 2 2 2 3 2" xfId="13323"/>
    <cellStyle name="표준 10 6 5 2 2 2 3 2 2" xfId="35284"/>
    <cellStyle name="표준 10 6 5 2 2 2 3 3" xfId="35283"/>
    <cellStyle name="표준 10 6 5 2 2 2 4" xfId="13324"/>
    <cellStyle name="표준 10 6 5 2 2 2 4 2" xfId="35285"/>
    <cellStyle name="표준 10 6 5 2 2 2 5" xfId="13325"/>
    <cellStyle name="표준 10 6 5 2 2 2 5 2" xfId="35286"/>
    <cellStyle name="표준 10 6 5 2 2 2 6" xfId="28492"/>
    <cellStyle name="표준 10 6 5 2 2 3" xfId="3973"/>
    <cellStyle name="표준 10 6 5 2 2 3 2" xfId="3974"/>
    <cellStyle name="표준 10 6 5 2 2 3 2 2" xfId="13326"/>
    <cellStyle name="표준 10 6 5 2 2 3 2 2 2" xfId="35287"/>
    <cellStyle name="표준 10 6 5 2 2 3 2 3" xfId="28495"/>
    <cellStyle name="표준 10 6 5 2 2 3 3" xfId="13327"/>
    <cellStyle name="표준 10 6 5 2 2 3 3 2" xfId="13328"/>
    <cellStyle name="표준 10 6 5 2 2 3 3 2 2" xfId="35289"/>
    <cellStyle name="표준 10 6 5 2 2 3 3 3" xfId="35288"/>
    <cellStyle name="표준 10 6 5 2 2 3 4" xfId="13329"/>
    <cellStyle name="표준 10 6 5 2 2 3 4 2" xfId="35290"/>
    <cellStyle name="표준 10 6 5 2 2 3 5" xfId="13330"/>
    <cellStyle name="표준 10 6 5 2 2 3 5 2" xfId="35291"/>
    <cellStyle name="표준 10 6 5 2 2 3 6" xfId="28494"/>
    <cellStyle name="표준 10 6 5 2 2 4" xfId="3975"/>
    <cellStyle name="표준 10 6 5 2 2 4 2" xfId="13331"/>
    <cellStyle name="표준 10 6 5 2 2 4 2 2" xfId="35292"/>
    <cellStyle name="표준 10 6 5 2 2 4 3" xfId="28496"/>
    <cellStyle name="표준 10 6 5 2 2 5" xfId="13332"/>
    <cellStyle name="표준 10 6 5 2 2 5 2" xfId="13333"/>
    <cellStyle name="표준 10 6 5 2 2 5 2 2" xfId="35294"/>
    <cellStyle name="표준 10 6 5 2 2 5 3" xfId="35293"/>
    <cellStyle name="표준 10 6 5 2 2 6" xfId="13334"/>
    <cellStyle name="표준 10 6 5 2 2 6 2" xfId="35295"/>
    <cellStyle name="표준 10 6 5 2 2 7" xfId="13335"/>
    <cellStyle name="표준 10 6 5 2 2 7 2" xfId="35296"/>
    <cellStyle name="표준 10 6 5 2 2 8" xfId="27602"/>
    <cellStyle name="표준 10 6 5 2 3" xfId="3976"/>
    <cellStyle name="표준 10 6 5 2 3 2" xfId="3977"/>
    <cellStyle name="표준 10 6 5 2 3 2 2" xfId="13336"/>
    <cellStyle name="표준 10 6 5 2 3 2 2 2" xfId="35297"/>
    <cellStyle name="표준 10 6 5 2 3 2 3" xfId="28498"/>
    <cellStyle name="표준 10 6 5 2 3 3" xfId="13337"/>
    <cellStyle name="표준 10 6 5 2 3 3 2" xfId="13338"/>
    <cellStyle name="표준 10 6 5 2 3 3 2 2" xfId="35299"/>
    <cellStyle name="표준 10 6 5 2 3 3 3" xfId="35298"/>
    <cellStyle name="표준 10 6 5 2 3 4" xfId="13339"/>
    <cellStyle name="표준 10 6 5 2 3 4 2" xfId="35300"/>
    <cellStyle name="표준 10 6 5 2 3 5" xfId="13340"/>
    <cellStyle name="표준 10 6 5 2 3 5 2" xfId="35301"/>
    <cellStyle name="표준 10 6 5 2 3 6" xfId="28497"/>
    <cellStyle name="표준 10 6 5 2 4" xfId="3978"/>
    <cellStyle name="표준 10 6 5 2 4 2" xfId="3979"/>
    <cellStyle name="표준 10 6 5 2 4 2 2" xfId="13341"/>
    <cellStyle name="표준 10 6 5 2 4 2 2 2" xfId="35302"/>
    <cellStyle name="표준 10 6 5 2 4 2 3" xfId="28500"/>
    <cellStyle name="표준 10 6 5 2 4 3" xfId="13342"/>
    <cellStyle name="표준 10 6 5 2 4 3 2" xfId="13343"/>
    <cellStyle name="표준 10 6 5 2 4 3 2 2" xfId="35304"/>
    <cellStyle name="표준 10 6 5 2 4 3 3" xfId="35303"/>
    <cellStyle name="표준 10 6 5 2 4 4" xfId="13344"/>
    <cellStyle name="표준 10 6 5 2 4 4 2" xfId="35305"/>
    <cellStyle name="표준 10 6 5 2 4 5" xfId="13345"/>
    <cellStyle name="표준 10 6 5 2 4 5 2" xfId="35306"/>
    <cellStyle name="표준 10 6 5 2 4 6" xfId="28499"/>
    <cellStyle name="표준 10 6 5 2 5" xfId="3980"/>
    <cellStyle name="표준 10 6 5 2 5 2" xfId="13346"/>
    <cellStyle name="표준 10 6 5 2 5 2 2" xfId="35307"/>
    <cellStyle name="표준 10 6 5 2 5 3" xfId="28501"/>
    <cellStyle name="표준 10 6 5 2 6" xfId="13347"/>
    <cellStyle name="표준 10 6 5 2 6 2" xfId="13348"/>
    <cellStyle name="표준 10 6 5 2 6 2 2" xfId="35309"/>
    <cellStyle name="표준 10 6 5 2 6 3" xfId="35308"/>
    <cellStyle name="표준 10 6 5 2 7" xfId="13349"/>
    <cellStyle name="표준 10 6 5 2 7 2" xfId="35310"/>
    <cellStyle name="표준 10 6 5 2 8" xfId="13350"/>
    <cellStyle name="표준 10 6 5 2 8 2" xfId="35311"/>
    <cellStyle name="표준 10 6 5 2 9" xfId="27083"/>
    <cellStyle name="표준 10 6 5 3" xfId="2828"/>
    <cellStyle name="표준 10 6 5 3 2" xfId="3981"/>
    <cellStyle name="표준 10 6 5 3 2 2" xfId="3982"/>
    <cellStyle name="표준 10 6 5 3 2 2 2" xfId="13351"/>
    <cellStyle name="표준 10 6 5 3 2 2 2 2" xfId="35312"/>
    <cellStyle name="표준 10 6 5 3 2 2 3" xfId="28503"/>
    <cellStyle name="표준 10 6 5 3 2 3" xfId="13352"/>
    <cellStyle name="표준 10 6 5 3 2 3 2" xfId="13353"/>
    <cellStyle name="표준 10 6 5 3 2 3 2 2" xfId="35314"/>
    <cellStyle name="표준 10 6 5 3 2 3 3" xfId="35313"/>
    <cellStyle name="표준 10 6 5 3 2 4" xfId="13354"/>
    <cellStyle name="표준 10 6 5 3 2 4 2" xfId="35315"/>
    <cellStyle name="표준 10 6 5 3 2 5" xfId="13355"/>
    <cellStyle name="표준 10 6 5 3 2 5 2" xfId="35316"/>
    <cellStyle name="표준 10 6 5 3 2 6" xfId="28502"/>
    <cellStyle name="표준 10 6 5 3 3" xfId="3983"/>
    <cellStyle name="표준 10 6 5 3 3 2" xfId="3984"/>
    <cellStyle name="표준 10 6 5 3 3 2 2" xfId="13356"/>
    <cellStyle name="표준 10 6 5 3 3 2 2 2" xfId="35317"/>
    <cellStyle name="표준 10 6 5 3 3 2 3" xfId="28505"/>
    <cellStyle name="표준 10 6 5 3 3 3" xfId="13357"/>
    <cellStyle name="표준 10 6 5 3 3 3 2" xfId="13358"/>
    <cellStyle name="표준 10 6 5 3 3 3 2 2" xfId="35319"/>
    <cellStyle name="표준 10 6 5 3 3 3 3" xfId="35318"/>
    <cellStyle name="표준 10 6 5 3 3 4" xfId="13359"/>
    <cellStyle name="표준 10 6 5 3 3 4 2" xfId="35320"/>
    <cellStyle name="표준 10 6 5 3 3 5" xfId="13360"/>
    <cellStyle name="표준 10 6 5 3 3 5 2" xfId="35321"/>
    <cellStyle name="표준 10 6 5 3 3 6" xfId="28504"/>
    <cellStyle name="표준 10 6 5 3 4" xfId="3985"/>
    <cellStyle name="표준 10 6 5 3 4 2" xfId="13361"/>
    <cellStyle name="표준 10 6 5 3 4 2 2" xfId="35322"/>
    <cellStyle name="표준 10 6 5 3 4 3" xfId="28506"/>
    <cellStyle name="표준 10 6 5 3 5" xfId="13362"/>
    <cellStyle name="표준 10 6 5 3 5 2" xfId="13363"/>
    <cellStyle name="표준 10 6 5 3 5 2 2" xfId="35324"/>
    <cellStyle name="표준 10 6 5 3 5 3" xfId="35323"/>
    <cellStyle name="표준 10 6 5 3 6" xfId="13364"/>
    <cellStyle name="표준 10 6 5 3 6 2" xfId="35325"/>
    <cellStyle name="표준 10 6 5 3 7" xfId="13365"/>
    <cellStyle name="표준 10 6 5 3 7 2" xfId="35326"/>
    <cellStyle name="표준 10 6 5 3 8" xfId="27349"/>
    <cellStyle name="표준 10 6 5 4" xfId="3986"/>
    <cellStyle name="표준 10 6 5 4 2" xfId="3987"/>
    <cellStyle name="표준 10 6 5 4 2 2" xfId="13366"/>
    <cellStyle name="표준 10 6 5 4 2 2 2" xfId="35327"/>
    <cellStyle name="표준 10 6 5 4 2 3" xfId="28508"/>
    <cellStyle name="표준 10 6 5 4 3" xfId="13367"/>
    <cellStyle name="표준 10 6 5 4 3 2" xfId="13368"/>
    <cellStyle name="표준 10 6 5 4 3 2 2" xfId="35329"/>
    <cellStyle name="표준 10 6 5 4 3 3" xfId="35328"/>
    <cellStyle name="표준 10 6 5 4 4" xfId="13369"/>
    <cellStyle name="표준 10 6 5 4 4 2" xfId="35330"/>
    <cellStyle name="표준 10 6 5 4 5" xfId="13370"/>
    <cellStyle name="표준 10 6 5 4 5 2" xfId="35331"/>
    <cellStyle name="표준 10 6 5 4 6" xfId="28507"/>
    <cellStyle name="표준 10 6 5 5" xfId="3988"/>
    <cellStyle name="표준 10 6 5 5 2" xfId="3989"/>
    <cellStyle name="표준 10 6 5 5 2 2" xfId="13371"/>
    <cellStyle name="표준 10 6 5 5 2 2 2" xfId="35332"/>
    <cellStyle name="표준 10 6 5 5 2 3" xfId="28510"/>
    <cellStyle name="표준 10 6 5 5 3" xfId="13372"/>
    <cellStyle name="표준 10 6 5 5 3 2" xfId="13373"/>
    <cellStyle name="표준 10 6 5 5 3 2 2" xfId="35334"/>
    <cellStyle name="표준 10 6 5 5 3 3" xfId="35333"/>
    <cellStyle name="표준 10 6 5 5 4" xfId="13374"/>
    <cellStyle name="표준 10 6 5 5 4 2" xfId="35335"/>
    <cellStyle name="표준 10 6 5 5 5" xfId="13375"/>
    <cellStyle name="표준 10 6 5 5 5 2" xfId="35336"/>
    <cellStyle name="표준 10 6 5 5 6" xfId="28509"/>
    <cellStyle name="표준 10 6 5 6" xfId="3990"/>
    <cellStyle name="표준 10 6 5 6 2" xfId="13376"/>
    <cellStyle name="표준 10 6 5 6 2 2" xfId="35337"/>
    <cellStyle name="표준 10 6 5 6 3" xfId="28511"/>
    <cellStyle name="표준 10 6 5 7" xfId="13377"/>
    <cellStyle name="표준 10 6 5 7 2" xfId="13378"/>
    <cellStyle name="표준 10 6 5 7 2 2" xfId="35339"/>
    <cellStyle name="표준 10 6 5 7 3" xfId="35338"/>
    <cellStyle name="표준 10 6 5 8" xfId="13379"/>
    <cellStyle name="표준 10 6 5 8 2" xfId="35340"/>
    <cellStyle name="표준 10 6 5 9" xfId="13380"/>
    <cellStyle name="표준 10 6 5 9 2" xfId="35341"/>
    <cellStyle name="표준 10 6 6" xfId="2437"/>
    <cellStyle name="표준 10 6 6 2" xfId="2957"/>
    <cellStyle name="표준 10 6 6 2 2" xfId="3991"/>
    <cellStyle name="표준 10 6 6 2 2 2" xfId="3992"/>
    <cellStyle name="표준 10 6 6 2 2 2 2" xfId="13381"/>
    <cellStyle name="표준 10 6 6 2 2 2 2 2" xfId="35342"/>
    <cellStyle name="표준 10 6 6 2 2 2 3" xfId="28513"/>
    <cellStyle name="표준 10 6 6 2 2 3" xfId="13382"/>
    <cellStyle name="표준 10 6 6 2 2 3 2" xfId="13383"/>
    <cellStyle name="표준 10 6 6 2 2 3 2 2" xfId="35344"/>
    <cellStyle name="표준 10 6 6 2 2 3 3" xfId="35343"/>
    <cellStyle name="표준 10 6 6 2 2 4" xfId="13384"/>
    <cellStyle name="표준 10 6 6 2 2 4 2" xfId="35345"/>
    <cellStyle name="표준 10 6 6 2 2 5" xfId="13385"/>
    <cellStyle name="표준 10 6 6 2 2 5 2" xfId="35346"/>
    <cellStyle name="표준 10 6 6 2 2 6" xfId="28512"/>
    <cellStyle name="표준 10 6 6 2 3" xfId="3993"/>
    <cellStyle name="표준 10 6 6 2 3 2" xfId="3994"/>
    <cellStyle name="표준 10 6 6 2 3 2 2" xfId="13386"/>
    <cellStyle name="표준 10 6 6 2 3 2 2 2" xfId="35347"/>
    <cellStyle name="표준 10 6 6 2 3 2 3" xfId="28515"/>
    <cellStyle name="표준 10 6 6 2 3 3" xfId="13387"/>
    <cellStyle name="표준 10 6 6 2 3 3 2" xfId="13388"/>
    <cellStyle name="표준 10 6 6 2 3 3 2 2" xfId="35349"/>
    <cellStyle name="표준 10 6 6 2 3 3 3" xfId="35348"/>
    <cellStyle name="표준 10 6 6 2 3 4" xfId="13389"/>
    <cellStyle name="표준 10 6 6 2 3 4 2" xfId="35350"/>
    <cellStyle name="표준 10 6 6 2 3 5" xfId="13390"/>
    <cellStyle name="표준 10 6 6 2 3 5 2" xfId="35351"/>
    <cellStyle name="표준 10 6 6 2 3 6" xfId="28514"/>
    <cellStyle name="표준 10 6 6 2 4" xfId="3995"/>
    <cellStyle name="표준 10 6 6 2 4 2" xfId="13391"/>
    <cellStyle name="표준 10 6 6 2 4 2 2" xfId="35352"/>
    <cellStyle name="표준 10 6 6 2 4 3" xfId="28516"/>
    <cellStyle name="표준 10 6 6 2 5" xfId="13392"/>
    <cellStyle name="표준 10 6 6 2 5 2" xfId="13393"/>
    <cellStyle name="표준 10 6 6 2 5 2 2" xfId="35354"/>
    <cellStyle name="표준 10 6 6 2 5 3" xfId="35353"/>
    <cellStyle name="표준 10 6 6 2 6" xfId="13394"/>
    <cellStyle name="표준 10 6 6 2 6 2" xfId="35355"/>
    <cellStyle name="표준 10 6 6 2 7" xfId="13395"/>
    <cellStyle name="표준 10 6 6 2 7 2" xfId="35356"/>
    <cellStyle name="표준 10 6 6 2 8" xfId="27478"/>
    <cellStyle name="표준 10 6 6 3" xfId="3996"/>
    <cellStyle name="표준 10 6 6 3 2" xfId="3997"/>
    <cellStyle name="표준 10 6 6 3 2 2" xfId="13396"/>
    <cellStyle name="표준 10 6 6 3 2 2 2" xfId="35357"/>
    <cellStyle name="표준 10 6 6 3 2 3" xfId="28518"/>
    <cellStyle name="표준 10 6 6 3 3" xfId="13397"/>
    <cellStyle name="표준 10 6 6 3 3 2" xfId="13398"/>
    <cellStyle name="표준 10 6 6 3 3 2 2" xfId="35359"/>
    <cellStyle name="표준 10 6 6 3 3 3" xfId="35358"/>
    <cellStyle name="표준 10 6 6 3 4" xfId="13399"/>
    <cellStyle name="표준 10 6 6 3 4 2" xfId="35360"/>
    <cellStyle name="표준 10 6 6 3 5" xfId="13400"/>
    <cellStyle name="표준 10 6 6 3 5 2" xfId="35361"/>
    <cellStyle name="표준 10 6 6 3 6" xfId="28517"/>
    <cellStyle name="표준 10 6 6 4" xfId="3998"/>
    <cellStyle name="표준 10 6 6 4 2" xfId="3999"/>
    <cellStyle name="표준 10 6 6 4 2 2" xfId="13401"/>
    <cellStyle name="표준 10 6 6 4 2 2 2" xfId="35362"/>
    <cellStyle name="표준 10 6 6 4 2 3" xfId="28520"/>
    <cellStyle name="표준 10 6 6 4 3" xfId="13402"/>
    <cellStyle name="표준 10 6 6 4 3 2" xfId="13403"/>
    <cellStyle name="표준 10 6 6 4 3 2 2" xfId="35364"/>
    <cellStyle name="표준 10 6 6 4 3 3" xfId="35363"/>
    <cellStyle name="표준 10 6 6 4 4" xfId="13404"/>
    <cellStyle name="표준 10 6 6 4 4 2" xfId="35365"/>
    <cellStyle name="표준 10 6 6 4 5" xfId="13405"/>
    <cellStyle name="표준 10 6 6 4 5 2" xfId="35366"/>
    <cellStyle name="표준 10 6 6 4 6" xfId="28519"/>
    <cellStyle name="표준 10 6 6 5" xfId="4000"/>
    <cellStyle name="표준 10 6 6 5 2" xfId="13406"/>
    <cellStyle name="표준 10 6 6 5 2 2" xfId="35367"/>
    <cellStyle name="표준 10 6 6 5 3" xfId="28521"/>
    <cellStyle name="표준 10 6 6 6" xfId="13407"/>
    <cellStyle name="표준 10 6 6 6 2" xfId="13408"/>
    <cellStyle name="표준 10 6 6 6 2 2" xfId="35369"/>
    <cellStyle name="표준 10 6 6 6 3" xfId="35368"/>
    <cellStyle name="표준 10 6 6 7" xfId="13409"/>
    <cellStyle name="표준 10 6 6 7 2" xfId="35370"/>
    <cellStyle name="표준 10 6 6 8" xfId="13410"/>
    <cellStyle name="표준 10 6 6 8 2" xfId="35371"/>
    <cellStyle name="표준 10 6 6 9" xfId="26959"/>
    <cellStyle name="표준 10 6 7" xfId="2699"/>
    <cellStyle name="표준 10 6 7 2" xfId="4001"/>
    <cellStyle name="표준 10 6 7 2 2" xfId="4002"/>
    <cellStyle name="표준 10 6 7 2 2 2" xfId="13411"/>
    <cellStyle name="표준 10 6 7 2 2 2 2" xfId="35372"/>
    <cellStyle name="표준 10 6 7 2 2 3" xfId="28523"/>
    <cellStyle name="표준 10 6 7 2 3" xfId="13412"/>
    <cellStyle name="표준 10 6 7 2 3 2" xfId="13413"/>
    <cellStyle name="표준 10 6 7 2 3 2 2" xfId="35374"/>
    <cellStyle name="표준 10 6 7 2 3 3" xfId="35373"/>
    <cellStyle name="표준 10 6 7 2 4" xfId="13414"/>
    <cellStyle name="표준 10 6 7 2 4 2" xfId="35375"/>
    <cellStyle name="표준 10 6 7 2 5" xfId="13415"/>
    <cellStyle name="표준 10 6 7 2 5 2" xfId="35376"/>
    <cellStyle name="표준 10 6 7 2 6" xfId="28522"/>
    <cellStyle name="표준 10 6 7 3" xfId="4003"/>
    <cellStyle name="표준 10 6 7 3 2" xfId="4004"/>
    <cellStyle name="표준 10 6 7 3 2 2" xfId="13416"/>
    <cellStyle name="표준 10 6 7 3 2 2 2" xfId="35377"/>
    <cellStyle name="표준 10 6 7 3 2 3" xfId="28525"/>
    <cellStyle name="표준 10 6 7 3 3" xfId="13417"/>
    <cellStyle name="표준 10 6 7 3 3 2" xfId="13418"/>
    <cellStyle name="표준 10 6 7 3 3 2 2" xfId="35379"/>
    <cellStyle name="표준 10 6 7 3 3 3" xfId="35378"/>
    <cellStyle name="표준 10 6 7 3 4" xfId="13419"/>
    <cellStyle name="표준 10 6 7 3 4 2" xfId="35380"/>
    <cellStyle name="표준 10 6 7 3 5" xfId="13420"/>
    <cellStyle name="표준 10 6 7 3 5 2" xfId="35381"/>
    <cellStyle name="표준 10 6 7 3 6" xfId="28524"/>
    <cellStyle name="표준 10 6 7 4" xfId="4005"/>
    <cellStyle name="표준 10 6 7 4 2" xfId="13421"/>
    <cellStyle name="표준 10 6 7 4 2 2" xfId="35382"/>
    <cellStyle name="표준 10 6 7 4 3" xfId="28526"/>
    <cellStyle name="표준 10 6 7 5" xfId="13422"/>
    <cellStyle name="표준 10 6 7 5 2" xfId="13423"/>
    <cellStyle name="표준 10 6 7 5 2 2" xfId="35384"/>
    <cellStyle name="표준 10 6 7 5 3" xfId="35383"/>
    <cellStyle name="표준 10 6 7 6" xfId="13424"/>
    <cellStyle name="표준 10 6 7 6 2" xfId="35385"/>
    <cellStyle name="표준 10 6 7 7" xfId="13425"/>
    <cellStyle name="표준 10 6 7 7 2" xfId="35386"/>
    <cellStyle name="표준 10 6 7 8" xfId="27220"/>
    <cellStyle name="표준 10 6 8" xfId="4006"/>
    <cellStyle name="표준 10 6 8 2" xfId="4007"/>
    <cellStyle name="표준 10 6 8 2 2" xfId="13426"/>
    <cellStyle name="표준 10 6 8 2 2 2" xfId="35387"/>
    <cellStyle name="표준 10 6 8 2 3" xfId="28528"/>
    <cellStyle name="표준 10 6 8 3" xfId="13427"/>
    <cellStyle name="표준 10 6 8 3 2" xfId="13428"/>
    <cellStyle name="표준 10 6 8 3 2 2" xfId="35389"/>
    <cellStyle name="표준 10 6 8 3 3" xfId="35388"/>
    <cellStyle name="표준 10 6 8 4" xfId="13429"/>
    <cellStyle name="표준 10 6 8 4 2" xfId="35390"/>
    <cellStyle name="표준 10 6 8 5" xfId="13430"/>
    <cellStyle name="표준 10 6 8 5 2" xfId="35391"/>
    <cellStyle name="표준 10 6 8 6" xfId="28527"/>
    <cellStyle name="표준 10 6 9" xfId="4008"/>
    <cellStyle name="표준 10 6 9 2" xfId="4009"/>
    <cellStyle name="표준 10 6 9 2 2" xfId="13431"/>
    <cellStyle name="표준 10 6 9 2 2 2" xfId="35392"/>
    <cellStyle name="표준 10 6 9 2 3" xfId="28530"/>
    <cellStyle name="표준 10 6 9 3" xfId="13432"/>
    <cellStyle name="표준 10 6 9 3 2" xfId="13433"/>
    <cellStyle name="표준 10 6 9 3 2 2" xfId="35394"/>
    <cellStyle name="표준 10 6 9 3 3" xfId="35393"/>
    <cellStyle name="표준 10 6 9 4" xfId="13434"/>
    <cellStyle name="표준 10 6 9 4 2" xfId="35395"/>
    <cellStyle name="표준 10 6 9 5" xfId="13435"/>
    <cellStyle name="표준 10 6 9 5 2" xfId="35396"/>
    <cellStyle name="표준 10 6 9 6" xfId="28529"/>
    <cellStyle name="표준 10 7" xfId="1522"/>
    <cellStyle name="표준 10 7 10" xfId="4010"/>
    <cellStyle name="표준 10 7 10 2" xfId="13436"/>
    <cellStyle name="표준 10 7 10 2 2" xfId="35397"/>
    <cellStyle name="표준 10 7 10 3" xfId="28531"/>
    <cellStyle name="표준 10 7 11" xfId="13437"/>
    <cellStyle name="표준 10 7 11 2" xfId="13438"/>
    <cellStyle name="표준 10 7 11 2 2" xfId="35399"/>
    <cellStyle name="표준 10 7 11 3" xfId="35398"/>
    <cellStyle name="표준 10 7 12" xfId="13439"/>
    <cellStyle name="표준 10 7 12 2" xfId="35400"/>
    <cellStyle name="표준 10 7 13" xfId="13440"/>
    <cellStyle name="표준 10 7 13 2" xfId="35401"/>
    <cellStyle name="표준 10 7 14" xfId="26705"/>
    <cellStyle name="표준 10 7 2" xfId="1584"/>
    <cellStyle name="표준 10 7 2 10" xfId="13441"/>
    <cellStyle name="표준 10 7 2 10 2" xfId="35402"/>
    <cellStyle name="표준 10 7 2 11" xfId="26767"/>
    <cellStyle name="표준 10 7 2 2" xfId="2374"/>
    <cellStyle name="표준 10 7 2 2 10" xfId="26896"/>
    <cellStyle name="표준 10 7 2 2 2" xfId="2562"/>
    <cellStyle name="표준 10 7 2 2 2 2" xfId="3082"/>
    <cellStyle name="표준 10 7 2 2 2 2 2" xfId="4011"/>
    <cellStyle name="표준 10 7 2 2 2 2 2 2" xfId="4012"/>
    <cellStyle name="표준 10 7 2 2 2 2 2 2 2" xfId="13442"/>
    <cellStyle name="표준 10 7 2 2 2 2 2 2 2 2" xfId="35403"/>
    <cellStyle name="표준 10 7 2 2 2 2 2 2 3" xfId="28533"/>
    <cellStyle name="표준 10 7 2 2 2 2 2 3" xfId="13443"/>
    <cellStyle name="표준 10 7 2 2 2 2 2 3 2" xfId="13444"/>
    <cellStyle name="표준 10 7 2 2 2 2 2 3 2 2" xfId="35405"/>
    <cellStyle name="표준 10 7 2 2 2 2 2 3 3" xfId="35404"/>
    <cellStyle name="표준 10 7 2 2 2 2 2 4" xfId="13445"/>
    <cellStyle name="표준 10 7 2 2 2 2 2 4 2" xfId="35406"/>
    <cellStyle name="표준 10 7 2 2 2 2 2 5" xfId="13446"/>
    <cellStyle name="표준 10 7 2 2 2 2 2 5 2" xfId="35407"/>
    <cellStyle name="표준 10 7 2 2 2 2 2 6" xfId="28532"/>
    <cellStyle name="표준 10 7 2 2 2 2 3" xfId="4013"/>
    <cellStyle name="표준 10 7 2 2 2 2 3 2" xfId="4014"/>
    <cellStyle name="표준 10 7 2 2 2 2 3 2 2" xfId="13447"/>
    <cellStyle name="표준 10 7 2 2 2 2 3 2 2 2" xfId="35408"/>
    <cellStyle name="표준 10 7 2 2 2 2 3 2 3" xfId="28535"/>
    <cellStyle name="표준 10 7 2 2 2 2 3 3" xfId="13448"/>
    <cellStyle name="표준 10 7 2 2 2 2 3 3 2" xfId="13449"/>
    <cellStyle name="표준 10 7 2 2 2 2 3 3 2 2" xfId="35410"/>
    <cellStyle name="표준 10 7 2 2 2 2 3 3 3" xfId="35409"/>
    <cellStyle name="표준 10 7 2 2 2 2 3 4" xfId="13450"/>
    <cellStyle name="표준 10 7 2 2 2 2 3 4 2" xfId="35411"/>
    <cellStyle name="표준 10 7 2 2 2 2 3 5" xfId="13451"/>
    <cellStyle name="표준 10 7 2 2 2 2 3 5 2" xfId="35412"/>
    <cellStyle name="표준 10 7 2 2 2 2 3 6" xfId="28534"/>
    <cellStyle name="표준 10 7 2 2 2 2 4" xfId="4015"/>
    <cellStyle name="표준 10 7 2 2 2 2 4 2" xfId="13452"/>
    <cellStyle name="표준 10 7 2 2 2 2 4 2 2" xfId="35413"/>
    <cellStyle name="표준 10 7 2 2 2 2 4 3" xfId="28536"/>
    <cellStyle name="표준 10 7 2 2 2 2 5" xfId="13453"/>
    <cellStyle name="표준 10 7 2 2 2 2 5 2" xfId="13454"/>
    <cellStyle name="표준 10 7 2 2 2 2 5 2 2" xfId="35415"/>
    <cellStyle name="표준 10 7 2 2 2 2 5 3" xfId="35414"/>
    <cellStyle name="표준 10 7 2 2 2 2 6" xfId="13455"/>
    <cellStyle name="표준 10 7 2 2 2 2 6 2" xfId="35416"/>
    <cellStyle name="표준 10 7 2 2 2 2 7" xfId="13456"/>
    <cellStyle name="표준 10 7 2 2 2 2 7 2" xfId="35417"/>
    <cellStyle name="표준 10 7 2 2 2 2 8" xfId="27603"/>
    <cellStyle name="표준 10 7 2 2 2 3" xfId="4016"/>
    <cellStyle name="표준 10 7 2 2 2 3 2" xfId="4017"/>
    <cellStyle name="표준 10 7 2 2 2 3 2 2" xfId="13457"/>
    <cellStyle name="표준 10 7 2 2 2 3 2 2 2" xfId="35418"/>
    <cellStyle name="표준 10 7 2 2 2 3 2 3" xfId="28538"/>
    <cellStyle name="표준 10 7 2 2 2 3 3" xfId="13458"/>
    <cellStyle name="표준 10 7 2 2 2 3 3 2" xfId="13459"/>
    <cellStyle name="표준 10 7 2 2 2 3 3 2 2" xfId="35420"/>
    <cellStyle name="표준 10 7 2 2 2 3 3 3" xfId="35419"/>
    <cellStyle name="표준 10 7 2 2 2 3 4" xfId="13460"/>
    <cellStyle name="표준 10 7 2 2 2 3 4 2" xfId="35421"/>
    <cellStyle name="표준 10 7 2 2 2 3 5" xfId="13461"/>
    <cellStyle name="표준 10 7 2 2 2 3 5 2" xfId="35422"/>
    <cellStyle name="표준 10 7 2 2 2 3 6" xfId="28537"/>
    <cellStyle name="표준 10 7 2 2 2 4" xfId="4018"/>
    <cellStyle name="표준 10 7 2 2 2 4 2" xfId="4019"/>
    <cellStyle name="표준 10 7 2 2 2 4 2 2" xfId="13462"/>
    <cellStyle name="표준 10 7 2 2 2 4 2 2 2" xfId="35423"/>
    <cellStyle name="표준 10 7 2 2 2 4 2 3" xfId="28540"/>
    <cellStyle name="표준 10 7 2 2 2 4 3" xfId="13463"/>
    <cellStyle name="표준 10 7 2 2 2 4 3 2" xfId="13464"/>
    <cellStyle name="표준 10 7 2 2 2 4 3 2 2" xfId="35425"/>
    <cellStyle name="표준 10 7 2 2 2 4 3 3" xfId="35424"/>
    <cellStyle name="표준 10 7 2 2 2 4 4" xfId="13465"/>
    <cellStyle name="표준 10 7 2 2 2 4 4 2" xfId="35426"/>
    <cellStyle name="표준 10 7 2 2 2 4 5" xfId="13466"/>
    <cellStyle name="표준 10 7 2 2 2 4 5 2" xfId="35427"/>
    <cellStyle name="표준 10 7 2 2 2 4 6" xfId="28539"/>
    <cellStyle name="표준 10 7 2 2 2 5" xfId="4020"/>
    <cellStyle name="표준 10 7 2 2 2 5 2" xfId="13467"/>
    <cellStyle name="표준 10 7 2 2 2 5 2 2" xfId="35428"/>
    <cellStyle name="표준 10 7 2 2 2 5 3" xfId="28541"/>
    <cellStyle name="표준 10 7 2 2 2 6" xfId="13468"/>
    <cellStyle name="표준 10 7 2 2 2 6 2" xfId="13469"/>
    <cellStyle name="표준 10 7 2 2 2 6 2 2" xfId="35430"/>
    <cellStyle name="표준 10 7 2 2 2 6 3" xfId="35429"/>
    <cellStyle name="표준 10 7 2 2 2 7" xfId="13470"/>
    <cellStyle name="표준 10 7 2 2 2 7 2" xfId="35431"/>
    <cellStyle name="표준 10 7 2 2 2 8" xfId="13471"/>
    <cellStyle name="표준 10 7 2 2 2 8 2" xfId="35432"/>
    <cellStyle name="표준 10 7 2 2 2 9" xfId="27084"/>
    <cellStyle name="표준 10 7 2 2 3" xfId="2894"/>
    <cellStyle name="표준 10 7 2 2 3 2" xfId="4021"/>
    <cellStyle name="표준 10 7 2 2 3 2 2" xfId="4022"/>
    <cellStyle name="표준 10 7 2 2 3 2 2 2" xfId="13472"/>
    <cellStyle name="표준 10 7 2 2 3 2 2 2 2" xfId="35433"/>
    <cellStyle name="표준 10 7 2 2 3 2 2 3" xfId="28543"/>
    <cellStyle name="표준 10 7 2 2 3 2 3" xfId="13473"/>
    <cellStyle name="표준 10 7 2 2 3 2 3 2" xfId="13474"/>
    <cellStyle name="표준 10 7 2 2 3 2 3 2 2" xfId="35435"/>
    <cellStyle name="표준 10 7 2 2 3 2 3 3" xfId="35434"/>
    <cellStyle name="표준 10 7 2 2 3 2 4" xfId="13475"/>
    <cellStyle name="표준 10 7 2 2 3 2 4 2" xfId="35436"/>
    <cellStyle name="표준 10 7 2 2 3 2 5" xfId="13476"/>
    <cellStyle name="표준 10 7 2 2 3 2 5 2" xfId="35437"/>
    <cellStyle name="표준 10 7 2 2 3 2 6" xfId="28542"/>
    <cellStyle name="표준 10 7 2 2 3 3" xfId="4023"/>
    <cellStyle name="표준 10 7 2 2 3 3 2" xfId="4024"/>
    <cellStyle name="표준 10 7 2 2 3 3 2 2" xfId="13477"/>
    <cellStyle name="표준 10 7 2 2 3 3 2 2 2" xfId="35438"/>
    <cellStyle name="표준 10 7 2 2 3 3 2 3" xfId="28545"/>
    <cellStyle name="표준 10 7 2 2 3 3 3" xfId="13478"/>
    <cellStyle name="표준 10 7 2 2 3 3 3 2" xfId="13479"/>
    <cellStyle name="표준 10 7 2 2 3 3 3 2 2" xfId="35440"/>
    <cellStyle name="표준 10 7 2 2 3 3 3 3" xfId="35439"/>
    <cellStyle name="표준 10 7 2 2 3 3 4" xfId="13480"/>
    <cellStyle name="표준 10 7 2 2 3 3 4 2" xfId="35441"/>
    <cellStyle name="표준 10 7 2 2 3 3 5" xfId="13481"/>
    <cellStyle name="표준 10 7 2 2 3 3 5 2" xfId="35442"/>
    <cellStyle name="표준 10 7 2 2 3 3 6" xfId="28544"/>
    <cellStyle name="표준 10 7 2 2 3 4" xfId="4025"/>
    <cellStyle name="표준 10 7 2 2 3 4 2" xfId="13482"/>
    <cellStyle name="표준 10 7 2 2 3 4 2 2" xfId="35443"/>
    <cellStyle name="표준 10 7 2 2 3 4 3" xfId="28546"/>
    <cellStyle name="표준 10 7 2 2 3 5" xfId="13483"/>
    <cellStyle name="표준 10 7 2 2 3 5 2" xfId="13484"/>
    <cellStyle name="표준 10 7 2 2 3 5 2 2" xfId="35445"/>
    <cellStyle name="표준 10 7 2 2 3 5 3" xfId="35444"/>
    <cellStyle name="표준 10 7 2 2 3 6" xfId="13485"/>
    <cellStyle name="표준 10 7 2 2 3 6 2" xfId="35446"/>
    <cellStyle name="표준 10 7 2 2 3 7" xfId="13486"/>
    <cellStyle name="표준 10 7 2 2 3 7 2" xfId="35447"/>
    <cellStyle name="표준 10 7 2 2 3 8" xfId="27415"/>
    <cellStyle name="표준 10 7 2 2 4" xfId="4026"/>
    <cellStyle name="표준 10 7 2 2 4 2" xfId="4027"/>
    <cellStyle name="표준 10 7 2 2 4 2 2" xfId="13487"/>
    <cellStyle name="표준 10 7 2 2 4 2 2 2" xfId="35448"/>
    <cellStyle name="표준 10 7 2 2 4 2 3" xfId="28548"/>
    <cellStyle name="표준 10 7 2 2 4 3" xfId="13488"/>
    <cellStyle name="표준 10 7 2 2 4 3 2" xfId="13489"/>
    <cellStyle name="표준 10 7 2 2 4 3 2 2" xfId="35450"/>
    <cellStyle name="표준 10 7 2 2 4 3 3" xfId="35449"/>
    <cellStyle name="표준 10 7 2 2 4 4" xfId="13490"/>
    <cellStyle name="표준 10 7 2 2 4 4 2" xfId="35451"/>
    <cellStyle name="표준 10 7 2 2 4 5" xfId="13491"/>
    <cellStyle name="표준 10 7 2 2 4 5 2" xfId="35452"/>
    <cellStyle name="표준 10 7 2 2 4 6" xfId="28547"/>
    <cellStyle name="표준 10 7 2 2 5" xfId="4028"/>
    <cellStyle name="표준 10 7 2 2 5 2" xfId="4029"/>
    <cellStyle name="표준 10 7 2 2 5 2 2" xfId="13492"/>
    <cellStyle name="표준 10 7 2 2 5 2 2 2" xfId="35453"/>
    <cellStyle name="표준 10 7 2 2 5 2 3" xfId="28550"/>
    <cellStyle name="표준 10 7 2 2 5 3" xfId="13493"/>
    <cellStyle name="표준 10 7 2 2 5 3 2" xfId="13494"/>
    <cellStyle name="표준 10 7 2 2 5 3 2 2" xfId="35455"/>
    <cellStyle name="표준 10 7 2 2 5 3 3" xfId="35454"/>
    <cellStyle name="표준 10 7 2 2 5 4" xfId="13495"/>
    <cellStyle name="표준 10 7 2 2 5 4 2" xfId="35456"/>
    <cellStyle name="표준 10 7 2 2 5 5" xfId="13496"/>
    <cellStyle name="표준 10 7 2 2 5 5 2" xfId="35457"/>
    <cellStyle name="표준 10 7 2 2 5 6" xfId="28549"/>
    <cellStyle name="표준 10 7 2 2 6" xfId="4030"/>
    <cellStyle name="표준 10 7 2 2 6 2" xfId="13497"/>
    <cellStyle name="표준 10 7 2 2 6 2 2" xfId="35458"/>
    <cellStyle name="표준 10 7 2 2 6 3" xfId="28551"/>
    <cellStyle name="표준 10 7 2 2 7" xfId="13498"/>
    <cellStyle name="표준 10 7 2 2 7 2" xfId="13499"/>
    <cellStyle name="표준 10 7 2 2 7 2 2" xfId="35460"/>
    <cellStyle name="표준 10 7 2 2 7 3" xfId="35459"/>
    <cellStyle name="표준 10 7 2 2 8" xfId="13500"/>
    <cellStyle name="표준 10 7 2 2 8 2" xfId="35461"/>
    <cellStyle name="표준 10 7 2 2 9" xfId="13501"/>
    <cellStyle name="표준 10 7 2 2 9 2" xfId="35462"/>
    <cellStyle name="표준 10 7 2 3" xfId="2503"/>
    <cellStyle name="표준 10 7 2 3 2" xfId="3023"/>
    <cellStyle name="표준 10 7 2 3 2 2" xfId="4031"/>
    <cellStyle name="표준 10 7 2 3 2 2 2" xfId="4032"/>
    <cellStyle name="표준 10 7 2 3 2 2 2 2" xfId="13502"/>
    <cellStyle name="표준 10 7 2 3 2 2 2 2 2" xfId="35463"/>
    <cellStyle name="표준 10 7 2 3 2 2 2 3" xfId="28553"/>
    <cellStyle name="표준 10 7 2 3 2 2 3" xfId="13503"/>
    <cellStyle name="표준 10 7 2 3 2 2 3 2" xfId="13504"/>
    <cellStyle name="표준 10 7 2 3 2 2 3 2 2" xfId="35465"/>
    <cellStyle name="표준 10 7 2 3 2 2 3 3" xfId="35464"/>
    <cellStyle name="표준 10 7 2 3 2 2 4" xfId="13505"/>
    <cellStyle name="표준 10 7 2 3 2 2 4 2" xfId="35466"/>
    <cellStyle name="표준 10 7 2 3 2 2 5" xfId="13506"/>
    <cellStyle name="표준 10 7 2 3 2 2 5 2" xfId="35467"/>
    <cellStyle name="표준 10 7 2 3 2 2 6" xfId="28552"/>
    <cellStyle name="표준 10 7 2 3 2 3" xfId="4033"/>
    <cellStyle name="표준 10 7 2 3 2 3 2" xfId="4034"/>
    <cellStyle name="표준 10 7 2 3 2 3 2 2" xfId="13507"/>
    <cellStyle name="표준 10 7 2 3 2 3 2 2 2" xfId="35468"/>
    <cellStyle name="표준 10 7 2 3 2 3 2 3" xfId="28555"/>
    <cellStyle name="표준 10 7 2 3 2 3 3" xfId="13508"/>
    <cellStyle name="표준 10 7 2 3 2 3 3 2" xfId="13509"/>
    <cellStyle name="표준 10 7 2 3 2 3 3 2 2" xfId="35470"/>
    <cellStyle name="표준 10 7 2 3 2 3 3 3" xfId="35469"/>
    <cellStyle name="표준 10 7 2 3 2 3 4" xfId="13510"/>
    <cellStyle name="표준 10 7 2 3 2 3 4 2" xfId="35471"/>
    <cellStyle name="표준 10 7 2 3 2 3 5" xfId="13511"/>
    <cellStyle name="표준 10 7 2 3 2 3 5 2" xfId="35472"/>
    <cellStyle name="표준 10 7 2 3 2 3 6" xfId="28554"/>
    <cellStyle name="표준 10 7 2 3 2 4" xfId="4035"/>
    <cellStyle name="표준 10 7 2 3 2 4 2" xfId="13512"/>
    <cellStyle name="표준 10 7 2 3 2 4 2 2" xfId="35473"/>
    <cellStyle name="표준 10 7 2 3 2 4 3" xfId="28556"/>
    <cellStyle name="표준 10 7 2 3 2 5" xfId="13513"/>
    <cellStyle name="표준 10 7 2 3 2 5 2" xfId="13514"/>
    <cellStyle name="표준 10 7 2 3 2 5 2 2" xfId="35475"/>
    <cellStyle name="표준 10 7 2 3 2 5 3" xfId="35474"/>
    <cellStyle name="표준 10 7 2 3 2 6" xfId="13515"/>
    <cellStyle name="표준 10 7 2 3 2 6 2" xfId="35476"/>
    <cellStyle name="표준 10 7 2 3 2 7" xfId="13516"/>
    <cellStyle name="표준 10 7 2 3 2 7 2" xfId="35477"/>
    <cellStyle name="표준 10 7 2 3 2 8" xfId="27544"/>
    <cellStyle name="표준 10 7 2 3 3" xfId="4036"/>
    <cellStyle name="표준 10 7 2 3 3 2" xfId="4037"/>
    <cellStyle name="표준 10 7 2 3 3 2 2" xfId="13517"/>
    <cellStyle name="표준 10 7 2 3 3 2 2 2" xfId="35478"/>
    <cellStyle name="표준 10 7 2 3 3 2 3" xfId="28558"/>
    <cellStyle name="표준 10 7 2 3 3 3" xfId="13518"/>
    <cellStyle name="표준 10 7 2 3 3 3 2" xfId="13519"/>
    <cellStyle name="표준 10 7 2 3 3 3 2 2" xfId="35480"/>
    <cellStyle name="표준 10 7 2 3 3 3 3" xfId="35479"/>
    <cellStyle name="표준 10 7 2 3 3 4" xfId="13520"/>
    <cellStyle name="표준 10 7 2 3 3 4 2" xfId="35481"/>
    <cellStyle name="표준 10 7 2 3 3 5" xfId="13521"/>
    <cellStyle name="표준 10 7 2 3 3 5 2" xfId="35482"/>
    <cellStyle name="표준 10 7 2 3 3 6" xfId="28557"/>
    <cellStyle name="표준 10 7 2 3 4" xfId="4038"/>
    <cellStyle name="표준 10 7 2 3 4 2" xfId="4039"/>
    <cellStyle name="표준 10 7 2 3 4 2 2" xfId="13522"/>
    <cellStyle name="표준 10 7 2 3 4 2 2 2" xfId="35483"/>
    <cellStyle name="표준 10 7 2 3 4 2 3" xfId="28560"/>
    <cellStyle name="표준 10 7 2 3 4 3" xfId="13523"/>
    <cellStyle name="표준 10 7 2 3 4 3 2" xfId="13524"/>
    <cellStyle name="표준 10 7 2 3 4 3 2 2" xfId="35485"/>
    <cellStyle name="표준 10 7 2 3 4 3 3" xfId="35484"/>
    <cellStyle name="표준 10 7 2 3 4 4" xfId="13525"/>
    <cellStyle name="표준 10 7 2 3 4 4 2" xfId="35486"/>
    <cellStyle name="표준 10 7 2 3 4 5" xfId="13526"/>
    <cellStyle name="표준 10 7 2 3 4 5 2" xfId="35487"/>
    <cellStyle name="표준 10 7 2 3 4 6" xfId="28559"/>
    <cellStyle name="표준 10 7 2 3 5" xfId="4040"/>
    <cellStyle name="표준 10 7 2 3 5 2" xfId="13527"/>
    <cellStyle name="표준 10 7 2 3 5 2 2" xfId="35488"/>
    <cellStyle name="표준 10 7 2 3 5 3" xfId="28561"/>
    <cellStyle name="표준 10 7 2 3 6" xfId="13528"/>
    <cellStyle name="표준 10 7 2 3 6 2" xfId="13529"/>
    <cellStyle name="표준 10 7 2 3 6 2 2" xfId="35490"/>
    <cellStyle name="표준 10 7 2 3 6 3" xfId="35489"/>
    <cellStyle name="표준 10 7 2 3 7" xfId="13530"/>
    <cellStyle name="표준 10 7 2 3 7 2" xfId="35491"/>
    <cellStyle name="표준 10 7 2 3 8" xfId="13531"/>
    <cellStyle name="표준 10 7 2 3 8 2" xfId="35492"/>
    <cellStyle name="표준 10 7 2 3 9" xfId="27025"/>
    <cellStyle name="표준 10 7 2 4" xfId="2765"/>
    <cellStyle name="표준 10 7 2 4 2" xfId="4041"/>
    <cellStyle name="표준 10 7 2 4 2 2" xfId="4042"/>
    <cellStyle name="표준 10 7 2 4 2 2 2" xfId="13532"/>
    <cellStyle name="표준 10 7 2 4 2 2 2 2" xfId="35493"/>
    <cellStyle name="표준 10 7 2 4 2 2 3" xfId="28563"/>
    <cellStyle name="표준 10 7 2 4 2 3" xfId="13533"/>
    <cellStyle name="표준 10 7 2 4 2 3 2" xfId="13534"/>
    <cellStyle name="표준 10 7 2 4 2 3 2 2" xfId="35495"/>
    <cellStyle name="표준 10 7 2 4 2 3 3" xfId="35494"/>
    <cellStyle name="표준 10 7 2 4 2 4" xfId="13535"/>
    <cellStyle name="표준 10 7 2 4 2 4 2" xfId="35496"/>
    <cellStyle name="표준 10 7 2 4 2 5" xfId="13536"/>
    <cellStyle name="표준 10 7 2 4 2 5 2" xfId="35497"/>
    <cellStyle name="표준 10 7 2 4 2 6" xfId="28562"/>
    <cellStyle name="표준 10 7 2 4 3" xfId="4043"/>
    <cellStyle name="표준 10 7 2 4 3 2" xfId="4044"/>
    <cellStyle name="표준 10 7 2 4 3 2 2" xfId="13537"/>
    <cellStyle name="표준 10 7 2 4 3 2 2 2" xfId="35498"/>
    <cellStyle name="표준 10 7 2 4 3 2 3" xfId="28565"/>
    <cellStyle name="표준 10 7 2 4 3 3" xfId="13538"/>
    <cellStyle name="표준 10 7 2 4 3 3 2" xfId="13539"/>
    <cellStyle name="표준 10 7 2 4 3 3 2 2" xfId="35500"/>
    <cellStyle name="표준 10 7 2 4 3 3 3" xfId="35499"/>
    <cellStyle name="표준 10 7 2 4 3 4" xfId="13540"/>
    <cellStyle name="표준 10 7 2 4 3 4 2" xfId="35501"/>
    <cellStyle name="표준 10 7 2 4 3 5" xfId="13541"/>
    <cellStyle name="표준 10 7 2 4 3 5 2" xfId="35502"/>
    <cellStyle name="표준 10 7 2 4 3 6" xfId="28564"/>
    <cellStyle name="표준 10 7 2 4 4" xfId="4045"/>
    <cellStyle name="표준 10 7 2 4 4 2" xfId="13542"/>
    <cellStyle name="표준 10 7 2 4 4 2 2" xfId="35503"/>
    <cellStyle name="표준 10 7 2 4 4 3" xfId="28566"/>
    <cellStyle name="표준 10 7 2 4 5" xfId="13543"/>
    <cellStyle name="표준 10 7 2 4 5 2" xfId="13544"/>
    <cellStyle name="표준 10 7 2 4 5 2 2" xfId="35505"/>
    <cellStyle name="표준 10 7 2 4 5 3" xfId="35504"/>
    <cellStyle name="표준 10 7 2 4 6" xfId="13545"/>
    <cellStyle name="표준 10 7 2 4 6 2" xfId="35506"/>
    <cellStyle name="표준 10 7 2 4 7" xfId="13546"/>
    <cellStyle name="표준 10 7 2 4 7 2" xfId="35507"/>
    <cellStyle name="표준 10 7 2 4 8" xfId="27286"/>
    <cellStyle name="표준 10 7 2 5" xfId="4046"/>
    <cellStyle name="표준 10 7 2 5 2" xfId="4047"/>
    <cellStyle name="표준 10 7 2 5 2 2" xfId="13547"/>
    <cellStyle name="표준 10 7 2 5 2 2 2" xfId="35508"/>
    <cellStyle name="표준 10 7 2 5 2 3" xfId="28568"/>
    <cellStyle name="표준 10 7 2 5 3" xfId="13548"/>
    <cellStyle name="표준 10 7 2 5 3 2" xfId="13549"/>
    <cellStyle name="표준 10 7 2 5 3 2 2" xfId="35510"/>
    <cellStyle name="표준 10 7 2 5 3 3" xfId="35509"/>
    <cellStyle name="표준 10 7 2 5 4" xfId="13550"/>
    <cellStyle name="표준 10 7 2 5 4 2" xfId="35511"/>
    <cellStyle name="표준 10 7 2 5 5" xfId="13551"/>
    <cellStyle name="표준 10 7 2 5 5 2" xfId="35512"/>
    <cellStyle name="표준 10 7 2 5 6" xfId="28567"/>
    <cellStyle name="표준 10 7 2 6" xfId="4048"/>
    <cellStyle name="표준 10 7 2 6 2" xfId="4049"/>
    <cellStyle name="표준 10 7 2 6 2 2" xfId="13552"/>
    <cellStyle name="표준 10 7 2 6 2 2 2" xfId="35513"/>
    <cellStyle name="표준 10 7 2 6 2 3" xfId="28570"/>
    <cellStyle name="표준 10 7 2 6 3" xfId="13553"/>
    <cellStyle name="표준 10 7 2 6 3 2" xfId="13554"/>
    <cellStyle name="표준 10 7 2 6 3 2 2" xfId="35515"/>
    <cellStyle name="표준 10 7 2 6 3 3" xfId="35514"/>
    <cellStyle name="표준 10 7 2 6 4" xfId="13555"/>
    <cellStyle name="표준 10 7 2 6 4 2" xfId="35516"/>
    <cellStyle name="표준 10 7 2 6 5" xfId="13556"/>
    <cellStyle name="표준 10 7 2 6 5 2" xfId="35517"/>
    <cellStyle name="표준 10 7 2 6 6" xfId="28569"/>
    <cellStyle name="표준 10 7 2 7" xfId="4050"/>
    <cellStyle name="표준 10 7 2 7 2" xfId="13557"/>
    <cellStyle name="표준 10 7 2 7 2 2" xfId="35518"/>
    <cellStyle name="표준 10 7 2 7 3" xfId="28571"/>
    <cellStyle name="표준 10 7 2 8" xfId="13558"/>
    <cellStyle name="표준 10 7 2 8 2" xfId="13559"/>
    <cellStyle name="표준 10 7 2 8 2 2" xfId="35520"/>
    <cellStyle name="표준 10 7 2 8 3" xfId="35519"/>
    <cellStyle name="표준 10 7 2 9" xfId="13560"/>
    <cellStyle name="표준 10 7 2 9 2" xfId="35521"/>
    <cellStyle name="표준 10 7 3" xfId="1617"/>
    <cellStyle name="표준 10 7 3 10" xfId="13561"/>
    <cellStyle name="표준 10 7 3 10 2" xfId="35522"/>
    <cellStyle name="표준 10 7 3 11" xfId="26800"/>
    <cellStyle name="표준 10 7 3 2" xfId="2407"/>
    <cellStyle name="표준 10 7 3 2 10" xfId="26929"/>
    <cellStyle name="표준 10 7 3 2 2" xfId="2563"/>
    <cellStyle name="표준 10 7 3 2 2 2" xfId="3083"/>
    <cellStyle name="표준 10 7 3 2 2 2 2" xfId="4051"/>
    <cellStyle name="표준 10 7 3 2 2 2 2 2" xfId="4052"/>
    <cellStyle name="표준 10 7 3 2 2 2 2 2 2" xfId="13562"/>
    <cellStyle name="표준 10 7 3 2 2 2 2 2 2 2" xfId="35523"/>
    <cellStyle name="표준 10 7 3 2 2 2 2 2 3" xfId="28573"/>
    <cellStyle name="표준 10 7 3 2 2 2 2 3" xfId="13563"/>
    <cellStyle name="표준 10 7 3 2 2 2 2 3 2" xfId="13564"/>
    <cellStyle name="표준 10 7 3 2 2 2 2 3 2 2" xfId="35525"/>
    <cellStyle name="표준 10 7 3 2 2 2 2 3 3" xfId="35524"/>
    <cellStyle name="표준 10 7 3 2 2 2 2 4" xfId="13565"/>
    <cellStyle name="표준 10 7 3 2 2 2 2 4 2" xfId="35526"/>
    <cellStyle name="표준 10 7 3 2 2 2 2 5" xfId="13566"/>
    <cellStyle name="표준 10 7 3 2 2 2 2 5 2" xfId="35527"/>
    <cellStyle name="표준 10 7 3 2 2 2 2 6" xfId="28572"/>
    <cellStyle name="표준 10 7 3 2 2 2 3" xfId="4053"/>
    <cellStyle name="표준 10 7 3 2 2 2 3 2" xfId="4054"/>
    <cellStyle name="표준 10 7 3 2 2 2 3 2 2" xfId="13567"/>
    <cellStyle name="표준 10 7 3 2 2 2 3 2 2 2" xfId="35528"/>
    <cellStyle name="표준 10 7 3 2 2 2 3 2 3" xfId="28575"/>
    <cellStyle name="표준 10 7 3 2 2 2 3 3" xfId="13568"/>
    <cellStyle name="표준 10 7 3 2 2 2 3 3 2" xfId="13569"/>
    <cellStyle name="표준 10 7 3 2 2 2 3 3 2 2" xfId="35530"/>
    <cellStyle name="표준 10 7 3 2 2 2 3 3 3" xfId="35529"/>
    <cellStyle name="표준 10 7 3 2 2 2 3 4" xfId="13570"/>
    <cellStyle name="표준 10 7 3 2 2 2 3 4 2" xfId="35531"/>
    <cellStyle name="표준 10 7 3 2 2 2 3 5" xfId="13571"/>
    <cellStyle name="표준 10 7 3 2 2 2 3 5 2" xfId="35532"/>
    <cellStyle name="표준 10 7 3 2 2 2 3 6" xfId="28574"/>
    <cellStyle name="표준 10 7 3 2 2 2 4" xfId="4055"/>
    <cellStyle name="표준 10 7 3 2 2 2 4 2" xfId="13572"/>
    <cellStyle name="표준 10 7 3 2 2 2 4 2 2" xfId="35533"/>
    <cellStyle name="표준 10 7 3 2 2 2 4 3" xfId="28576"/>
    <cellStyle name="표준 10 7 3 2 2 2 5" xfId="13573"/>
    <cellStyle name="표준 10 7 3 2 2 2 5 2" xfId="13574"/>
    <cellStyle name="표준 10 7 3 2 2 2 5 2 2" xfId="35535"/>
    <cellStyle name="표준 10 7 3 2 2 2 5 3" xfId="35534"/>
    <cellStyle name="표준 10 7 3 2 2 2 6" xfId="13575"/>
    <cellStyle name="표준 10 7 3 2 2 2 6 2" xfId="35536"/>
    <cellStyle name="표준 10 7 3 2 2 2 7" xfId="13576"/>
    <cellStyle name="표준 10 7 3 2 2 2 7 2" xfId="35537"/>
    <cellStyle name="표준 10 7 3 2 2 2 8" xfId="27604"/>
    <cellStyle name="표준 10 7 3 2 2 3" xfId="4056"/>
    <cellStyle name="표준 10 7 3 2 2 3 2" xfId="4057"/>
    <cellStyle name="표준 10 7 3 2 2 3 2 2" xfId="13577"/>
    <cellStyle name="표준 10 7 3 2 2 3 2 2 2" xfId="35538"/>
    <cellStyle name="표준 10 7 3 2 2 3 2 3" xfId="28578"/>
    <cellStyle name="표준 10 7 3 2 2 3 3" xfId="13578"/>
    <cellStyle name="표준 10 7 3 2 2 3 3 2" xfId="13579"/>
    <cellStyle name="표준 10 7 3 2 2 3 3 2 2" xfId="35540"/>
    <cellStyle name="표준 10 7 3 2 2 3 3 3" xfId="35539"/>
    <cellStyle name="표준 10 7 3 2 2 3 4" xfId="13580"/>
    <cellStyle name="표준 10 7 3 2 2 3 4 2" xfId="35541"/>
    <cellStyle name="표준 10 7 3 2 2 3 5" xfId="13581"/>
    <cellStyle name="표준 10 7 3 2 2 3 5 2" xfId="35542"/>
    <cellStyle name="표준 10 7 3 2 2 3 6" xfId="28577"/>
    <cellStyle name="표준 10 7 3 2 2 4" xfId="4058"/>
    <cellStyle name="표준 10 7 3 2 2 4 2" xfId="4059"/>
    <cellStyle name="표준 10 7 3 2 2 4 2 2" xfId="13582"/>
    <cellStyle name="표준 10 7 3 2 2 4 2 2 2" xfId="35543"/>
    <cellStyle name="표준 10 7 3 2 2 4 2 3" xfId="28580"/>
    <cellStyle name="표준 10 7 3 2 2 4 3" xfId="13583"/>
    <cellStyle name="표준 10 7 3 2 2 4 3 2" xfId="13584"/>
    <cellStyle name="표준 10 7 3 2 2 4 3 2 2" xfId="35545"/>
    <cellStyle name="표준 10 7 3 2 2 4 3 3" xfId="35544"/>
    <cellStyle name="표준 10 7 3 2 2 4 4" xfId="13585"/>
    <cellStyle name="표준 10 7 3 2 2 4 4 2" xfId="35546"/>
    <cellStyle name="표준 10 7 3 2 2 4 5" xfId="13586"/>
    <cellStyle name="표준 10 7 3 2 2 4 5 2" xfId="35547"/>
    <cellStyle name="표준 10 7 3 2 2 4 6" xfId="28579"/>
    <cellStyle name="표준 10 7 3 2 2 5" xfId="4060"/>
    <cellStyle name="표준 10 7 3 2 2 5 2" xfId="13587"/>
    <cellStyle name="표준 10 7 3 2 2 5 2 2" xfId="35548"/>
    <cellStyle name="표준 10 7 3 2 2 5 3" xfId="28581"/>
    <cellStyle name="표준 10 7 3 2 2 6" xfId="13588"/>
    <cellStyle name="표준 10 7 3 2 2 6 2" xfId="13589"/>
    <cellStyle name="표준 10 7 3 2 2 6 2 2" xfId="35550"/>
    <cellStyle name="표준 10 7 3 2 2 6 3" xfId="35549"/>
    <cellStyle name="표준 10 7 3 2 2 7" xfId="13590"/>
    <cellStyle name="표준 10 7 3 2 2 7 2" xfId="35551"/>
    <cellStyle name="표준 10 7 3 2 2 8" xfId="13591"/>
    <cellStyle name="표준 10 7 3 2 2 8 2" xfId="35552"/>
    <cellStyle name="표준 10 7 3 2 2 9" xfId="27085"/>
    <cellStyle name="표준 10 7 3 2 3" xfId="2927"/>
    <cellStyle name="표준 10 7 3 2 3 2" xfId="4061"/>
    <cellStyle name="표준 10 7 3 2 3 2 2" xfId="4062"/>
    <cellStyle name="표준 10 7 3 2 3 2 2 2" xfId="13592"/>
    <cellStyle name="표준 10 7 3 2 3 2 2 2 2" xfId="35553"/>
    <cellStyle name="표준 10 7 3 2 3 2 2 3" xfId="28583"/>
    <cellStyle name="표준 10 7 3 2 3 2 3" xfId="13593"/>
    <cellStyle name="표준 10 7 3 2 3 2 3 2" xfId="13594"/>
    <cellStyle name="표준 10 7 3 2 3 2 3 2 2" xfId="35555"/>
    <cellStyle name="표준 10 7 3 2 3 2 3 3" xfId="35554"/>
    <cellStyle name="표준 10 7 3 2 3 2 4" xfId="13595"/>
    <cellStyle name="표준 10 7 3 2 3 2 4 2" xfId="35556"/>
    <cellStyle name="표준 10 7 3 2 3 2 5" xfId="13596"/>
    <cellStyle name="표준 10 7 3 2 3 2 5 2" xfId="35557"/>
    <cellStyle name="표준 10 7 3 2 3 2 6" xfId="28582"/>
    <cellStyle name="표준 10 7 3 2 3 3" xfId="4063"/>
    <cellStyle name="표준 10 7 3 2 3 3 2" xfId="4064"/>
    <cellStyle name="표준 10 7 3 2 3 3 2 2" xfId="13597"/>
    <cellStyle name="표준 10 7 3 2 3 3 2 2 2" xfId="35558"/>
    <cellStyle name="표준 10 7 3 2 3 3 2 3" xfId="28585"/>
    <cellStyle name="표준 10 7 3 2 3 3 3" xfId="13598"/>
    <cellStyle name="표준 10 7 3 2 3 3 3 2" xfId="13599"/>
    <cellStyle name="표준 10 7 3 2 3 3 3 2 2" xfId="35560"/>
    <cellStyle name="표준 10 7 3 2 3 3 3 3" xfId="35559"/>
    <cellStyle name="표준 10 7 3 2 3 3 4" xfId="13600"/>
    <cellStyle name="표준 10 7 3 2 3 3 4 2" xfId="35561"/>
    <cellStyle name="표준 10 7 3 2 3 3 5" xfId="13601"/>
    <cellStyle name="표준 10 7 3 2 3 3 5 2" xfId="35562"/>
    <cellStyle name="표준 10 7 3 2 3 3 6" xfId="28584"/>
    <cellStyle name="표준 10 7 3 2 3 4" xfId="4065"/>
    <cellStyle name="표준 10 7 3 2 3 4 2" xfId="13602"/>
    <cellStyle name="표준 10 7 3 2 3 4 2 2" xfId="35563"/>
    <cellStyle name="표준 10 7 3 2 3 4 3" xfId="28586"/>
    <cellStyle name="표준 10 7 3 2 3 5" xfId="13603"/>
    <cellStyle name="표준 10 7 3 2 3 5 2" xfId="13604"/>
    <cellStyle name="표준 10 7 3 2 3 5 2 2" xfId="35565"/>
    <cellStyle name="표준 10 7 3 2 3 5 3" xfId="35564"/>
    <cellStyle name="표준 10 7 3 2 3 6" xfId="13605"/>
    <cellStyle name="표준 10 7 3 2 3 6 2" xfId="35566"/>
    <cellStyle name="표준 10 7 3 2 3 7" xfId="13606"/>
    <cellStyle name="표준 10 7 3 2 3 7 2" xfId="35567"/>
    <cellStyle name="표준 10 7 3 2 3 8" xfId="27448"/>
    <cellStyle name="표준 10 7 3 2 4" xfId="4066"/>
    <cellStyle name="표준 10 7 3 2 4 2" xfId="4067"/>
    <cellStyle name="표준 10 7 3 2 4 2 2" xfId="13607"/>
    <cellStyle name="표준 10 7 3 2 4 2 2 2" xfId="35568"/>
    <cellStyle name="표준 10 7 3 2 4 2 3" xfId="28588"/>
    <cellStyle name="표준 10 7 3 2 4 3" xfId="13608"/>
    <cellStyle name="표준 10 7 3 2 4 3 2" xfId="13609"/>
    <cellStyle name="표준 10 7 3 2 4 3 2 2" xfId="35570"/>
    <cellStyle name="표준 10 7 3 2 4 3 3" xfId="35569"/>
    <cellStyle name="표준 10 7 3 2 4 4" xfId="13610"/>
    <cellStyle name="표준 10 7 3 2 4 4 2" xfId="35571"/>
    <cellStyle name="표준 10 7 3 2 4 5" xfId="13611"/>
    <cellStyle name="표준 10 7 3 2 4 5 2" xfId="35572"/>
    <cellStyle name="표준 10 7 3 2 4 6" xfId="28587"/>
    <cellStyle name="표준 10 7 3 2 5" xfId="4068"/>
    <cellStyle name="표준 10 7 3 2 5 2" xfId="4069"/>
    <cellStyle name="표준 10 7 3 2 5 2 2" xfId="13612"/>
    <cellStyle name="표준 10 7 3 2 5 2 2 2" xfId="35573"/>
    <cellStyle name="표준 10 7 3 2 5 2 3" xfId="28590"/>
    <cellStyle name="표준 10 7 3 2 5 3" xfId="13613"/>
    <cellStyle name="표준 10 7 3 2 5 3 2" xfId="13614"/>
    <cellStyle name="표준 10 7 3 2 5 3 2 2" xfId="35575"/>
    <cellStyle name="표준 10 7 3 2 5 3 3" xfId="35574"/>
    <cellStyle name="표준 10 7 3 2 5 4" xfId="13615"/>
    <cellStyle name="표준 10 7 3 2 5 4 2" xfId="35576"/>
    <cellStyle name="표준 10 7 3 2 5 5" xfId="13616"/>
    <cellStyle name="표준 10 7 3 2 5 5 2" xfId="35577"/>
    <cellStyle name="표준 10 7 3 2 5 6" xfId="28589"/>
    <cellStyle name="표준 10 7 3 2 6" xfId="4070"/>
    <cellStyle name="표준 10 7 3 2 6 2" xfId="13617"/>
    <cellStyle name="표준 10 7 3 2 6 2 2" xfId="35578"/>
    <cellStyle name="표준 10 7 3 2 6 3" xfId="28591"/>
    <cellStyle name="표준 10 7 3 2 7" xfId="13618"/>
    <cellStyle name="표준 10 7 3 2 7 2" xfId="13619"/>
    <cellStyle name="표준 10 7 3 2 7 2 2" xfId="35580"/>
    <cellStyle name="표준 10 7 3 2 7 3" xfId="35579"/>
    <cellStyle name="표준 10 7 3 2 8" xfId="13620"/>
    <cellStyle name="표준 10 7 3 2 8 2" xfId="35581"/>
    <cellStyle name="표준 10 7 3 2 9" xfId="13621"/>
    <cellStyle name="표준 10 7 3 2 9 2" xfId="35582"/>
    <cellStyle name="표준 10 7 3 3" xfId="2536"/>
    <cellStyle name="표준 10 7 3 3 2" xfId="3056"/>
    <cellStyle name="표준 10 7 3 3 2 2" xfId="4071"/>
    <cellStyle name="표준 10 7 3 3 2 2 2" xfId="4072"/>
    <cellStyle name="표준 10 7 3 3 2 2 2 2" xfId="13622"/>
    <cellStyle name="표준 10 7 3 3 2 2 2 2 2" xfId="35583"/>
    <cellStyle name="표준 10 7 3 3 2 2 2 3" xfId="28593"/>
    <cellStyle name="표준 10 7 3 3 2 2 3" xfId="13623"/>
    <cellStyle name="표준 10 7 3 3 2 2 3 2" xfId="13624"/>
    <cellStyle name="표준 10 7 3 3 2 2 3 2 2" xfId="35585"/>
    <cellStyle name="표준 10 7 3 3 2 2 3 3" xfId="35584"/>
    <cellStyle name="표준 10 7 3 3 2 2 4" xfId="13625"/>
    <cellStyle name="표준 10 7 3 3 2 2 4 2" xfId="35586"/>
    <cellStyle name="표준 10 7 3 3 2 2 5" xfId="13626"/>
    <cellStyle name="표준 10 7 3 3 2 2 5 2" xfId="35587"/>
    <cellStyle name="표준 10 7 3 3 2 2 6" xfId="28592"/>
    <cellStyle name="표준 10 7 3 3 2 3" xfId="4073"/>
    <cellStyle name="표준 10 7 3 3 2 3 2" xfId="4074"/>
    <cellStyle name="표준 10 7 3 3 2 3 2 2" xfId="13627"/>
    <cellStyle name="표준 10 7 3 3 2 3 2 2 2" xfId="35588"/>
    <cellStyle name="표준 10 7 3 3 2 3 2 3" xfId="28595"/>
    <cellStyle name="표준 10 7 3 3 2 3 3" xfId="13628"/>
    <cellStyle name="표준 10 7 3 3 2 3 3 2" xfId="13629"/>
    <cellStyle name="표준 10 7 3 3 2 3 3 2 2" xfId="35590"/>
    <cellStyle name="표준 10 7 3 3 2 3 3 3" xfId="35589"/>
    <cellStyle name="표준 10 7 3 3 2 3 4" xfId="13630"/>
    <cellStyle name="표준 10 7 3 3 2 3 4 2" xfId="35591"/>
    <cellStyle name="표준 10 7 3 3 2 3 5" xfId="13631"/>
    <cellStyle name="표준 10 7 3 3 2 3 5 2" xfId="35592"/>
    <cellStyle name="표준 10 7 3 3 2 3 6" xfId="28594"/>
    <cellStyle name="표준 10 7 3 3 2 4" xfId="4075"/>
    <cellStyle name="표준 10 7 3 3 2 4 2" xfId="13632"/>
    <cellStyle name="표준 10 7 3 3 2 4 2 2" xfId="35593"/>
    <cellStyle name="표준 10 7 3 3 2 4 3" xfId="28596"/>
    <cellStyle name="표준 10 7 3 3 2 5" xfId="13633"/>
    <cellStyle name="표준 10 7 3 3 2 5 2" xfId="13634"/>
    <cellStyle name="표준 10 7 3 3 2 5 2 2" xfId="35595"/>
    <cellStyle name="표준 10 7 3 3 2 5 3" xfId="35594"/>
    <cellStyle name="표준 10 7 3 3 2 6" xfId="13635"/>
    <cellStyle name="표준 10 7 3 3 2 6 2" xfId="35596"/>
    <cellStyle name="표준 10 7 3 3 2 7" xfId="13636"/>
    <cellStyle name="표준 10 7 3 3 2 7 2" xfId="35597"/>
    <cellStyle name="표준 10 7 3 3 2 8" xfId="27577"/>
    <cellStyle name="표준 10 7 3 3 3" xfId="4076"/>
    <cellStyle name="표준 10 7 3 3 3 2" xfId="4077"/>
    <cellStyle name="표준 10 7 3 3 3 2 2" xfId="13637"/>
    <cellStyle name="표준 10 7 3 3 3 2 2 2" xfId="35598"/>
    <cellStyle name="표준 10 7 3 3 3 2 3" xfId="28598"/>
    <cellStyle name="표준 10 7 3 3 3 3" xfId="13638"/>
    <cellStyle name="표준 10 7 3 3 3 3 2" xfId="13639"/>
    <cellStyle name="표준 10 7 3 3 3 3 2 2" xfId="35600"/>
    <cellStyle name="표준 10 7 3 3 3 3 3" xfId="35599"/>
    <cellStyle name="표준 10 7 3 3 3 4" xfId="13640"/>
    <cellStyle name="표준 10 7 3 3 3 4 2" xfId="35601"/>
    <cellStyle name="표준 10 7 3 3 3 5" xfId="13641"/>
    <cellStyle name="표준 10 7 3 3 3 5 2" xfId="35602"/>
    <cellStyle name="표준 10 7 3 3 3 6" xfId="28597"/>
    <cellStyle name="표준 10 7 3 3 4" xfId="4078"/>
    <cellStyle name="표준 10 7 3 3 4 2" xfId="4079"/>
    <cellStyle name="표준 10 7 3 3 4 2 2" xfId="13642"/>
    <cellStyle name="표준 10 7 3 3 4 2 2 2" xfId="35603"/>
    <cellStyle name="표준 10 7 3 3 4 2 3" xfId="28600"/>
    <cellStyle name="표준 10 7 3 3 4 3" xfId="13643"/>
    <cellStyle name="표준 10 7 3 3 4 3 2" xfId="13644"/>
    <cellStyle name="표준 10 7 3 3 4 3 2 2" xfId="35605"/>
    <cellStyle name="표준 10 7 3 3 4 3 3" xfId="35604"/>
    <cellStyle name="표준 10 7 3 3 4 4" xfId="13645"/>
    <cellStyle name="표준 10 7 3 3 4 4 2" xfId="35606"/>
    <cellStyle name="표준 10 7 3 3 4 5" xfId="13646"/>
    <cellStyle name="표준 10 7 3 3 4 5 2" xfId="35607"/>
    <cellStyle name="표준 10 7 3 3 4 6" xfId="28599"/>
    <cellStyle name="표준 10 7 3 3 5" xfId="4080"/>
    <cellStyle name="표준 10 7 3 3 5 2" xfId="13647"/>
    <cellStyle name="표준 10 7 3 3 5 2 2" xfId="35608"/>
    <cellStyle name="표준 10 7 3 3 5 3" xfId="28601"/>
    <cellStyle name="표준 10 7 3 3 6" xfId="13648"/>
    <cellStyle name="표준 10 7 3 3 6 2" xfId="13649"/>
    <cellStyle name="표준 10 7 3 3 6 2 2" xfId="35610"/>
    <cellStyle name="표준 10 7 3 3 6 3" xfId="35609"/>
    <cellStyle name="표준 10 7 3 3 7" xfId="13650"/>
    <cellStyle name="표준 10 7 3 3 7 2" xfId="35611"/>
    <cellStyle name="표준 10 7 3 3 8" xfId="13651"/>
    <cellStyle name="표준 10 7 3 3 8 2" xfId="35612"/>
    <cellStyle name="표준 10 7 3 3 9" xfId="27058"/>
    <cellStyle name="표준 10 7 3 4" xfId="2798"/>
    <cellStyle name="표준 10 7 3 4 2" xfId="4081"/>
    <cellStyle name="표준 10 7 3 4 2 2" xfId="4082"/>
    <cellStyle name="표준 10 7 3 4 2 2 2" xfId="13652"/>
    <cellStyle name="표준 10 7 3 4 2 2 2 2" xfId="35613"/>
    <cellStyle name="표준 10 7 3 4 2 2 3" xfId="28603"/>
    <cellStyle name="표준 10 7 3 4 2 3" xfId="13653"/>
    <cellStyle name="표준 10 7 3 4 2 3 2" xfId="13654"/>
    <cellStyle name="표준 10 7 3 4 2 3 2 2" xfId="35615"/>
    <cellStyle name="표준 10 7 3 4 2 3 3" xfId="35614"/>
    <cellStyle name="표준 10 7 3 4 2 4" xfId="13655"/>
    <cellStyle name="표준 10 7 3 4 2 4 2" xfId="35616"/>
    <cellStyle name="표준 10 7 3 4 2 5" xfId="13656"/>
    <cellStyle name="표준 10 7 3 4 2 5 2" xfId="35617"/>
    <cellStyle name="표준 10 7 3 4 2 6" xfId="28602"/>
    <cellStyle name="표준 10 7 3 4 3" xfId="4083"/>
    <cellStyle name="표준 10 7 3 4 3 2" xfId="4084"/>
    <cellStyle name="표준 10 7 3 4 3 2 2" xfId="13657"/>
    <cellStyle name="표준 10 7 3 4 3 2 2 2" xfId="35618"/>
    <cellStyle name="표준 10 7 3 4 3 2 3" xfId="28605"/>
    <cellStyle name="표준 10 7 3 4 3 3" xfId="13658"/>
    <cellStyle name="표준 10 7 3 4 3 3 2" xfId="13659"/>
    <cellStyle name="표준 10 7 3 4 3 3 2 2" xfId="35620"/>
    <cellStyle name="표준 10 7 3 4 3 3 3" xfId="35619"/>
    <cellStyle name="표준 10 7 3 4 3 4" xfId="13660"/>
    <cellStyle name="표준 10 7 3 4 3 4 2" xfId="35621"/>
    <cellStyle name="표준 10 7 3 4 3 5" xfId="13661"/>
    <cellStyle name="표준 10 7 3 4 3 5 2" xfId="35622"/>
    <cellStyle name="표준 10 7 3 4 3 6" xfId="28604"/>
    <cellStyle name="표준 10 7 3 4 4" xfId="4085"/>
    <cellStyle name="표준 10 7 3 4 4 2" xfId="13662"/>
    <cellStyle name="표준 10 7 3 4 4 2 2" xfId="35623"/>
    <cellStyle name="표준 10 7 3 4 4 3" xfId="28606"/>
    <cellStyle name="표준 10 7 3 4 5" xfId="13663"/>
    <cellStyle name="표준 10 7 3 4 5 2" xfId="13664"/>
    <cellStyle name="표준 10 7 3 4 5 2 2" xfId="35625"/>
    <cellStyle name="표준 10 7 3 4 5 3" xfId="35624"/>
    <cellStyle name="표준 10 7 3 4 6" xfId="13665"/>
    <cellStyle name="표준 10 7 3 4 6 2" xfId="35626"/>
    <cellStyle name="표준 10 7 3 4 7" xfId="13666"/>
    <cellStyle name="표준 10 7 3 4 7 2" xfId="35627"/>
    <cellStyle name="표준 10 7 3 4 8" xfId="27319"/>
    <cellStyle name="표준 10 7 3 5" xfId="4086"/>
    <cellStyle name="표준 10 7 3 5 2" xfId="4087"/>
    <cellStyle name="표준 10 7 3 5 2 2" xfId="13667"/>
    <cellStyle name="표준 10 7 3 5 2 2 2" xfId="35628"/>
    <cellStyle name="표준 10 7 3 5 2 3" xfId="28608"/>
    <cellStyle name="표준 10 7 3 5 3" xfId="13668"/>
    <cellStyle name="표준 10 7 3 5 3 2" xfId="13669"/>
    <cellStyle name="표준 10 7 3 5 3 2 2" xfId="35630"/>
    <cellStyle name="표준 10 7 3 5 3 3" xfId="35629"/>
    <cellStyle name="표준 10 7 3 5 4" xfId="13670"/>
    <cellStyle name="표준 10 7 3 5 4 2" xfId="35631"/>
    <cellStyle name="표준 10 7 3 5 5" xfId="13671"/>
    <cellStyle name="표준 10 7 3 5 5 2" xfId="35632"/>
    <cellStyle name="표준 10 7 3 5 6" xfId="28607"/>
    <cellStyle name="표준 10 7 3 6" xfId="4088"/>
    <cellStyle name="표준 10 7 3 6 2" xfId="4089"/>
    <cellStyle name="표준 10 7 3 6 2 2" xfId="13672"/>
    <cellStyle name="표준 10 7 3 6 2 2 2" xfId="35633"/>
    <cellStyle name="표준 10 7 3 6 2 3" xfId="28610"/>
    <cellStyle name="표준 10 7 3 6 3" xfId="13673"/>
    <cellStyle name="표준 10 7 3 6 3 2" xfId="13674"/>
    <cellStyle name="표준 10 7 3 6 3 2 2" xfId="35635"/>
    <cellStyle name="표준 10 7 3 6 3 3" xfId="35634"/>
    <cellStyle name="표준 10 7 3 6 4" xfId="13675"/>
    <cellStyle name="표준 10 7 3 6 4 2" xfId="35636"/>
    <cellStyle name="표준 10 7 3 6 5" xfId="13676"/>
    <cellStyle name="표준 10 7 3 6 5 2" xfId="35637"/>
    <cellStyle name="표준 10 7 3 6 6" xfId="28609"/>
    <cellStyle name="표준 10 7 3 7" xfId="4090"/>
    <cellStyle name="표준 10 7 3 7 2" xfId="13677"/>
    <cellStyle name="표준 10 7 3 7 2 2" xfId="35638"/>
    <cellStyle name="표준 10 7 3 7 3" xfId="28611"/>
    <cellStyle name="표준 10 7 3 8" xfId="13678"/>
    <cellStyle name="표준 10 7 3 8 2" xfId="13679"/>
    <cellStyle name="표준 10 7 3 8 2 2" xfId="35640"/>
    <cellStyle name="표준 10 7 3 8 3" xfId="35639"/>
    <cellStyle name="표준 10 7 3 9" xfId="13680"/>
    <cellStyle name="표준 10 7 3 9 2" xfId="35641"/>
    <cellStyle name="표준 10 7 4" xfId="1551"/>
    <cellStyle name="표준 10 7 4 10" xfId="13681"/>
    <cellStyle name="표준 10 7 4 10 2" xfId="35642"/>
    <cellStyle name="표준 10 7 4 11" xfId="26734"/>
    <cellStyle name="표준 10 7 4 2" xfId="2341"/>
    <cellStyle name="표준 10 7 4 2 10" xfId="26863"/>
    <cellStyle name="표준 10 7 4 2 2" xfId="2564"/>
    <cellStyle name="표준 10 7 4 2 2 2" xfId="3084"/>
    <cellStyle name="표준 10 7 4 2 2 2 2" xfId="4091"/>
    <cellStyle name="표준 10 7 4 2 2 2 2 2" xfId="4092"/>
    <cellStyle name="표준 10 7 4 2 2 2 2 2 2" xfId="13682"/>
    <cellStyle name="표준 10 7 4 2 2 2 2 2 2 2" xfId="35643"/>
    <cellStyle name="표준 10 7 4 2 2 2 2 2 3" xfId="28613"/>
    <cellStyle name="표준 10 7 4 2 2 2 2 3" xfId="13683"/>
    <cellStyle name="표준 10 7 4 2 2 2 2 3 2" xfId="13684"/>
    <cellStyle name="표준 10 7 4 2 2 2 2 3 2 2" xfId="35645"/>
    <cellStyle name="표준 10 7 4 2 2 2 2 3 3" xfId="35644"/>
    <cellStyle name="표준 10 7 4 2 2 2 2 4" xfId="13685"/>
    <cellStyle name="표준 10 7 4 2 2 2 2 4 2" xfId="35646"/>
    <cellStyle name="표준 10 7 4 2 2 2 2 5" xfId="13686"/>
    <cellStyle name="표준 10 7 4 2 2 2 2 5 2" xfId="35647"/>
    <cellStyle name="표준 10 7 4 2 2 2 2 6" xfId="28612"/>
    <cellStyle name="표준 10 7 4 2 2 2 3" xfId="4093"/>
    <cellStyle name="표준 10 7 4 2 2 2 3 2" xfId="4094"/>
    <cellStyle name="표준 10 7 4 2 2 2 3 2 2" xfId="13687"/>
    <cellStyle name="표준 10 7 4 2 2 2 3 2 2 2" xfId="35648"/>
    <cellStyle name="표준 10 7 4 2 2 2 3 2 3" xfId="28615"/>
    <cellStyle name="표준 10 7 4 2 2 2 3 3" xfId="13688"/>
    <cellStyle name="표준 10 7 4 2 2 2 3 3 2" xfId="13689"/>
    <cellStyle name="표준 10 7 4 2 2 2 3 3 2 2" xfId="35650"/>
    <cellStyle name="표준 10 7 4 2 2 2 3 3 3" xfId="35649"/>
    <cellStyle name="표준 10 7 4 2 2 2 3 4" xfId="13690"/>
    <cellStyle name="표준 10 7 4 2 2 2 3 4 2" xfId="35651"/>
    <cellStyle name="표준 10 7 4 2 2 2 3 5" xfId="13691"/>
    <cellStyle name="표준 10 7 4 2 2 2 3 5 2" xfId="35652"/>
    <cellStyle name="표준 10 7 4 2 2 2 3 6" xfId="28614"/>
    <cellStyle name="표준 10 7 4 2 2 2 4" xfId="4095"/>
    <cellStyle name="표준 10 7 4 2 2 2 4 2" xfId="13692"/>
    <cellStyle name="표준 10 7 4 2 2 2 4 2 2" xfId="35653"/>
    <cellStyle name="표준 10 7 4 2 2 2 4 3" xfId="28616"/>
    <cellStyle name="표준 10 7 4 2 2 2 5" xfId="13693"/>
    <cellStyle name="표준 10 7 4 2 2 2 5 2" xfId="13694"/>
    <cellStyle name="표준 10 7 4 2 2 2 5 2 2" xfId="35655"/>
    <cellStyle name="표준 10 7 4 2 2 2 5 3" xfId="35654"/>
    <cellStyle name="표준 10 7 4 2 2 2 6" xfId="13695"/>
    <cellStyle name="표준 10 7 4 2 2 2 6 2" xfId="35656"/>
    <cellStyle name="표준 10 7 4 2 2 2 7" xfId="13696"/>
    <cellStyle name="표준 10 7 4 2 2 2 7 2" xfId="35657"/>
    <cellStyle name="표준 10 7 4 2 2 2 8" xfId="27605"/>
    <cellStyle name="표준 10 7 4 2 2 3" xfId="4096"/>
    <cellStyle name="표준 10 7 4 2 2 3 2" xfId="4097"/>
    <cellStyle name="표준 10 7 4 2 2 3 2 2" xfId="13697"/>
    <cellStyle name="표준 10 7 4 2 2 3 2 2 2" xfId="35658"/>
    <cellStyle name="표준 10 7 4 2 2 3 2 3" xfId="28618"/>
    <cellStyle name="표준 10 7 4 2 2 3 3" xfId="13698"/>
    <cellStyle name="표준 10 7 4 2 2 3 3 2" xfId="13699"/>
    <cellStyle name="표준 10 7 4 2 2 3 3 2 2" xfId="35660"/>
    <cellStyle name="표준 10 7 4 2 2 3 3 3" xfId="35659"/>
    <cellStyle name="표준 10 7 4 2 2 3 4" xfId="13700"/>
    <cellStyle name="표준 10 7 4 2 2 3 4 2" xfId="35661"/>
    <cellStyle name="표준 10 7 4 2 2 3 5" xfId="13701"/>
    <cellStyle name="표준 10 7 4 2 2 3 5 2" xfId="35662"/>
    <cellStyle name="표준 10 7 4 2 2 3 6" xfId="28617"/>
    <cellStyle name="표준 10 7 4 2 2 4" xfId="4098"/>
    <cellStyle name="표준 10 7 4 2 2 4 2" xfId="4099"/>
    <cellStyle name="표준 10 7 4 2 2 4 2 2" xfId="13702"/>
    <cellStyle name="표준 10 7 4 2 2 4 2 2 2" xfId="35663"/>
    <cellStyle name="표준 10 7 4 2 2 4 2 3" xfId="28620"/>
    <cellStyle name="표준 10 7 4 2 2 4 3" xfId="13703"/>
    <cellStyle name="표준 10 7 4 2 2 4 3 2" xfId="13704"/>
    <cellStyle name="표준 10 7 4 2 2 4 3 2 2" xfId="35665"/>
    <cellStyle name="표준 10 7 4 2 2 4 3 3" xfId="35664"/>
    <cellStyle name="표준 10 7 4 2 2 4 4" xfId="13705"/>
    <cellStyle name="표준 10 7 4 2 2 4 4 2" xfId="35666"/>
    <cellStyle name="표준 10 7 4 2 2 4 5" xfId="13706"/>
    <cellStyle name="표준 10 7 4 2 2 4 5 2" xfId="35667"/>
    <cellStyle name="표준 10 7 4 2 2 4 6" xfId="28619"/>
    <cellStyle name="표준 10 7 4 2 2 5" xfId="4100"/>
    <cellStyle name="표준 10 7 4 2 2 5 2" xfId="13707"/>
    <cellStyle name="표준 10 7 4 2 2 5 2 2" xfId="35668"/>
    <cellStyle name="표준 10 7 4 2 2 5 3" xfId="28621"/>
    <cellStyle name="표준 10 7 4 2 2 6" xfId="13708"/>
    <cellStyle name="표준 10 7 4 2 2 6 2" xfId="13709"/>
    <cellStyle name="표준 10 7 4 2 2 6 2 2" xfId="35670"/>
    <cellStyle name="표준 10 7 4 2 2 6 3" xfId="35669"/>
    <cellStyle name="표준 10 7 4 2 2 7" xfId="13710"/>
    <cellStyle name="표준 10 7 4 2 2 7 2" xfId="35671"/>
    <cellStyle name="표준 10 7 4 2 2 8" xfId="13711"/>
    <cellStyle name="표준 10 7 4 2 2 8 2" xfId="35672"/>
    <cellStyle name="표준 10 7 4 2 2 9" xfId="27086"/>
    <cellStyle name="표준 10 7 4 2 3" xfId="2861"/>
    <cellStyle name="표준 10 7 4 2 3 2" xfId="4101"/>
    <cellStyle name="표준 10 7 4 2 3 2 2" xfId="4102"/>
    <cellStyle name="표준 10 7 4 2 3 2 2 2" xfId="13712"/>
    <cellStyle name="표준 10 7 4 2 3 2 2 2 2" xfId="35673"/>
    <cellStyle name="표준 10 7 4 2 3 2 2 3" xfId="28623"/>
    <cellStyle name="표준 10 7 4 2 3 2 3" xfId="13713"/>
    <cellStyle name="표준 10 7 4 2 3 2 3 2" xfId="13714"/>
    <cellStyle name="표준 10 7 4 2 3 2 3 2 2" xfId="35675"/>
    <cellStyle name="표준 10 7 4 2 3 2 3 3" xfId="35674"/>
    <cellStyle name="표준 10 7 4 2 3 2 4" xfId="13715"/>
    <cellStyle name="표준 10 7 4 2 3 2 4 2" xfId="35676"/>
    <cellStyle name="표준 10 7 4 2 3 2 5" xfId="13716"/>
    <cellStyle name="표준 10 7 4 2 3 2 5 2" xfId="35677"/>
    <cellStyle name="표준 10 7 4 2 3 2 6" xfId="28622"/>
    <cellStyle name="표준 10 7 4 2 3 3" xfId="4103"/>
    <cellStyle name="표준 10 7 4 2 3 3 2" xfId="4104"/>
    <cellStyle name="표준 10 7 4 2 3 3 2 2" xfId="13717"/>
    <cellStyle name="표준 10 7 4 2 3 3 2 2 2" xfId="35678"/>
    <cellStyle name="표준 10 7 4 2 3 3 2 3" xfId="28625"/>
    <cellStyle name="표준 10 7 4 2 3 3 3" xfId="13718"/>
    <cellStyle name="표준 10 7 4 2 3 3 3 2" xfId="13719"/>
    <cellStyle name="표준 10 7 4 2 3 3 3 2 2" xfId="35680"/>
    <cellStyle name="표준 10 7 4 2 3 3 3 3" xfId="35679"/>
    <cellStyle name="표준 10 7 4 2 3 3 4" xfId="13720"/>
    <cellStyle name="표준 10 7 4 2 3 3 4 2" xfId="35681"/>
    <cellStyle name="표준 10 7 4 2 3 3 5" xfId="13721"/>
    <cellStyle name="표준 10 7 4 2 3 3 5 2" xfId="35682"/>
    <cellStyle name="표준 10 7 4 2 3 3 6" xfId="28624"/>
    <cellStyle name="표준 10 7 4 2 3 4" xfId="4105"/>
    <cellStyle name="표준 10 7 4 2 3 4 2" xfId="13722"/>
    <cellStyle name="표준 10 7 4 2 3 4 2 2" xfId="35683"/>
    <cellStyle name="표준 10 7 4 2 3 4 3" xfId="28626"/>
    <cellStyle name="표준 10 7 4 2 3 5" xfId="13723"/>
    <cellStyle name="표준 10 7 4 2 3 5 2" xfId="13724"/>
    <cellStyle name="표준 10 7 4 2 3 5 2 2" xfId="35685"/>
    <cellStyle name="표준 10 7 4 2 3 5 3" xfId="35684"/>
    <cellStyle name="표준 10 7 4 2 3 6" xfId="13725"/>
    <cellStyle name="표준 10 7 4 2 3 6 2" xfId="35686"/>
    <cellStyle name="표준 10 7 4 2 3 7" xfId="13726"/>
    <cellStyle name="표준 10 7 4 2 3 7 2" xfId="35687"/>
    <cellStyle name="표준 10 7 4 2 3 8" xfId="27382"/>
    <cellStyle name="표준 10 7 4 2 4" xfId="4106"/>
    <cellStyle name="표준 10 7 4 2 4 2" xfId="4107"/>
    <cellStyle name="표준 10 7 4 2 4 2 2" xfId="13727"/>
    <cellStyle name="표준 10 7 4 2 4 2 2 2" xfId="35688"/>
    <cellStyle name="표준 10 7 4 2 4 2 3" xfId="28628"/>
    <cellStyle name="표준 10 7 4 2 4 3" xfId="13728"/>
    <cellStyle name="표준 10 7 4 2 4 3 2" xfId="13729"/>
    <cellStyle name="표준 10 7 4 2 4 3 2 2" xfId="35690"/>
    <cellStyle name="표준 10 7 4 2 4 3 3" xfId="35689"/>
    <cellStyle name="표준 10 7 4 2 4 4" xfId="13730"/>
    <cellStyle name="표준 10 7 4 2 4 4 2" xfId="35691"/>
    <cellStyle name="표준 10 7 4 2 4 5" xfId="13731"/>
    <cellStyle name="표준 10 7 4 2 4 5 2" xfId="35692"/>
    <cellStyle name="표준 10 7 4 2 4 6" xfId="28627"/>
    <cellStyle name="표준 10 7 4 2 5" xfId="4108"/>
    <cellStyle name="표준 10 7 4 2 5 2" xfId="4109"/>
    <cellStyle name="표준 10 7 4 2 5 2 2" xfId="13732"/>
    <cellStyle name="표준 10 7 4 2 5 2 2 2" xfId="35693"/>
    <cellStyle name="표준 10 7 4 2 5 2 3" xfId="28630"/>
    <cellStyle name="표준 10 7 4 2 5 3" xfId="13733"/>
    <cellStyle name="표준 10 7 4 2 5 3 2" xfId="13734"/>
    <cellStyle name="표준 10 7 4 2 5 3 2 2" xfId="35695"/>
    <cellStyle name="표준 10 7 4 2 5 3 3" xfId="35694"/>
    <cellStyle name="표준 10 7 4 2 5 4" xfId="13735"/>
    <cellStyle name="표준 10 7 4 2 5 4 2" xfId="35696"/>
    <cellStyle name="표준 10 7 4 2 5 5" xfId="13736"/>
    <cellStyle name="표준 10 7 4 2 5 5 2" xfId="35697"/>
    <cellStyle name="표준 10 7 4 2 5 6" xfId="28629"/>
    <cellStyle name="표준 10 7 4 2 6" xfId="4110"/>
    <cellStyle name="표준 10 7 4 2 6 2" xfId="13737"/>
    <cellStyle name="표준 10 7 4 2 6 2 2" xfId="35698"/>
    <cellStyle name="표준 10 7 4 2 6 3" xfId="28631"/>
    <cellStyle name="표준 10 7 4 2 7" xfId="13738"/>
    <cellStyle name="표준 10 7 4 2 7 2" xfId="13739"/>
    <cellStyle name="표준 10 7 4 2 7 2 2" xfId="35700"/>
    <cellStyle name="표준 10 7 4 2 7 3" xfId="35699"/>
    <cellStyle name="표준 10 7 4 2 8" xfId="13740"/>
    <cellStyle name="표준 10 7 4 2 8 2" xfId="35701"/>
    <cellStyle name="표준 10 7 4 2 9" xfId="13741"/>
    <cellStyle name="표준 10 7 4 2 9 2" xfId="35702"/>
    <cellStyle name="표준 10 7 4 3" xfId="2470"/>
    <cellStyle name="표준 10 7 4 3 2" xfId="2990"/>
    <cellStyle name="표준 10 7 4 3 2 2" xfId="4111"/>
    <cellStyle name="표준 10 7 4 3 2 2 2" xfId="4112"/>
    <cellStyle name="표준 10 7 4 3 2 2 2 2" xfId="13742"/>
    <cellStyle name="표준 10 7 4 3 2 2 2 2 2" xfId="35703"/>
    <cellStyle name="표준 10 7 4 3 2 2 2 3" xfId="28633"/>
    <cellStyle name="표준 10 7 4 3 2 2 3" xfId="13743"/>
    <cellStyle name="표준 10 7 4 3 2 2 3 2" xfId="13744"/>
    <cellStyle name="표준 10 7 4 3 2 2 3 2 2" xfId="35705"/>
    <cellStyle name="표준 10 7 4 3 2 2 3 3" xfId="35704"/>
    <cellStyle name="표준 10 7 4 3 2 2 4" xfId="13745"/>
    <cellStyle name="표준 10 7 4 3 2 2 4 2" xfId="35706"/>
    <cellStyle name="표준 10 7 4 3 2 2 5" xfId="13746"/>
    <cellStyle name="표준 10 7 4 3 2 2 5 2" xfId="35707"/>
    <cellStyle name="표준 10 7 4 3 2 2 6" xfId="28632"/>
    <cellStyle name="표준 10 7 4 3 2 3" xfId="4113"/>
    <cellStyle name="표준 10 7 4 3 2 3 2" xfId="4114"/>
    <cellStyle name="표준 10 7 4 3 2 3 2 2" xfId="13747"/>
    <cellStyle name="표준 10 7 4 3 2 3 2 2 2" xfId="35708"/>
    <cellStyle name="표준 10 7 4 3 2 3 2 3" xfId="28635"/>
    <cellStyle name="표준 10 7 4 3 2 3 3" xfId="13748"/>
    <cellStyle name="표준 10 7 4 3 2 3 3 2" xfId="13749"/>
    <cellStyle name="표준 10 7 4 3 2 3 3 2 2" xfId="35710"/>
    <cellStyle name="표준 10 7 4 3 2 3 3 3" xfId="35709"/>
    <cellStyle name="표준 10 7 4 3 2 3 4" xfId="13750"/>
    <cellStyle name="표준 10 7 4 3 2 3 4 2" xfId="35711"/>
    <cellStyle name="표준 10 7 4 3 2 3 5" xfId="13751"/>
    <cellStyle name="표준 10 7 4 3 2 3 5 2" xfId="35712"/>
    <cellStyle name="표준 10 7 4 3 2 3 6" xfId="28634"/>
    <cellStyle name="표준 10 7 4 3 2 4" xfId="4115"/>
    <cellStyle name="표준 10 7 4 3 2 4 2" xfId="13752"/>
    <cellStyle name="표준 10 7 4 3 2 4 2 2" xfId="35713"/>
    <cellStyle name="표준 10 7 4 3 2 4 3" xfId="28636"/>
    <cellStyle name="표준 10 7 4 3 2 5" xfId="13753"/>
    <cellStyle name="표준 10 7 4 3 2 5 2" xfId="13754"/>
    <cellStyle name="표준 10 7 4 3 2 5 2 2" xfId="35715"/>
    <cellStyle name="표준 10 7 4 3 2 5 3" xfId="35714"/>
    <cellStyle name="표준 10 7 4 3 2 6" xfId="13755"/>
    <cellStyle name="표준 10 7 4 3 2 6 2" xfId="35716"/>
    <cellStyle name="표준 10 7 4 3 2 7" xfId="13756"/>
    <cellStyle name="표준 10 7 4 3 2 7 2" xfId="35717"/>
    <cellStyle name="표준 10 7 4 3 2 8" xfId="27511"/>
    <cellStyle name="표준 10 7 4 3 3" xfId="4116"/>
    <cellStyle name="표준 10 7 4 3 3 2" xfId="4117"/>
    <cellStyle name="표준 10 7 4 3 3 2 2" xfId="13757"/>
    <cellStyle name="표준 10 7 4 3 3 2 2 2" xfId="35718"/>
    <cellStyle name="표준 10 7 4 3 3 2 3" xfId="28638"/>
    <cellStyle name="표준 10 7 4 3 3 3" xfId="13758"/>
    <cellStyle name="표준 10 7 4 3 3 3 2" xfId="13759"/>
    <cellStyle name="표준 10 7 4 3 3 3 2 2" xfId="35720"/>
    <cellStyle name="표준 10 7 4 3 3 3 3" xfId="35719"/>
    <cellStyle name="표준 10 7 4 3 3 4" xfId="13760"/>
    <cellStyle name="표준 10 7 4 3 3 4 2" xfId="35721"/>
    <cellStyle name="표준 10 7 4 3 3 5" xfId="13761"/>
    <cellStyle name="표준 10 7 4 3 3 5 2" xfId="35722"/>
    <cellStyle name="표준 10 7 4 3 3 6" xfId="28637"/>
    <cellStyle name="표준 10 7 4 3 4" xfId="4118"/>
    <cellStyle name="표준 10 7 4 3 4 2" xfId="4119"/>
    <cellStyle name="표준 10 7 4 3 4 2 2" xfId="13762"/>
    <cellStyle name="표준 10 7 4 3 4 2 2 2" xfId="35723"/>
    <cellStyle name="표준 10 7 4 3 4 2 3" xfId="28640"/>
    <cellStyle name="표준 10 7 4 3 4 3" xfId="13763"/>
    <cellStyle name="표준 10 7 4 3 4 3 2" xfId="13764"/>
    <cellStyle name="표준 10 7 4 3 4 3 2 2" xfId="35725"/>
    <cellStyle name="표준 10 7 4 3 4 3 3" xfId="35724"/>
    <cellStyle name="표준 10 7 4 3 4 4" xfId="13765"/>
    <cellStyle name="표준 10 7 4 3 4 4 2" xfId="35726"/>
    <cellStyle name="표준 10 7 4 3 4 5" xfId="13766"/>
    <cellStyle name="표준 10 7 4 3 4 5 2" xfId="35727"/>
    <cellStyle name="표준 10 7 4 3 4 6" xfId="28639"/>
    <cellStyle name="표준 10 7 4 3 5" xfId="4120"/>
    <cellStyle name="표준 10 7 4 3 5 2" xfId="13767"/>
    <cellStyle name="표준 10 7 4 3 5 2 2" xfId="35728"/>
    <cellStyle name="표준 10 7 4 3 5 3" xfId="28641"/>
    <cellStyle name="표준 10 7 4 3 6" xfId="13768"/>
    <cellStyle name="표준 10 7 4 3 6 2" xfId="13769"/>
    <cellStyle name="표준 10 7 4 3 6 2 2" xfId="35730"/>
    <cellStyle name="표준 10 7 4 3 6 3" xfId="35729"/>
    <cellStyle name="표준 10 7 4 3 7" xfId="13770"/>
    <cellStyle name="표준 10 7 4 3 7 2" xfId="35731"/>
    <cellStyle name="표준 10 7 4 3 8" xfId="13771"/>
    <cellStyle name="표준 10 7 4 3 8 2" xfId="35732"/>
    <cellStyle name="표준 10 7 4 3 9" xfId="26992"/>
    <cellStyle name="표준 10 7 4 4" xfId="2732"/>
    <cellStyle name="표준 10 7 4 4 2" xfId="4121"/>
    <cellStyle name="표준 10 7 4 4 2 2" xfId="4122"/>
    <cellStyle name="표준 10 7 4 4 2 2 2" xfId="13772"/>
    <cellStyle name="표준 10 7 4 4 2 2 2 2" xfId="35733"/>
    <cellStyle name="표준 10 7 4 4 2 2 3" xfId="28643"/>
    <cellStyle name="표준 10 7 4 4 2 3" xfId="13773"/>
    <cellStyle name="표준 10 7 4 4 2 3 2" xfId="13774"/>
    <cellStyle name="표준 10 7 4 4 2 3 2 2" xfId="35735"/>
    <cellStyle name="표준 10 7 4 4 2 3 3" xfId="35734"/>
    <cellStyle name="표준 10 7 4 4 2 4" xfId="13775"/>
    <cellStyle name="표준 10 7 4 4 2 4 2" xfId="35736"/>
    <cellStyle name="표준 10 7 4 4 2 5" xfId="13776"/>
    <cellStyle name="표준 10 7 4 4 2 5 2" xfId="35737"/>
    <cellStyle name="표준 10 7 4 4 2 6" xfId="28642"/>
    <cellStyle name="표준 10 7 4 4 3" xfId="4123"/>
    <cellStyle name="표준 10 7 4 4 3 2" xfId="4124"/>
    <cellStyle name="표준 10 7 4 4 3 2 2" xfId="13777"/>
    <cellStyle name="표준 10 7 4 4 3 2 2 2" xfId="35738"/>
    <cellStyle name="표준 10 7 4 4 3 2 3" xfId="28645"/>
    <cellStyle name="표준 10 7 4 4 3 3" xfId="13778"/>
    <cellStyle name="표준 10 7 4 4 3 3 2" xfId="13779"/>
    <cellStyle name="표준 10 7 4 4 3 3 2 2" xfId="35740"/>
    <cellStyle name="표준 10 7 4 4 3 3 3" xfId="35739"/>
    <cellStyle name="표준 10 7 4 4 3 4" xfId="13780"/>
    <cellStyle name="표준 10 7 4 4 3 4 2" xfId="35741"/>
    <cellStyle name="표준 10 7 4 4 3 5" xfId="13781"/>
    <cellStyle name="표준 10 7 4 4 3 5 2" xfId="35742"/>
    <cellStyle name="표준 10 7 4 4 3 6" xfId="28644"/>
    <cellStyle name="표준 10 7 4 4 4" xfId="4125"/>
    <cellStyle name="표준 10 7 4 4 4 2" xfId="13782"/>
    <cellStyle name="표준 10 7 4 4 4 2 2" xfId="35743"/>
    <cellStyle name="표준 10 7 4 4 4 3" xfId="28646"/>
    <cellStyle name="표준 10 7 4 4 5" xfId="13783"/>
    <cellStyle name="표준 10 7 4 4 5 2" xfId="13784"/>
    <cellStyle name="표준 10 7 4 4 5 2 2" xfId="35745"/>
    <cellStyle name="표준 10 7 4 4 5 3" xfId="35744"/>
    <cellStyle name="표준 10 7 4 4 6" xfId="13785"/>
    <cellStyle name="표준 10 7 4 4 6 2" xfId="35746"/>
    <cellStyle name="표준 10 7 4 4 7" xfId="13786"/>
    <cellStyle name="표준 10 7 4 4 7 2" xfId="35747"/>
    <cellStyle name="표준 10 7 4 4 8" xfId="27253"/>
    <cellStyle name="표준 10 7 4 5" xfId="4126"/>
    <cellStyle name="표준 10 7 4 5 2" xfId="4127"/>
    <cellStyle name="표준 10 7 4 5 2 2" xfId="13787"/>
    <cellStyle name="표준 10 7 4 5 2 2 2" xfId="35748"/>
    <cellStyle name="표준 10 7 4 5 2 3" xfId="28648"/>
    <cellStyle name="표준 10 7 4 5 3" xfId="13788"/>
    <cellStyle name="표준 10 7 4 5 3 2" xfId="13789"/>
    <cellStyle name="표준 10 7 4 5 3 2 2" xfId="35750"/>
    <cellStyle name="표준 10 7 4 5 3 3" xfId="35749"/>
    <cellStyle name="표준 10 7 4 5 4" xfId="13790"/>
    <cellStyle name="표준 10 7 4 5 4 2" xfId="35751"/>
    <cellStyle name="표준 10 7 4 5 5" xfId="13791"/>
    <cellStyle name="표준 10 7 4 5 5 2" xfId="35752"/>
    <cellStyle name="표준 10 7 4 5 6" xfId="28647"/>
    <cellStyle name="표준 10 7 4 6" xfId="4128"/>
    <cellStyle name="표준 10 7 4 6 2" xfId="4129"/>
    <cellStyle name="표준 10 7 4 6 2 2" xfId="13792"/>
    <cellStyle name="표준 10 7 4 6 2 2 2" xfId="35753"/>
    <cellStyle name="표준 10 7 4 6 2 3" xfId="28650"/>
    <cellStyle name="표준 10 7 4 6 3" xfId="13793"/>
    <cellStyle name="표준 10 7 4 6 3 2" xfId="13794"/>
    <cellStyle name="표준 10 7 4 6 3 2 2" xfId="35755"/>
    <cellStyle name="표준 10 7 4 6 3 3" xfId="35754"/>
    <cellStyle name="표준 10 7 4 6 4" xfId="13795"/>
    <cellStyle name="표준 10 7 4 6 4 2" xfId="35756"/>
    <cellStyle name="표준 10 7 4 6 5" xfId="13796"/>
    <cellStyle name="표준 10 7 4 6 5 2" xfId="35757"/>
    <cellStyle name="표준 10 7 4 6 6" xfId="28649"/>
    <cellStyle name="표준 10 7 4 7" xfId="4130"/>
    <cellStyle name="표준 10 7 4 7 2" xfId="13797"/>
    <cellStyle name="표준 10 7 4 7 2 2" xfId="35758"/>
    <cellStyle name="표준 10 7 4 7 3" xfId="28651"/>
    <cellStyle name="표준 10 7 4 8" xfId="13798"/>
    <cellStyle name="표준 10 7 4 8 2" xfId="13799"/>
    <cellStyle name="표준 10 7 4 8 2 2" xfId="35760"/>
    <cellStyle name="표준 10 7 4 8 3" xfId="35759"/>
    <cellStyle name="표준 10 7 4 9" xfId="13800"/>
    <cellStyle name="표준 10 7 4 9 2" xfId="35761"/>
    <cellStyle name="표준 10 7 5" xfId="2312"/>
    <cellStyle name="표준 10 7 5 10" xfId="26834"/>
    <cellStyle name="표준 10 7 5 2" xfId="2565"/>
    <cellStyle name="표준 10 7 5 2 2" xfId="3085"/>
    <cellStyle name="표준 10 7 5 2 2 2" xfId="4131"/>
    <cellStyle name="표준 10 7 5 2 2 2 2" xfId="4132"/>
    <cellStyle name="표준 10 7 5 2 2 2 2 2" xfId="13801"/>
    <cellStyle name="표준 10 7 5 2 2 2 2 2 2" xfId="35762"/>
    <cellStyle name="표준 10 7 5 2 2 2 2 3" xfId="28653"/>
    <cellStyle name="표준 10 7 5 2 2 2 3" xfId="13802"/>
    <cellStyle name="표준 10 7 5 2 2 2 3 2" xfId="13803"/>
    <cellStyle name="표준 10 7 5 2 2 2 3 2 2" xfId="35764"/>
    <cellStyle name="표준 10 7 5 2 2 2 3 3" xfId="35763"/>
    <cellStyle name="표준 10 7 5 2 2 2 4" xfId="13804"/>
    <cellStyle name="표준 10 7 5 2 2 2 4 2" xfId="35765"/>
    <cellStyle name="표준 10 7 5 2 2 2 5" xfId="13805"/>
    <cellStyle name="표준 10 7 5 2 2 2 5 2" xfId="35766"/>
    <cellStyle name="표준 10 7 5 2 2 2 6" xfId="28652"/>
    <cellStyle name="표준 10 7 5 2 2 3" xfId="4133"/>
    <cellStyle name="표준 10 7 5 2 2 3 2" xfId="4134"/>
    <cellStyle name="표준 10 7 5 2 2 3 2 2" xfId="13806"/>
    <cellStyle name="표준 10 7 5 2 2 3 2 2 2" xfId="35767"/>
    <cellStyle name="표준 10 7 5 2 2 3 2 3" xfId="28655"/>
    <cellStyle name="표준 10 7 5 2 2 3 3" xfId="13807"/>
    <cellStyle name="표준 10 7 5 2 2 3 3 2" xfId="13808"/>
    <cellStyle name="표준 10 7 5 2 2 3 3 2 2" xfId="35769"/>
    <cellStyle name="표준 10 7 5 2 2 3 3 3" xfId="35768"/>
    <cellStyle name="표준 10 7 5 2 2 3 4" xfId="13809"/>
    <cellStyle name="표준 10 7 5 2 2 3 4 2" xfId="35770"/>
    <cellStyle name="표준 10 7 5 2 2 3 5" xfId="13810"/>
    <cellStyle name="표준 10 7 5 2 2 3 5 2" xfId="35771"/>
    <cellStyle name="표준 10 7 5 2 2 3 6" xfId="28654"/>
    <cellStyle name="표준 10 7 5 2 2 4" xfId="4135"/>
    <cellStyle name="표준 10 7 5 2 2 4 2" xfId="13811"/>
    <cellStyle name="표준 10 7 5 2 2 4 2 2" xfId="35772"/>
    <cellStyle name="표준 10 7 5 2 2 4 3" xfId="28656"/>
    <cellStyle name="표준 10 7 5 2 2 5" xfId="13812"/>
    <cellStyle name="표준 10 7 5 2 2 5 2" xfId="13813"/>
    <cellStyle name="표준 10 7 5 2 2 5 2 2" xfId="35774"/>
    <cellStyle name="표준 10 7 5 2 2 5 3" xfId="35773"/>
    <cellStyle name="표준 10 7 5 2 2 6" xfId="13814"/>
    <cellStyle name="표준 10 7 5 2 2 6 2" xfId="35775"/>
    <cellStyle name="표준 10 7 5 2 2 7" xfId="13815"/>
    <cellStyle name="표준 10 7 5 2 2 7 2" xfId="35776"/>
    <cellStyle name="표준 10 7 5 2 2 8" xfId="27606"/>
    <cellStyle name="표준 10 7 5 2 3" xfId="4136"/>
    <cellStyle name="표준 10 7 5 2 3 2" xfId="4137"/>
    <cellStyle name="표준 10 7 5 2 3 2 2" xfId="13816"/>
    <cellStyle name="표준 10 7 5 2 3 2 2 2" xfId="35777"/>
    <cellStyle name="표준 10 7 5 2 3 2 3" xfId="28658"/>
    <cellStyle name="표준 10 7 5 2 3 3" xfId="13817"/>
    <cellStyle name="표준 10 7 5 2 3 3 2" xfId="13818"/>
    <cellStyle name="표준 10 7 5 2 3 3 2 2" xfId="35779"/>
    <cellStyle name="표준 10 7 5 2 3 3 3" xfId="35778"/>
    <cellStyle name="표준 10 7 5 2 3 4" xfId="13819"/>
    <cellStyle name="표준 10 7 5 2 3 4 2" xfId="35780"/>
    <cellStyle name="표준 10 7 5 2 3 5" xfId="13820"/>
    <cellStyle name="표준 10 7 5 2 3 5 2" xfId="35781"/>
    <cellStyle name="표준 10 7 5 2 3 6" xfId="28657"/>
    <cellStyle name="표준 10 7 5 2 4" xfId="4138"/>
    <cellStyle name="표준 10 7 5 2 4 2" xfId="4139"/>
    <cellStyle name="표준 10 7 5 2 4 2 2" xfId="13821"/>
    <cellStyle name="표준 10 7 5 2 4 2 2 2" xfId="35782"/>
    <cellStyle name="표준 10 7 5 2 4 2 3" xfId="28660"/>
    <cellStyle name="표준 10 7 5 2 4 3" xfId="13822"/>
    <cellStyle name="표준 10 7 5 2 4 3 2" xfId="13823"/>
    <cellStyle name="표준 10 7 5 2 4 3 2 2" xfId="35784"/>
    <cellStyle name="표준 10 7 5 2 4 3 3" xfId="35783"/>
    <cellStyle name="표준 10 7 5 2 4 4" xfId="13824"/>
    <cellStyle name="표준 10 7 5 2 4 4 2" xfId="35785"/>
    <cellStyle name="표준 10 7 5 2 4 5" xfId="13825"/>
    <cellStyle name="표준 10 7 5 2 4 5 2" xfId="35786"/>
    <cellStyle name="표준 10 7 5 2 4 6" xfId="28659"/>
    <cellStyle name="표준 10 7 5 2 5" xfId="4140"/>
    <cellStyle name="표준 10 7 5 2 5 2" xfId="13826"/>
    <cellStyle name="표준 10 7 5 2 5 2 2" xfId="35787"/>
    <cellStyle name="표준 10 7 5 2 5 3" xfId="28661"/>
    <cellStyle name="표준 10 7 5 2 6" xfId="13827"/>
    <cellStyle name="표준 10 7 5 2 6 2" xfId="13828"/>
    <cellStyle name="표준 10 7 5 2 6 2 2" xfId="35789"/>
    <cellStyle name="표준 10 7 5 2 6 3" xfId="35788"/>
    <cellStyle name="표준 10 7 5 2 7" xfId="13829"/>
    <cellStyle name="표준 10 7 5 2 7 2" xfId="35790"/>
    <cellStyle name="표준 10 7 5 2 8" xfId="13830"/>
    <cellStyle name="표준 10 7 5 2 8 2" xfId="35791"/>
    <cellStyle name="표준 10 7 5 2 9" xfId="27087"/>
    <cellStyle name="표준 10 7 5 3" xfId="2832"/>
    <cellStyle name="표준 10 7 5 3 2" xfId="4141"/>
    <cellStyle name="표준 10 7 5 3 2 2" xfId="4142"/>
    <cellStyle name="표준 10 7 5 3 2 2 2" xfId="13831"/>
    <cellStyle name="표준 10 7 5 3 2 2 2 2" xfId="35792"/>
    <cellStyle name="표준 10 7 5 3 2 2 3" xfId="28663"/>
    <cellStyle name="표준 10 7 5 3 2 3" xfId="13832"/>
    <cellStyle name="표준 10 7 5 3 2 3 2" xfId="13833"/>
    <cellStyle name="표준 10 7 5 3 2 3 2 2" xfId="35794"/>
    <cellStyle name="표준 10 7 5 3 2 3 3" xfId="35793"/>
    <cellStyle name="표준 10 7 5 3 2 4" xfId="13834"/>
    <cellStyle name="표준 10 7 5 3 2 4 2" xfId="35795"/>
    <cellStyle name="표준 10 7 5 3 2 5" xfId="13835"/>
    <cellStyle name="표준 10 7 5 3 2 5 2" xfId="35796"/>
    <cellStyle name="표준 10 7 5 3 2 6" xfId="28662"/>
    <cellStyle name="표준 10 7 5 3 3" xfId="4143"/>
    <cellStyle name="표준 10 7 5 3 3 2" xfId="4144"/>
    <cellStyle name="표준 10 7 5 3 3 2 2" xfId="13836"/>
    <cellStyle name="표준 10 7 5 3 3 2 2 2" xfId="35797"/>
    <cellStyle name="표준 10 7 5 3 3 2 3" xfId="28665"/>
    <cellStyle name="표준 10 7 5 3 3 3" xfId="13837"/>
    <cellStyle name="표준 10 7 5 3 3 3 2" xfId="13838"/>
    <cellStyle name="표준 10 7 5 3 3 3 2 2" xfId="35799"/>
    <cellStyle name="표준 10 7 5 3 3 3 3" xfId="35798"/>
    <cellStyle name="표준 10 7 5 3 3 4" xfId="13839"/>
    <cellStyle name="표준 10 7 5 3 3 4 2" xfId="35800"/>
    <cellStyle name="표준 10 7 5 3 3 5" xfId="13840"/>
    <cellStyle name="표준 10 7 5 3 3 5 2" xfId="35801"/>
    <cellStyle name="표준 10 7 5 3 3 6" xfId="28664"/>
    <cellStyle name="표준 10 7 5 3 4" xfId="4145"/>
    <cellStyle name="표준 10 7 5 3 4 2" xfId="13841"/>
    <cellStyle name="표준 10 7 5 3 4 2 2" xfId="35802"/>
    <cellStyle name="표준 10 7 5 3 4 3" xfId="28666"/>
    <cellStyle name="표준 10 7 5 3 5" xfId="13842"/>
    <cellStyle name="표준 10 7 5 3 5 2" xfId="13843"/>
    <cellStyle name="표준 10 7 5 3 5 2 2" xfId="35804"/>
    <cellStyle name="표준 10 7 5 3 5 3" xfId="35803"/>
    <cellStyle name="표준 10 7 5 3 6" xfId="13844"/>
    <cellStyle name="표준 10 7 5 3 6 2" xfId="35805"/>
    <cellStyle name="표준 10 7 5 3 7" xfId="13845"/>
    <cellStyle name="표준 10 7 5 3 7 2" xfId="35806"/>
    <cellStyle name="표준 10 7 5 3 8" xfId="27353"/>
    <cellStyle name="표준 10 7 5 4" xfId="4146"/>
    <cellStyle name="표준 10 7 5 4 2" xfId="4147"/>
    <cellStyle name="표준 10 7 5 4 2 2" xfId="13846"/>
    <cellStyle name="표준 10 7 5 4 2 2 2" xfId="35807"/>
    <cellStyle name="표준 10 7 5 4 2 3" xfId="28668"/>
    <cellStyle name="표준 10 7 5 4 3" xfId="13847"/>
    <cellStyle name="표준 10 7 5 4 3 2" xfId="13848"/>
    <cellStyle name="표준 10 7 5 4 3 2 2" xfId="35809"/>
    <cellStyle name="표준 10 7 5 4 3 3" xfId="35808"/>
    <cellStyle name="표준 10 7 5 4 4" xfId="13849"/>
    <cellStyle name="표준 10 7 5 4 4 2" xfId="35810"/>
    <cellStyle name="표준 10 7 5 4 5" xfId="13850"/>
    <cellStyle name="표준 10 7 5 4 5 2" xfId="35811"/>
    <cellStyle name="표준 10 7 5 4 6" xfId="28667"/>
    <cellStyle name="표준 10 7 5 5" xfId="4148"/>
    <cellStyle name="표준 10 7 5 5 2" xfId="4149"/>
    <cellStyle name="표준 10 7 5 5 2 2" xfId="13851"/>
    <cellStyle name="표준 10 7 5 5 2 2 2" xfId="35812"/>
    <cellStyle name="표준 10 7 5 5 2 3" xfId="28670"/>
    <cellStyle name="표준 10 7 5 5 3" xfId="13852"/>
    <cellStyle name="표준 10 7 5 5 3 2" xfId="13853"/>
    <cellStyle name="표준 10 7 5 5 3 2 2" xfId="35814"/>
    <cellStyle name="표준 10 7 5 5 3 3" xfId="35813"/>
    <cellStyle name="표준 10 7 5 5 4" xfId="13854"/>
    <cellStyle name="표준 10 7 5 5 4 2" xfId="35815"/>
    <cellStyle name="표준 10 7 5 5 5" xfId="13855"/>
    <cellStyle name="표준 10 7 5 5 5 2" xfId="35816"/>
    <cellStyle name="표준 10 7 5 5 6" xfId="28669"/>
    <cellStyle name="표준 10 7 5 6" xfId="4150"/>
    <cellStyle name="표준 10 7 5 6 2" xfId="13856"/>
    <cellStyle name="표준 10 7 5 6 2 2" xfId="35817"/>
    <cellStyle name="표준 10 7 5 6 3" xfId="28671"/>
    <cellStyle name="표준 10 7 5 7" xfId="13857"/>
    <cellStyle name="표준 10 7 5 7 2" xfId="13858"/>
    <cellStyle name="표준 10 7 5 7 2 2" xfId="35819"/>
    <cellStyle name="표준 10 7 5 7 3" xfId="35818"/>
    <cellStyle name="표준 10 7 5 8" xfId="13859"/>
    <cellStyle name="표준 10 7 5 8 2" xfId="35820"/>
    <cellStyle name="표준 10 7 5 9" xfId="13860"/>
    <cellStyle name="표준 10 7 5 9 2" xfId="35821"/>
    <cellStyle name="표준 10 7 6" xfId="2441"/>
    <cellStyle name="표준 10 7 6 2" xfId="2961"/>
    <cellStyle name="표준 10 7 6 2 2" xfId="4151"/>
    <cellStyle name="표준 10 7 6 2 2 2" xfId="4152"/>
    <cellStyle name="표준 10 7 6 2 2 2 2" xfId="13861"/>
    <cellStyle name="표준 10 7 6 2 2 2 2 2" xfId="35822"/>
    <cellStyle name="표준 10 7 6 2 2 2 3" xfId="28673"/>
    <cellStyle name="표준 10 7 6 2 2 3" xfId="13862"/>
    <cellStyle name="표준 10 7 6 2 2 3 2" xfId="13863"/>
    <cellStyle name="표준 10 7 6 2 2 3 2 2" xfId="35824"/>
    <cellStyle name="표준 10 7 6 2 2 3 3" xfId="35823"/>
    <cellStyle name="표준 10 7 6 2 2 4" xfId="13864"/>
    <cellStyle name="표준 10 7 6 2 2 4 2" xfId="35825"/>
    <cellStyle name="표준 10 7 6 2 2 5" xfId="13865"/>
    <cellStyle name="표준 10 7 6 2 2 5 2" xfId="35826"/>
    <cellStyle name="표준 10 7 6 2 2 6" xfId="28672"/>
    <cellStyle name="표준 10 7 6 2 3" xfId="4153"/>
    <cellStyle name="표준 10 7 6 2 3 2" xfId="4154"/>
    <cellStyle name="표준 10 7 6 2 3 2 2" xfId="13866"/>
    <cellStyle name="표준 10 7 6 2 3 2 2 2" xfId="35827"/>
    <cellStyle name="표준 10 7 6 2 3 2 3" xfId="28675"/>
    <cellStyle name="표준 10 7 6 2 3 3" xfId="13867"/>
    <cellStyle name="표준 10 7 6 2 3 3 2" xfId="13868"/>
    <cellStyle name="표준 10 7 6 2 3 3 2 2" xfId="35829"/>
    <cellStyle name="표준 10 7 6 2 3 3 3" xfId="35828"/>
    <cellStyle name="표준 10 7 6 2 3 4" xfId="13869"/>
    <cellStyle name="표준 10 7 6 2 3 4 2" xfId="35830"/>
    <cellStyle name="표준 10 7 6 2 3 5" xfId="13870"/>
    <cellStyle name="표준 10 7 6 2 3 5 2" xfId="35831"/>
    <cellStyle name="표준 10 7 6 2 3 6" xfId="28674"/>
    <cellStyle name="표준 10 7 6 2 4" xfId="4155"/>
    <cellStyle name="표준 10 7 6 2 4 2" xfId="13871"/>
    <cellStyle name="표준 10 7 6 2 4 2 2" xfId="35832"/>
    <cellStyle name="표준 10 7 6 2 4 3" xfId="28676"/>
    <cellStyle name="표준 10 7 6 2 5" xfId="13872"/>
    <cellStyle name="표준 10 7 6 2 5 2" xfId="13873"/>
    <cellStyle name="표준 10 7 6 2 5 2 2" xfId="35834"/>
    <cellStyle name="표준 10 7 6 2 5 3" xfId="35833"/>
    <cellStyle name="표준 10 7 6 2 6" xfId="13874"/>
    <cellStyle name="표준 10 7 6 2 6 2" xfId="35835"/>
    <cellStyle name="표준 10 7 6 2 7" xfId="13875"/>
    <cellStyle name="표준 10 7 6 2 7 2" xfId="35836"/>
    <cellStyle name="표준 10 7 6 2 8" xfId="27482"/>
    <cellStyle name="표준 10 7 6 3" xfId="4156"/>
    <cellStyle name="표준 10 7 6 3 2" xfId="4157"/>
    <cellStyle name="표준 10 7 6 3 2 2" xfId="13876"/>
    <cellStyle name="표준 10 7 6 3 2 2 2" xfId="35837"/>
    <cellStyle name="표준 10 7 6 3 2 3" xfId="28678"/>
    <cellStyle name="표준 10 7 6 3 3" xfId="13877"/>
    <cellStyle name="표준 10 7 6 3 3 2" xfId="13878"/>
    <cellStyle name="표준 10 7 6 3 3 2 2" xfId="35839"/>
    <cellStyle name="표준 10 7 6 3 3 3" xfId="35838"/>
    <cellStyle name="표준 10 7 6 3 4" xfId="13879"/>
    <cellStyle name="표준 10 7 6 3 4 2" xfId="35840"/>
    <cellStyle name="표준 10 7 6 3 5" xfId="13880"/>
    <cellStyle name="표준 10 7 6 3 5 2" xfId="35841"/>
    <cellStyle name="표준 10 7 6 3 6" xfId="28677"/>
    <cellStyle name="표준 10 7 6 4" xfId="4158"/>
    <cellStyle name="표준 10 7 6 4 2" xfId="4159"/>
    <cellStyle name="표준 10 7 6 4 2 2" xfId="13881"/>
    <cellStyle name="표준 10 7 6 4 2 2 2" xfId="35842"/>
    <cellStyle name="표준 10 7 6 4 2 3" xfId="28680"/>
    <cellStyle name="표준 10 7 6 4 3" xfId="13882"/>
    <cellStyle name="표준 10 7 6 4 3 2" xfId="13883"/>
    <cellStyle name="표준 10 7 6 4 3 2 2" xfId="35844"/>
    <cellStyle name="표준 10 7 6 4 3 3" xfId="35843"/>
    <cellStyle name="표준 10 7 6 4 4" xfId="13884"/>
    <cellStyle name="표준 10 7 6 4 4 2" xfId="35845"/>
    <cellStyle name="표준 10 7 6 4 5" xfId="13885"/>
    <cellStyle name="표준 10 7 6 4 5 2" xfId="35846"/>
    <cellStyle name="표준 10 7 6 4 6" xfId="28679"/>
    <cellStyle name="표준 10 7 6 5" xfId="4160"/>
    <cellStyle name="표준 10 7 6 5 2" xfId="13886"/>
    <cellStyle name="표준 10 7 6 5 2 2" xfId="35847"/>
    <cellStyle name="표준 10 7 6 5 3" xfId="28681"/>
    <cellStyle name="표준 10 7 6 6" xfId="13887"/>
    <cellStyle name="표준 10 7 6 6 2" xfId="13888"/>
    <cellStyle name="표준 10 7 6 6 2 2" xfId="35849"/>
    <cellStyle name="표준 10 7 6 6 3" xfId="35848"/>
    <cellStyle name="표준 10 7 6 7" xfId="13889"/>
    <cellStyle name="표준 10 7 6 7 2" xfId="35850"/>
    <cellStyle name="표준 10 7 6 8" xfId="13890"/>
    <cellStyle name="표준 10 7 6 8 2" xfId="35851"/>
    <cellStyle name="표준 10 7 6 9" xfId="26963"/>
    <cellStyle name="표준 10 7 7" xfId="2703"/>
    <cellStyle name="표준 10 7 7 2" xfId="4161"/>
    <cellStyle name="표준 10 7 7 2 2" xfId="4162"/>
    <cellStyle name="표준 10 7 7 2 2 2" xfId="13891"/>
    <cellStyle name="표준 10 7 7 2 2 2 2" xfId="35852"/>
    <cellStyle name="표준 10 7 7 2 2 3" xfId="28683"/>
    <cellStyle name="표준 10 7 7 2 3" xfId="13892"/>
    <cellStyle name="표준 10 7 7 2 3 2" xfId="13893"/>
    <cellStyle name="표준 10 7 7 2 3 2 2" xfId="35854"/>
    <cellStyle name="표준 10 7 7 2 3 3" xfId="35853"/>
    <cellStyle name="표준 10 7 7 2 4" xfId="13894"/>
    <cellStyle name="표준 10 7 7 2 4 2" xfId="35855"/>
    <cellStyle name="표준 10 7 7 2 5" xfId="13895"/>
    <cellStyle name="표준 10 7 7 2 5 2" xfId="35856"/>
    <cellStyle name="표준 10 7 7 2 6" xfId="28682"/>
    <cellStyle name="표준 10 7 7 3" xfId="4163"/>
    <cellStyle name="표준 10 7 7 3 2" xfId="4164"/>
    <cellStyle name="표준 10 7 7 3 2 2" xfId="13896"/>
    <cellStyle name="표준 10 7 7 3 2 2 2" xfId="35857"/>
    <cellStyle name="표준 10 7 7 3 2 3" xfId="28685"/>
    <cellStyle name="표준 10 7 7 3 3" xfId="13897"/>
    <cellStyle name="표준 10 7 7 3 3 2" xfId="13898"/>
    <cellStyle name="표준 10 7 7 3 3 2 2" xfId="35859"/>
    <cellStyle name="표준 10 7 7 3 3 3" xfId="35858"/>
    <cellStyle name="표준 10 7 7 3 4" xfId="13899"/>
    <cellStyle name="표준 10 7 7 3 4 2" xfId="35860"/>
    <cellStyle name="표준 10 7 7 3 5" xfId="13900"/>
    <cellStyle name="표준 10 7 7 3 5 2" xfId="35861"/>
    <cellStyle name="표준 10 7 7 3 6" xfId="28684"/>
    <cellStyle name="표준 10 7 7 4" xfId="4165"/>
    <cellStyle name="표준 10 7 7 4 2" xfId="13901"/>
    <cellStyle name="표준 10 7 7 4 2 2" xfId="35862"/>
    <cellStyle name="표준 10 7 7 4 3" xfId="28686"/>
    <cellStyle name="표준 10 7 7 5" xfId="13902"/>
    <cellStyle name="표준 10 7 7 5 2" xfId="13903"/>
    <cellStyle name="표준 10 7 7 5 2 2" xfId="35864"/>
    <cellStyle name="표준 10 7 7 5 3" xfId="35863"/>
    <cellStyle name="표준 10 7 7 6" xfId="13904"/>
    <cellStyle name="표준 10 7 7 6 2" xfId="35865"/>
    <cellStyle name="표준 10 7 7 7" xfId="13905"/>
    <cellStyle name="표준 10 7 7 7 2" xfId="35866"/>
    <cellStyle name="표준 10 7 7 8" xfId="27224"/>
    <cellStyle name="표준 10 7 8" xfId="4166"/>
    <cellStyle name="표준 10 7 8 2" xfId="4167"/>
    <cellStyle name="표준 10 7 8 2 2" xfId="13906"/>
    <cellStyle name="표준 10 7 8 2 2 2" xfId="35867"/>
    <cellStyle name="표준 10 7 8 2 3" xfId="28688"/>
    <cellStyle name="표준 10 7 8 3" xfId="13907"/>
    <cellStyle name="표준 10 7 8 3 2" xfId="13908"/>
    <cellStyle name="표준 10 7 8 3 2 2" xfId="35869"/>
    <cellStyle name="표준 10 7 8 3 3" xfId="35868"/>
    <cellStyle name="표준 10 7 8 4" xfId="13909"/>
    <cellStyle name="표준 10 7 8 4 2" xfId="35870"/>
    <cellStyle name="표준 10 7 8 5" xfId="13910"/>
    <cellStyle name="표준 10 7 8 5 2" xfId="35871"/>
    <cellStyle name="표준 10 7 8 6" xfId="28687"/>
    <cellStyle name="표준 10 7 9" xfId="4168"/>
    <cellStyle name="표준 10 7 9 2" xfId="4169"/>
    <cellStyle name="표준 10 7 9 2 2" xfId="13911"/>
    <cellStyle name="표준 10 7 9 2 2 2" xfId="35872"/>
    <cellStyle name="표준 10 7 9 2 3" xfId="28690"/>
    <cellStyle name="표준 10 7 9 3" xfId="13912"/>
    <cellStyle name="표준 10 7 9 3 2" xfId="13913"/>
    <cellStyle name="표준 10 7 9 3 2 2" xfId="35874"/>
    <cellStyle name="표준 10 7 9 3 3" xfId="35873"/>
    <cellStyle name="표준 10 7 9 4" xfId="13914"/>
    <cellStyle name="표준 10 7 9 4 2" xfId="35875"/>
    <cellStyle name="표준 10 7 9 5" xfId="13915"/>
    <cellStyle name="표준 10 7 9 5 2" xfId="35876"/>
    <cellStyle name="표준 10 7 9 6" xfId="28689"/>
    <cellStyle name="표준 10 8" xfId="1526"/>
    <cellStyle name="표준 10 8 10" xfId="4170"/>
    <cellStyle name="표준 10 8 10 2" xfId="13916"/>
    <cellStyle name="표준 10 8 10 2 2" xfId="35877"/>
    <cellStyle name="표준 10 8 10 3" xfId="28691"/>
    <cellStyle name="표준 10 8 11" xfId="13917"/>
    <cellStyle name="표준 10 8 11 2" xfId="13918"/>
    <cellStyle name="표준 10 8 11 2 2" xfId="35879"/>
    <cellStyle name="표준 10 8 11 3" xfId="35878"/>
    <cellStyle name="표준 10 8 12" xfId="13919"/>
    <cellStyle name="표준 10 8 12 2" xfId="35880"/>
    <cellStyle name="표준 10 8 13" xfId="13920"/>
    <cellStyle name="표준 10 8 13 2" xfId="35881"/>
    <cellStyle name="표준 10 8 14" xfId="26709"/>
    <cellStyle name="표준 10 8 2" xfId="1588"/>
    <cellStyle name="표준 10 8 2 10" xfId="13921"/>
    <cellStyle name="표준 10 8 2 10 2" xfId="35882"/>
    <cellStyle name="표준 10 8 2 11" xfId="26771"/>
    <cellStyle name="표준 10 8 2 2" xfId="2378"/>
    <cellStyle name="표준 10 8 2 2 10" xfId="26900"/>
    <cellStyle name="표준 10 8 2 2 2" xfId="2566"/>
    <cellStyle name="표준 10 8 2 2 2 2" xfId="3086"/>
    <cellStyle name="표준 10 8 2 2 2 2 2" xfId="4171"/>
    <cellStyle name="표준 10 8 2 2 2 2 2 2" xfId="4172"/>
    <cellStyle name="표준 10 8 2 2 2 2 2 2 2" xfId="13922"/>
    <cellStyle name="표준 10 8 2 2 2 2 2 2 2 2" xfId="35883"/>
    <cellStyle name="표준 10 8 2 2 2 2 2 2 3" xfId="28693"/>
    <cellStyle name="표준 10 8 2 2 2 2 2 3" xfId="13923"/>
    <cellStyle name="표준 10 8 2 2 2 2 2 3 2" xfId="13924"/>
    <cellStyle name="표준 10 8 2 2 2 2 2 3 2 2" xfId="35885"/>
    <cellStyle name="표준 10 8 2 2 2 2 2 3 3" xfId="35884"/>
    <cellStyle name="표준 10 8 2 2 2 2 2 4" xfId="13925"/>
    <cellStyle name="표준 10 8 2 2 2 2 2 4 2" xfId="35886"/>
    <cellStyle name="표준 10 8 2 2 2 2 2 5" xfId="13926"/>
    <cellStyle name="표준 10 8 2 2 2 2 2 5 2" xfId="35887"/>
    <cellStyle name="표준 10 8 2 2 2 2 2 6" xfId="28692"/>
    <cellStyle name="표준 10 8 2 2 2 2 3" xfId="4173"/>
    <cellStyle name="표준 10 8 2 2 2 2 3 2" xfId="4174"/>
    <cellStyle name="표준 10 8 2 2 2 2 3 2 2" xfId="13927"/>
    <cellStyle name="표준 10 8 2 2 2 2 3 2 2 2" xfId="35888"/>
    <cellStyle name="표준 10 8 2 2 2 2 3 2 3" xfId="28695"/>
    <cellStyle name="표준 10 8 2 2 2 2 3 3" xfId="13928"/>
    <cellStyle name="표준 10 8 2 2 2 2 3 3 2" xfId="13929"/>
    <cellStyle name="표준 10 8 2 2 2 2 3 3 2 2" xfId="35890"/>
    <cellStyle name="표준 10 8 2 2 2 2 3 3 3" xfId="35889"/>
    <cellStyle name="표준 10 8 2 2 2 2 3 4" xfId="13930"/>
    <cellStyle name="표준 10 8 2 2 2 2 3 4 2" xfId="35891"/>
    <cellStyle name="표준 10 8 2 2 2 2 3 5" xfId="13931"/>
    <cellStyle name="표준 10 8 2 2 2 2 3 5 2" xfId="35892"/>
    <cellStyle name="표준 10 8 2 2 2 2 3 6" xfId="28694"/>
    <cellStyle name="표준 10 8 2 2 2 2 4" xfId="4175"/>
    <cellStyle name="표준 10 8 2 2 2 2 4 2" xfId="13932"/>
    <cellStyle name="표준 10 8 2 2 2 2 4 2 2" xfId="35893"/>
    <cellStyle name="표준 10 8 2 2 2 2 4 3" xfId="28696"/>
    <cellStyle name="표준 10 8 2 2 2 2 5" xfId="13933"/>
    <cellStyle name="표준 10 8 2 2 2 2 5 2" xfId="13934"/>
    <cellStyle name="표준 10 8 2 2 2 2 5 2 2" xfId="35895"/>
    <cellStyle name="표준 10 8 2 2 2 2 5 3" xfId="35894"/>
    <cellStyle name="표준 10 8 2 2 2 2 6" xfId="13935"/>
    <cellStyle name="표준 10 8 2 2 2 2 6 2" xfId="35896"/>
    <cellStyle name="표준 10 8 2 2 2 2 7" xfId="13936"/>
    <cellStyle name="표준 10 8 2 2 2 2 7 2" xfId="35897"/>
    <cellStyle name="표준 10 8 2 2 2 2 8" xfId="27607"/>
    <cellStyle name="표준 10 8 2 2 2 3" xfId="4176"/>
    <cellStyle name="표준 10 8 2 2 2 3 2" xfId="4177"/>
    <cellStyle name="표준 10 8 2 2 2 3 2 2" xfId="13937"/>
    <cellStyle name="표준 10 8 2 2 2 3 2 2 2" xfId="35898"/>
    <cellStyle name="표준 10 8 2 2 2 3 2 3" xfId="28698"/>
    <cellStyle name="표준 10 8 2 2 2 3 3" xfId="13938"/>
    <cellStyle name="표준 10 8 2 2 2 3 3 2" xfId="13939"/>
    <cellStyle name="표준 10 8 2 2 2 3 3 2 2" xfId="35900"/>
    <cellStyle name="표준 10 8 2 2 2 3 3 3" xfId="35899"/>
    <cellStyle name="표준 10 8 2 2 2 3 4" xfId="13940"/>
    <cellStyle name="표준 10 8 2 2 2 3 4 2" xfId="35901"/>
    <cellStyle name="표준 10 8 2 2 2 3 5" xfId="13941"/>
    <cellStyle name="표준 10 8 2 2 2 3 5 2" xfId="35902"/>
    <cellStyle name="표준 10 8 2 2 2 3 6" xfId="28697"/>
    <cellStyle name="표준 10 8 2 2 2 4" xfId="4178"/>
    <cellStyle name="표준 10 8 2 2 2 4 2" xfId="4179"/>
    <cellStyle name="표준 10 8 2 2 2 4 2 2" xfId="13942"/>
    <cellStyle name="표준 10 8 2 2 2 4 2 2 2" xfId="35903"/>
    <cellStyle name="표준 10 8 2 2 2 4 2 3" xfId="28700"/>
    <cellStyle name="표준 10 8 2 2 2 4 3" xfId="13943"/>
    <cellStyle name="표준 10 8 2 2 2 4 3 2" xfId="13944"/>
    <cellStyle name="표준 10 8 2 2 2 4 3 2 2" xfId="35905"/>
    <cellStyle name="표준 10 8 2 2 2 4 3 3" xfId="35904"/>
    <cellStyle name="표준 10 8 2 2 2 4 4" xfId="13945"/>
    <cellStyle name="표준 10 8 2 2 2 4 4 2" xfId="35906"/>
    <cellStyle name="표준 10 8 2 2 2 4 5" xfId="13946"/>
    <cellStyle name="표준 10 8 2 2 2 4 5 2" xfId="35907"/>
    <cellStyle name="표준 10 8 2 2 2 4 6" xfId="28699"/>
    <cellStyle name="표준 10 8 2 2 2 5" xfId="4180"/>
    <cellStyle name="표준 10 8 2 2 2 5 2" xfId="13947"/>
    <cellStyle name="표준 10 8 2 2 2 5 2 2" xfId="35908"/>
    <cellStyle name="표준 10 8 2 2 2 5 3" xfId="28701"/>
    <cellStyle name="표준 10 8 2 2 2 6" xfId="13948"/>
    <cellStyle name="표준 10 8 2 2 2 6 2" xfId="13949"/>
    <cellStyle name="표준 10 8 2 2 2 6 2 2" xfId="35910"/>
    <cellStyle name="표준 10 8 2 2 2 6 3" xfId="35909"/>
    <cellStyle name="표준 10 8 2 2 2 7" xfId="13950"/>
    <cellStyle name="표준 10 8 2 2 2 7 2" xfId="35911"/>
    <cellStyle name="표준 10 8 2 2 2 8" xfId="13951"/>
    <cellStyle name="표준 10 8 2 2 2 8 2" xfId="35912"/>
    <cellStyle name="표준 10 8 2 2 2 9" xfId="27088"/>
    <cellStyle name="표준 10 8 2 2 3" xfId="2898"/>
    <cellStyle name="표준 10 8 2 2 3 2" xfId="4181"/>
    <cellStyle name="표준 10 8 2 2 3 2 2" xfId="4182"/>
    <cellStyle name="표준 10 8 2 2 3 2 2 2" xfId="13952"/>
    <cellStyle name="표준 10 8 2 2 3 2 2 2 2" xfId="35913"/>
    <cellStyle name="표준 10 8 2 2 3 2 2 3" xfId="28703"/>
    <cellStyle name="표준 10 8 2 2 3 2 3" xfId="13953"/>
    <cellStyle name="표준 10 8 2 2 3 2 3 2" xfId="13954"/>
    <cellStyle name="표준 10 8 2 2 3 2 3 2 2" xfId="35915"/>
    <cellStyle name="표준 10 8 2 2 3 2 3 3" xfId="35914"/>
    <cellStyle name="표준 10 8 2 2 3 2 4" xfId="13955"/>
    <cellStyle name="표준 10 8 2 2 3 2 4 2" xfId="35916"/>
    <cellStyle name="표준 10 8 2 2 3 2 5" xfId="13956"/>
    <cellStyle name="표준 10 8 2 2 3 2 5 2" xfId="35917"/>
    <cellStyle name="표준 10 8 2 2 3 2 6" xfId="28702"/>
    <cellStyle name="표준 10 8 2 2 3 3" xfId="4183"/>
    <cellStyle name="표준 10 8 2 2 3 3 2" xfId="4184"/>
    <cellStyle name="표준 10 8 2 2 3 3 2 2" xfId="13957"/>
    <cellStyle name="표준 10 8 2 2 3 3 2 2 2" xfId="35918"/>
    <cellStyle name="표준 10 8 2 2 3 3 2 3" xfId="28705"/>
    <cellStyle name="표준 10 8 2 2 3 3 3" xfId="13958"/>
    <cellStyle name="표준 10 8 2 2 3 3 3 2" xfId="13959"/>
    <cellStyle name="표준 10 8 2 2 3 3 3 2 2" xfId="35920"/>
    <cellStyle name="표준 10 8 2 2 3 3 3 3" xfId="35919"/>
    <cellStyle name="표준 10 8 2 2 3 3 4" xfId="13960"/>
    <cellStyle name="표준 10 8 2 2 3 3 4 2" xfId="35921"/>
    <cellStyle name="표준 10 8 2 2 3 3 5" xfId="13961"/>
    <cellStyle name="표준 10 8 2 2 3 3 5 2" xfId="35922"/>
    <cellStyle name="표준 10 8 2 2 3 3 6" xfId="28704"/>
    <cellStyle name="표준 10 8 2 2 3 4" xfId="4185"/>
    <cellStyle name="표준 10 8 2 2 3 4 2" xfId="13962"/>
    <cellStyle name="표준 10 8 2 2 3 4 2 2" xfId="35923"/>
    <cellStyle name="표준 10 8 2 2 3 4 3" xfId="28706"/>
    <cellStyle name="표준 10 8 2 2 3 5" xfId="13963"/>
    <cellStyle name="표준 10 8 2 2 3 5 2" xfId="13964"/>
    <cellStyle name="표준 10 8 2 2 3 5 2 2" xfId="35925"/>
    <cellStyle name="표준 10 8 2 2 3 5 3" xfId="35924"/>
    <cellStyle name="표준 10 8 2 2 3 6" xfId="13965"/>
    <cellStyle name="표준 10 8 2 2 3 6 2" xfId="35926"/>
    <cellStyle name="표준 10 8 2 2 3 7" xfId="13966"/>
    <cellStyle name="표준 10 8 2 2 3 7 2" xfId="35927"/>
    <cellStyle name="표준 10 8 2 2 3 8" xfId="27419"/>
    <cellStyle name="표준 10 8 2 2 4" xfId="4186"/>
    <cellStyle name="표준 10 8 2 2 4 2" xfId="4187"/>
    <cellStyle name="표준 10 8 2 2 4 2 2" xfId="13967"/>
    <cellStyle name="표준 10 8 2 2 4 2 2 2" xfId="35928"/>
    <cellStyle name="표준 10 8 2 2 4 2 3" xfId="28708"/>
    <cellStyle name="표준 10 8 2 2 4 3" xfId="13968"/>
    <cellStyle name="표준 10 8 2 2 4 3 2" xfId="13969"/>
    <cellStyle name="표준 10 8 2 2 4 3 2 2" xfId="35930"/>
    <cellStyle name="표준 10 8 2 2 4 3 3" xfId="35929"/>
    <cellStyle name="표준 10 8 2 2 4 4" xfId="13970"/>
    <cellStyle name="표준 10 8 2 2 4 4 2" xfId="35931"/>
    <cellStyle name="표준 10 8 2 2 4 5" xfId="13971"/>
    <cellStyle name="표준 10 8 2 2 4 5 2" xfId="35932"/>
    <cellStyle name="표준 10 8 2 2 4 6" xfId="28707"/>
    <cellStyle name="표준 10 8 2 2 5" xfId="4188"/>
    <cellStyle name="표준 10 8 2 2 5 2" xfId="4189"/>
    <cellStyle name="표준 10 8 2 2 5 2 2" xfId="13972"/>
    <cellStyle name="표준 10 8 2 2 5 2 2 2" xfId="35933"/>
    <cellStyle name="표준 10 8 2 2 5 2 3" xfId="28710"/>
    <cellStyle name="표준 10 8 2 2 5 3" xfId="13973"/>
    <cellStyle name="표준 10 8 2 2 5 3 2" xfId="13974"/>
    <cellStyle name="표준 10 8 2 2 5 3 2 2" xfId="35935"/>
    <cellStyle name="표준 10 8 2 2 5 3 3" xfId="35934"/>
    <cellStyle name="표준 10 8 2 2 5 4" xfId="13975"/>
    <cellStyle name="표준 10 8 2 2 5 4 2" xfId="35936"/>
    <cellStyle name="표준 10 8 2 2 5 5" xfId="13976"/>
    <cellStyle name="표준 10 8 2 2 5 5 2" xfId="35937"/>
    <cellStyle name="표준 10 8 2 2 5 6" xfId="28709"/>
    <cellStyle name="표준 10 8 2 2 6" xfId="4190"/>
    <cellStyle name="표준 10 8 2 2 6 2" xfId="13977"/>
    <cellStyle name="표준 10 8 2 2 6 2 2" xfId="35938"/>
    <cellStyle name="표준 10 8 2 2 6 3" xfId="28711"/>
    <cellStyle name="표준 10 8 2 2 7" xfId="13978"/>
    <cellStyle name="표준 10 8 2 2 7 2" xfId="13979"/>
    <cellStyle name="표준 10 8 2 2 7 2 2" xfId="35940"/>
    <cellStyle name="표준 10 8 2 2 7 3" xfId="35939"/>
    <cellStyle name="표준 10 8 2 2 8" xfId="13980"/>
    <cellStyle name="표준 10 8 2 2 8 2" xfId="35941"/>
    <cellStyle name="표준 10 8 2 2 9" xfId="13981"/>
    <cellStyle name="표준 10 8 2 2 9 2" xfId="35942"/>
    <cellStyle name="표준 10 8 2 3" xfId="2507"/>
    <cellStyle name="표준 10 8 2 3 2" xfId="3027"/>
    <cellStyle name="표준 10 8 2 3 2 2" xfId="4191"/>
    <cellStyle name="표준 10 8 2 3 2 2 2" xfId="4192"/>
    <cellStyle name="표준 10 8 2 3 2 2 2 2" xfId="13982"/>
    <cellStyle name="표준 10 8 2 3 2 2 2 2 2" xfId="35943"/>
    <cellStyle name="표준 10 8 2 3 2 2 2 3" xfId="28713"/>
    <cellStyle name="표준 10 8 2 3 2 2 3" xfId="13983"/>
    <cellStyle name="표준 10 8 2 3 2 2 3 2" xfId="13984"/>
    <cellStyle name="표준 10 8 2 3 2 2 3 2 2" xfId="35945"/>
    <cellStyle name="표준 10 8 2 3 2 2 3 3" xfId="35944"/>
    <cellStyle name="표준 10 8 2 3 2 2 4" xfId="13985"/>
    <cellStyle name="표준 10 8 2 3 2 2 4 2" xfId="35946"/>
    <cellStyle name="표준 10 8 2 3 2 2 5" xfId="13986"/>
    <cellStyle name="표준 10 8 2 3 2 2 5 2" xfId="35947"/>
    <cellStyle name="표준 10 8 2 3 2 2 6" xfId="28712"/>
    <cellStyle name="표준 10 8 2 3 2 3" xfId="4193"/>
    <cellStyle name="표준 10 8 2 3 2 3 2" xfId="4194"/>
    <cellStyle name="표준 10 8 2 3 2 3 2 2" xfId="13987"/>
    <cellStyle name="표준 10 8 2 3 2 3 2 2 2" xfId="35948"/>
    <cellStyle name="표준 10 8 2 3 2 3 2 3" xfId="28715"/>
    <cellStyle name="표준 10 8 2 3 2 3 3" xfId="13988"/>
    <cellStyle name="표준 10 8 2 3 2 3 3 2" xfId="13989"/>
    <cellStyle name="표준 10 8 2 3 2 3 3 2 2" xfId="35950"/>
    <cellStyle name="표준 10 8 2 3 2 3 3 3" xfId="35949"/>
    <cellStyle name="표준 10 8 2 3 2 3 4" xfId="13990"/>
    <cellStyle name="표준 10 8 2 3 2 3 4 2" xfId="35951"/>
    <cellStyle name="표준 10 8 2 3 2 3 5" xfId="13991"/>
    <cellStyle name="표준 10 8 2 3 2 3 5 2" xfId="35952"/>
    <cellStyle name="표준 10 8 2 3 2 3 6" xfId="28714"/>
    <cellStyle name="표준 10 8 2 3 2 4" xfId="4195"/>
    <cellStyle name="표준 10 8 2 3 2 4 2" xfId="13992"/>
    <cellStyle name="표준 10 8 2 3 2 4 2 2" xfId="35953"/>
    <cellStyle name="표준 10 8 2 3 2 4 3" xfId="28716"/>
    <cellStyle name="표준 10 8 2 3 2 5" xfId="13993"/>
    <cellStyle name="표준 10 8 2 3 2 5 2" xfId="13994"/>
    <cellStyle name="표준 10 8 2 3 2 5 2 2" xfId="35955"/>
    <cellStyle name="표준 10 8 2 3 2 5 3" xfId="35954"/>
    <cellStyle name="표준 10 8 2 3 2 6" xfId="13995"/>
    <cellStyle name="표준 10 8 2 3 2 6 2" xfId="35956"/>
    <cellStyle name="표준 10 8 2 3 2 7" xfId="13996"/>
    <cellStyle name="표준 10 8 2 3 2 7 2" xfId="35957"/>
    <cellStyle name="표준 10 8 2 3 2 8" xfId="27548"/>
    <cellStyle name="표준 10 8 2 3 3" xfId="4196"/>
    <cellStyle name="표준 10 8 2 3 3 2" xfId="4197"/>
    <cellStyle name="표준 10 8 2 3 3 2 2" xfId="13997"/>
    <cellStyle name="표준 10 8 2 3 3 2 2 2" xfId="35958"/>
    <cellStyle name="표준 10 8 2 3 3 2 3" xfId="28718"/>
    <cellStyle name="표준 10 8 2 3 3 3" xfId="13998"/>
    <cellStyle name="표준 10 8 2 3 3 3 2" xfId="13999"/>
    <cellStyle name="표준 10 8 2 3 3 3 2 2" xfId="35960"/>
    <cellStyle name="표준 10 8 2 3 3 3 3" xfId="35959"/>
    <cellStyle name="표준 10 8 2 3 3 4" xfId="14000"/>
    <cellStyle name="표준 10 8 2 3 3 4 2" xfId="35961"/>
    <cellStyle name="표준 10 8 2 3 3 5" xfId="14001"/>
    <cellStyle name="표준 10 8 2 3 3 5 2" xfId="35962"/>
    <cellStyle name="표준 10 8 2 3 3 6" xfId="28717"/>
    <cellStyle name="표준 10 8 2 3 4" xfId="4198"/>
    <cellStyle name="표준 10 8 2 3 4 2" xfId="4199"/>
    <cellStyle name="표준 10 8 2 3 4 2 2" xfId="14002"/>
    <cellStyle name="표준 10 8 2 3 4 2 2 2" xfId="35963"/>
    <cellStyle name="표준 10 8 2 3 4 2 3" xfId="28720"/>
    <cellStyle name="표준 10 8 2 3 4 3" xfId="14003"/>
    <cellStyle name="표준 10 8 2 3 4 3 2" xfId="14004"/>
    <cellStyle name="표준 10 8 2 3 4 3 2 2" xfId="35965"/>
    <cellStyle name="표준 10 8 2 3 4 3 3" xfId="35964"/>
    <cellStyle name="표준 10 8 2 3 4 4" xfId="14005"/>
    <cellStyle name="표준 10 8 2 3 4 4 2" xfId="35966"/>
    <cellStyle name="표준 10 8 2 3 4 5" xfId="14006"/>
    <cellStyle name="표준 10 8 2 3 4 5 2" xfId="35967"/>
    <cellStyle name="표준 10 8 2 3 4 6" xfId="28719"/>
    <cellStyle name="표준 10 8 2 3 5" xfId="4200"/>
    <cellStyle name="표준 10 8 2 3 5 2" xfId="14007"/>
    <cellStyle name="표준 10 8 2 3 5 2 2" xfId="35968"/>
    <cellStyle name="표준 10 8 2 3 5 3" xfId="28721"/>
    <cellStyle name="표준 10 8 2 3 6" xfId="14008"/>
    <cellStyle name="표준 10 8 2 3 6 2" xfId="14009"/>
    <cellStyle name="표준 10 8 2 3 6 2 2" xfId="35970"/>
    <cellStyle name="표준 10 8 2 3 6 3" xfId="35969"/>
    <cellStyle name="표준 10 8 2 3 7" xfId="14010"/>
    <cellStyle name="표준 10 8 2 3 7 2" xfId="35971"/>
    <cellStyle name="표준 10 8 2 3 8" xfId="14011"/>
    <cellStyle name="표준 10 8 2 3 8 2" xfId="35972"/>
    <cellStyle name="표준 10 8 2 3 9" xfId="27029"/>
    <cellStyle name="표준 10 8 2 4" xfId="2769"/>
    <cellStyle name="표준 10 8 2 4 2" xfId="4201"/>
    <cellStyle name="표준 10 8 2 4 2 2" xfId="4202"/>
    <cellStyle name="표준 10 8 2 4 2 2 2" xfId="14012"/>
    <cellStyle name="표준 10 8 2 4 2 2 2 2" xfId="35973"/>
    <cellStyle name="표준 10 8 2 4 2 2 3" xfId="28723"/>
    <cellStyle name="표준 10 8 2 4 2 3" xfId="14013"/>
    <cellStyle name="표준 10 8 2 4 2 3 2" xfId="14014"/>
    <cellStyle name="표준 10 8 2 4 2 3 2 2" xfId="35975"/>
    <cellStyle name="표준 10 8 2 4 2 3 3" xfId="35974"/>
    <cellStyle name="표준 10 8 2 4 2 4" xfId="14015"/>
    <cellStyle name="표준 10 8 2 4 2 4 2" xfId="35976"/>
    <cellStyle name="표준 10 8 2 4 2 5" xfId="14016"/>
    <cellStyle name="표준 10 8 2 4 2 5 2" xfId="35977"/>
    <cellStyle name="표준 10 8 2 4 2 6" xfId="28722"/>
    <cellStyle name="표준 10 8 2 4 3" xfId="4203"/>
    <cellStyle name="표준 10 8 2 4 3 2" xfId="4204"/>
    <cellStyle name="표준 10 8 2 4 3 2 2" xfId="14017"/>
    <cellStyle name="표준 10 8 2 4 3 2 2 2" xfId="35978"/>
    <cellStyle name="표준 10 8 2 4 3 2 3" xfId="28725"/>
    <cellStyle name="표준 10 8 2 4 3 3" xfId="14018"/>
    <cellStyle name="표준 10 8 2 4 3 3 2" xfId="14019"/>
    <cellStyle name="표준 10 8 2 4 3 3 2 2" xfId="35980"/>
    <cellStyle name="표준 10 8 2 4 3 3 3" xfId="35979"/>
    <cellStyle name="표준 10 8 2 4 3 4" xfId="14020"/>
    <cellStyle name="표준 10 8 2 4 3 4 2" xfId="35981"/>
    <cellStyle name="표준 10 8 2 4 3 5" xfId="14021"/>
    <cellStyle name="표준 10 8 2 4 3 5 2" xfId="35982"/>
    <cellStyle name="표준 10 8 2 4 3 6" xfId="28724"/>
    <cellStyle name="표준 10 8 2 4 4" xfId="4205"/>
    <cellStyle name="표준 10 8 2 4 4 2" xfId="14022"/>
    <cellStyle name="표준 10 8 2 4 4 2 2" xfId="35983"/>
    <cellStyle name="표준 10 8 2 4 4 3" xfId="28726"/>
    <cellStyle name="표준 10 8 2 4 5" xfId="14023"/>
    <cellStyle name="표준 10 8 2 4 5 2" xfId="14024"/>
    <cellStyle name="표준 10 8 2 4 5 2 2" xfId="35985"/>
    <cellStyle name="표준 10 8 2 4 5 3" xfId="35984"/>
    <cellStyle name="표준 10 8 2 4 6" xfId="14025"/>
    <cellStyle name="표준 10 8 2 4 6 2" xfId="35986"/>
    <cellStyle name="표준 10 8 2 4 7" xfId="14026"/>
    <cellStyle name="표준 10 8 2 4 7 2" xfId="35987"/>
    <cellStyle name="표준 10 8 2 4 8" xfId="27290"/>
    <cellStyle name="표준 10 8 2 5" xfId="4206"/>
    <cellStyle name="표준 10 8 2 5 2" xfId="4207"/>
    <cellStyle name="표준 10 8 2 5 2 2" xfId="14027"/>
    <cellStyle name="표준 10 8 2 5 2 2 2" xfId="35988"/>
    <cellStyle name="표준 10 8 2 5 2 3" xfId="28728"/>
    <cellStyle name="표준 10 8 2 5 3" xfId="14028"/>
    <cellStyle name="표준 10 8 2 5 3 2" xfId="14029"/>
    <cellStyle name="표준 10 8 2 5 3 2 2" xfId="35990"/>
    <cellStyle name="표준 10 8 2 5 3 3" xfId="35989"/>
    <cellStyle name="표준 10 8 2 5 4" xfId="14030"/>
    <cellStyle name="표준 10 8 2 5 4 2" xfId="35991"/>
    <cellStyle name="표준 10 8 2 5 5" xfId="14031"/>
    <cellStyle name="표준 10 8 2 5 5 2" xfId="35992"/>
    <cellStyle name="표준 10 8 2 5 6" xfId="28727"/>
    <cellStyle name="표준 10 8 2 6" xfId="4208"/>
    <cellStyle name="표준 10 8 2 6 2" xfId="4209"/>
    <cellStyle name="표준 10 8 2 6 2 2" xfId="14032"/>
    <cellStyle name="표준 10 8 2 6 2 2 2" xfId="35993"/>
    <cellStyle name="표준 10 8 2 6 2 3" xfId="28730"/>
    <cellStyle name="표준 10 8 2 6 3" xfId="14033"/>
    <cellStyle name="표준 10 8 2 6 3 2" xfId="14034"/>
    <cellStyle name="표준 10 8 2 6 3 2 2" xfId="35995"/>
    <cellStyle name="표준 10 8 2 6 3 3" xfId="35994"/>
    <cellStyle name="표준 10 8 2 6 4" xfId="14035"/>
    <cellStyle name="표준 10 8 2 6 4 2" xfId="35996"/>
    <cellStyle name="표준 10 8 2 6 5" xfId="14036"/>
    <cellStyle name="표준 10 8 2 6 5 2" xfId="35997"/>
    <cellStyle name="표준 10 8 2 6 6" xfId="28729"/>
    <cellStyle name="표준 10 8 2 7" xfId="4210"/>
    <cellStyle name="표준 10 8 2 7 2" xfId="14037"/>
    <cellStyle name="표준 10 8 2 7 2 2" xfId="35998"/>
    <cellStyle name="표준 10 8 2 7 3" xfId="28731"/>
    <cellStyle name="표준 10 8 2 8" xfId="14038"/>
    <cellStyle name="표준 10 8 2 8 2" xfId="14039"/>
    <cellStyle name="표준 10 8 2 8 2 2" xfId="36000"/>
    <cellStyle name="표준 10 8 2 8 3" xfId="35999"/>
    <cellStyle name="표준 10 8 2 9" xfId="14040"/>
    <cellStyle name="표준 10 8 2 9 2" xfId="36001"/>
    <cellStyle name="표준 10 8 3" xfId="1621"/>
    <cellStyle name="표준 10 8 3 10" xfId="14041"/>
    <cellStyle name="표준 10 8 3 10 2" xfId="36002"/>
    <cellStyle name="표준 10 8 3 11" xfId="26804"/>
    <cellStyle name="표준 10 8 3 2" xfId="2411"/>
    <cellStyle name="표준 10 8 3 2 10" xfId="26933"/>
    <cellStyle name="표준 10 8 3 2 2" xfId="2567"/>
    <cellStyle name="표준 10 8 3 2 2 2" xfId="3087"/>
    <cellStyle name="표준 10 8 3 2 2 2 2" xfId="4211"/>
    <cellStyle name="표준 10 8 3 2 2 2 2 2" xfId="4212"/>
    <cellStyle name="표준 10 8 3 2 2 2 2 2 2" xfId="14042"/>
    <cellStyle name="표준 10 8 3 2 2 2 2 2 2 2" xfId="36003"/>
    <cellStyle name="표준 10 8 3 2 2 2 2 2 3" xfId="28733"/>
    <cellStyle name="표준 10 8 3 2 2 2 2 3" xfId="14043"/>
    <cellStyle name="표준 10 8 3 2 2 2 2 3 2" xfId="14044"/>
    <cellStyle name="표준 10 8 3 2 2 2 2 3 2 2" xfId="36005"/>
    <cellStyle name="표준 10 8 3 2 2 2 2 3 3" xfId="36004"/>
    <cellStyle name="표준 10 8 3 2 2 2 2 4" xfId="14045"/>
    <cellStyle name="표준 10 8 3 2 2 2 2 4 2" xfId="36006"/>
    <cellStyle name="표준 10 8 3 2 2 2 2 5" xfId="14046"/>
    <cellStyle name="표준 10 8 3 2 2 2 2 5 2" xfId="36007"/>
    <cellStyle name="표준 10 8 3 2 2 2 2 6" xfId="28732"/>
    <cellStyle name="표준 10 8 3 2 2 2 3" xfId="4213"/>
    <cellStyle name="표준 10 8 3 2 2 2 3 2" xfId="4214"/>
    <cellStyle name="표준 10 8 3 2 2 2 3 2 2" xfId="14047"/>
    <cellStyle name="표준 10 8 3 2 2 2 3 2 2 2" xfId="36008"/>
    <cellStyle name="표준 10 8 3 2 2 2 3 2 3" xfId="28735"/>
    <cellStyle name="표준 10 8 3 2 2 2 3 3" xfId="14048"/>
    <cellStyle name="표준 10 8 3 2 2 2 3 3 2" xfId="14049"/>
    <cellStyle name="표준 10 8 3 2 2 2 3 3 2 2" xfId="36010"/>
    <cellStyle name="표준 10 8 3 2 2 2 3 3 3" xfId="36009"/>
    <cellStyle name="표준 10 8 3 2 2 2 3 4" xfId="14050"/>
    <cellStyle name="표준 10 8 3 2 2 2 3 4 2" xfId="36011"/>
    <cellStyle name="표준 10 8 3 2 2 2 3 5" xfId="14051"/>
    <cellStyle name="표준 10 8 3 2 2 2 3 5 2" xfId="36012"/>
    <cellStyle name="표준 10 8 3 2 2 2 3 6" xfId="28734"/>
    <cellStyle name="표준 10 8 3 2 2 2 4" xfId="4215"/>
    <cellStyle name="표준 10 8 3 2 2 2 4 2" xfId="14052"/>
    <cellStyle name="표준 10 8 3 2 2 2 4 2 2" xfId="36013"/>
    <cellStyle name="표준 10 8 3 2 2 2 4 3" xfId="28736"/>
    <cellStyle name="표준 10 8 3 2 2 2 5" xfId="14053"/>
    <cellStyle name="표준 10 8 3 2 2 2 5 2" xfId="14054"/>
    <cellStyle name="표준 10 8 3 2 2 2 5 2 2" xfId="36015"/>
    <cellStyle name="표준 10 8 3 2 2 2 5 3" xfId="36014"/>
    <cellStyle name="표준 10 8 3 2 2 2 6" xfId="14055"/>
    <cellStyle name="표준 10 8 3 2 2 2 6 2" xfId="36016"/>
    <cellStyle name="표준 10 8 3 2 2 2 7" xfId="14056"/>
    <cellStyle name="표준 10 8 3 2 2 2 7 2" xfId="36017"/>
    <cellStyle name="표준 10 8 3 2 2 2 8" xfId="27608"/>
    <cellStyle name="표준 10 8 3 2 2 3" xfId="4216"/>
    <cellStyle name="표준 10 8 3 2 2 3 2" xfId="4217"/>
    <cellStyle name="표준 10 8 3 2 2 3 2 2" xfId="14057"/>
    <cellStyle name="표준 10 8 3 2 2 3 2 2 2" xfId="36018"/>
    <cellStyle name="표준 10 8 3 2 2 3 2 3" xfId="28738"/>
    <cellStyle name="표준 10 8 3 2 2 3 3" xfId="14058"/>
    <cellStyle name="표준 10 8 3 2 2 3 3 2" xfId="14059"/>
    <cellStyle name="표준 10 8 3 2 2 3 3 2 2" xfId="36020"/>
    <cellStyle name="표준 10 8 3 2 2 3 3 3" xfId="36019"/>
    <cellStyle name="표준 10 8 3 2 2 3 4" xfId="14060"/>
    <cellStyle name="표준 10 8 3 2 2 3 4 2" xfId="36021"/>
    <cellStyle name="표준 10 8 3 2 2 3 5" xfId="14061"/>
    <cellStyle name="표준 10 8 3 2 2 3 5 2" xfId="36022"/>
    <cellStyle name="표준 10 8 3 2 2 3 6" xfId="28737"/>
    <cellStyle name="표준 10 8 3 2 2 4" xfId="4218"/>
    <cellStyle name="표준 10 8 3 2 2 4 2" xfId="4219"/>
    <cellStyle name="표준 10 8 3 2 2 4 2 2" xfId="14062"/>
    <cellStyle name="표준 10 8 3 2 2 4 2 2 2" xfId="36023"/>
    <cellStyle name="표준 10 8 3 2 2 4 2 3" xfId="28740"/>
    <cellStyle name="표준 10 8 3 2 2 4 3" xfId="14063"/>
    <cellStyle name="표준 10 8 3 2 2 4 3 2" xfId="14064"/>
    <cellStyle name="표준 10 8 3 2 2 4 3 2 2" xfId="36025"/>
    <cellStyle name="표준 10 8 3 2 2 4 3 3" xfId="36024"/>
    <cellStyle name="표준 10 8 3 2 2 4 4" xfId="14065"/>
    <cellStyle name="표준 10 8 3 2 2 4 4 2" xfId="36026"/>
    <cellStyle name="표준 10 8 3 2 2 4 5" xfId="14066"/>
    <cellStyle name="표준 10 8 3 2 2 4 5 2" xfId="36027"/>
    <cellStyle name="표준 10 8 3 2 2 4 6" xfId="28739"/>
    <cellStyle name="표준 10 8 3 2 2 5" xfId="4220"/>
    <cellStyle name="표준 10 8 3 2 2 5 2" xfId="14067"/>
    <cellStyle name="표준 10 8 3 2 2 5 2 2" xfId="36028"/>
    <cellStyle name="표준 10 8 3 2 2 5 3" xfId="28741"/>
    <cellStyle name="표준 10 8 3 2 2 6" xfId="14068"/>
    <cellStyle name="표준 10 8 3 2 2 6 2" xfId="14069"/>
    <cellStyle name="표준 10 8 3 2 2 6 2 2" xfId="36030"/>
    <cellStyle name="표준 10 8 3 2 2 6 3" xfId="36029"/>
    <cellStyle name="표준 10 8 3 2 2 7" xfId="14070"/>
    <cellStyle name="표준 10 8 3 2 2 7 2" xfId="36031"/>
    <cellStyle name="표준 10 8 3 2 2 8" xfId="14071"/>
    <cellStyle name="표준 10 8 3 2 2 8 2" xfId="36032"/>
    <cellStyle name="표준 10 8 3 2 2 9" xfId="27089"/>
    <cellStyle name="표준 10 8 3 2 3" xfId="2931"/>
    <cellStyle name="표준 10 8 3 2 3 2" xfId="4221"/>
    <cellStyle name="표준 10 8 3 2 3 2 2" xfId="4222"/>
    <cellStyle name="표준 10 8 3 2 3 2 2 2" xfId="14072"/>
    <cellStyle name="표준 10 8 3 2 3 2 2 2 2" xfId="36033"/>
    <cellStyle name="표준 10 8 3 2 3 2 2 3" xfId="28743"/>
    <cellStyle name="표준 10 8 3 2 3 2 3" xfId="14073"/>
    <cellStyle name="표준 10 8 3 2 3 2 3 2" xfId="14074"/>
    <cellStyle name="표준 10 8 3 2 3 2 3 2 2" xfId="36035"/>
    <cellStyle name="표준 10 8 3 2 3 2 3 3" xfId="36034"/>
    <cellStyle name="표준 10 8 3 2 3 2 4" xfId="14075"/>
    <cellStyle name="표준 10 8 3 2 3 2 4 2" xfId="36036"/>
    <cellStyle name="표준 10 8 3 2 3 2 5" xfId="14076"/>
    <cellStyle name="표준 10 8 3 2 3 2 5 2" xfId="36037"/>
    <cellStyle name="표준 10 8 3 2 3 2 6" xfId="28742"/>
    <cellStyle name="표준 10 8 3 2 3 3" xfId="4223"/>
    <cellStyle name="표준 10 8 3 2 3 3 2" xfId="4224"/>
    <cellStyle name="표준 10 8 3 2 3 3 2 2" xfId="14077"/>
    <cellStyle name="표준 10 8 3 2 3 3 2 2 2" xfId="36038"/>
    <cellStyle name="표준 10 8 3 2 3 3 2 3" xfId="28745"/>
    <cellStyle name="표준 10 8 3 2 3 3 3" xfId="14078"/>
    <cellStyle name="표준 10 8 3 2 3 3 3 2" xfId="14079"/>
    <cellStyle name="표준 10 8 3 2 3 3 3 2 2" xfId="36040"/>
    <cellStyle name="표준 10 8 3 2 3 3 3 3" xfId="36039"/>
    <cellStyle name="표준 10 8 3 2 3 3 4" xfId="14080"/>
    <cellStyle name="표준 10 8 3 2 3 3 4 2" xfId="36041"/>
    <cellStyle name="표준 10 8 3 2 3 3 5" xfId="14081"/>
    <cellStyle name="표준 10 8 3 2 3 3 5 2" xfId="36042"/>
    <cellStyle name="표준 10 8 3 2 3 3 6" xfId="28744"/>
    <cellStyle name="표준 10 8 3 2 3 4" xfId="4225"/>
    <cellStyle name="표준 10 8 3 2 3 4 2" xfId="14082"/>
    <cellStyle name="표준 10 8 3 2 3 4 2 2" xfId="36043"/>
    <cellStyle name="표준 10 8 3 2 3 4 3" xfId="28746"/>
    <cellStyle name="표준 10 8 3 2 3 5" xfId="14083"/>
    <cellStyle name="표준 10 8 3 2 3 5 2" xfId="14084"/>
    <cellStyle name="표준 10 8 3 2 3 5 2 2" xfId="36045"/>
    <cellStyle name="표준 10 8 3 2 3 5 3" xfId="36044"/>
    <cellStyle name="표준 10 8 3 2 3 6" xfId="14085"/>
    <cellStyle name="표준 10 8 3 2 3 6 2" xfId="36046"/>
    <cellStyle name="표준 10 8 3 2 3 7" xfId="14086"/>
    <cellStyle name="표준 10 8 3 2 3 7 2" xfId="36047"/>
    <cellStyle name="표준 10 8 3 2 3 8" xfId="27452"/>
    <cellStyle name="표준 10 8 3 2 4" xfId="4226"/>
    <cellStyle name="표준 10 8 3 2 4 2" xfId="4227"/>
    <cellStyle name="표준 10 8 3 2 4 2 2" xfId="14087"/>
    <cellStyle name="표준 10 8 3 2 4 2 2 2" xfId="36048"/>
    <cellStyle name="표준 10 8 3 2 4 2 3" xfId="28748"/>
    <cellStyle name="표준 10 8 3 2 4 3" xfId="14088"/>
    <cellStyle name="표준 10 8 3 2 4 3 2" xfId="14089"/>
    <cellStyle name="표준 10 8 3 2 4 3 2 2" xfId="36050"/>
    <cellStyle name="표준 10 8 3 2 4 3 3" xfId="36049"/>
    <cellStyle name="표준 10 8 3 2 4 4" xfId="14090"/>
    <cellStyle name="표준 10 8 3 2 4 4 2" xfId="36051"/>
    <cellStyle name="표준 10 8 3 2 4 5" xfId="14091"/>
    <cellStyle name="표준 10 8 3 2 4 5 2" xfId="36052"/>
    <cellStyle name="표준 10 8 3 2 4 6" xfId="28747"/>
    <cellStyle name="표준 10 8 3 2 5" xfId="4228"/>
    <cellStyle name="표준 10 8 3 2 5 2" xfId="4229"/>
    <cellStyle name="표준 10 8 3 2 5 2 2" xfId="14092"/>
    <cellStyle name="표준 10 8 3 2 5 2 2 2" xfId="36053"/>
    <cellStyle name="표준 10 8 3 2 5 2 3" xfId="28750"/>
    <cellStyle name="표준 10 8 3 2 5 3" xfId="14093"/>
    <cellStyle name="표준 10 8 3 2 5 3 2" xfId="14094"/>
    <cellStyle name="표준 10 8 3 2 5 3 2 2" xfId="36055"/>
    <cellStyle name="표준 10 8 3 2 5 3 3" xfId="36054"/>
    <cellStyle name="표준 10 8 3 2 5 4" xfId="14095"/>
    <cellStyle name="표준 10 8 3 2 5 4 2" xfId="36056"/>
    <cellStyle name="표준 10 8 3 2 5 5" xfId="14096"/>
    <cellStyle name="표준 10 8 3 2 5 5 2" xfId="36057"/>
    <cellStyle name="표준 10 8 3 2 5 6" xfId="28749"/>
    <cellStyle name="표준 10 8 3 2 6" xfId="4230"/>
    <cellStyle name="표준 10 8 3 2 6 2" xfId="14097"/>
    <cellStyle name="표준 10 8 3 2 6 2 2" xfId="36058"/>
    <cellStyle name="표준 10 8 3 2 6 3" xfId="28751"/>
    <cellStyle name="표준 10 8 3 2 7" xfId="14098"/>
    <cellStyle name="표준 10 8 3 2 7 2" xfId="14099"/>
    <cellStyle name="표준 10 8 3 2 7 2 2" xfId="36060"/>
    <cellStyle name="표준 10 8 3 2 7 3" xfId="36059"/>
    <cellStyle name="표준 10 8 3 2 8" xfId="14100"/>
    <cellStyle name="표준 10 8 3 2 8 2" xfId="36061"/>
    <cellStyle name="표준 10 8 3 2 9" xfId="14101"/>
    <cellStyle name="표준 10 8 3 2 9 2" xfId="36062"/>
    <cellStyle name="표준 10 8 3 3" xfId="2540"/>
    <cellStyle name="표준 10 8 3 3 2" xfId="3060"/>
    <cellStyle name="표준 10 8 3 3 2 2" xfId="4231"/>
    <cellStyle name="표준 10 8 3 3 2 2 2" xfId="4232"/>
    <cellStyle name="표준 10 8 3 3 2 2 2 2" xfId="14102"/>
    <cellStyle name="표준 10 8 3 3 2 2 2 2 2" xfId="36063"/>
    <cellStyle name="표준 10 8 3 3 2 2 2 3" xfId="28753"/>
    <cellStyle name="표준 10 8 3 3 2 2 3" xfId="14103"/>
    <cellStyle name="표준 10 8 3 3 2 2 3 2" xfId="14104"/>
    <cellStyle name="표준 10 8 3 3 2 2 3 2 2" xfId="36065"/>
    <cellStyle name="표준 10 8 3 3 2 2 3 3" xfId="36064"/>
    <cellStyle name="표준 10 8 3 3 2 2 4" xfId="14105"/>
    <cellStyle name="표준 10 8 3 3 2 2 4 2" xfId="36066"/>
    <cellStyle name="표준 10 8 3 3 2 2 5" xfId="14106"/>
    <cellStyle name="표준 10 8 3 3 2 2 5 2" xfId="36067"/>
    <cellStyle name="표준 10 8 3 3 2 2 6" xfId="28752"/>
    <cellStyle name="표준 10 8 3 3 2 3" xfId="4233"/>
    <cellStyle name="표준 10 8 3 3 2 3 2" xfId="4234"/>
    <cellStyle name="표준 10 8 3 3 2 3 2 2" xfId="14107"/>
    <cellStyle name="표준 10 8 3 3 2 3 2 2 2" xfId="36068"/>
    <cellStyle name="표준 10 8 3 3 2 3 2 3" xfId="28755"/>
    <cellStyle name="표준 10 8 3 3 2 3 3" xfId="14108"/>
    <cellStyle name="표준 10 8 3 3 2 3 3 2" xfId="14109"/>
    <cellStyle name="표준 10 8 3 3 2 3 3 2 2" xfId="36070"/>
    <cellStyle name="표준 10 8 3 3 2 3 3 3" xfId="36069"/>
    <cellStyle name="표준 10 8 3 3 2 3 4" xfId="14110"/>
    <cellStyle name="표준 10 8 3 3 2 3 4 2" xfId="36071"/>
    <cellStyle name="표준 10 8 3 3 2 3 5" xfId="14111"/>
    <cellStyle name="표준 10 8 3 3 2 3 5 2" xfId="36072"/>
    <cellStyle name="표준 10 8 3 3 2 3 6" xfId="28754"/>
    <cellStyle name="표준 10 8 3 3 2 4" xfId="4235"/>
    <cellStyle name="표준 10 8 3 3 2 4 2" xfId="14112"/>
    <cellStyle name="표준 10 8 3 3 2 4 2 2" xfId="36073"/>
    <cellStyle name="표준 10 8 3 3 2 4 3" xfId="28756"/>
    <cellStyle name="표준 10 8 3 3 2 5" xfId="14113"/>
    <cellStyle name="표준 10 8 3 3 2 5 2" xfId="14114"/>
    <cellStyle name="표준 10 8 3 3 2 5 2 2" xfId="36075"/>
    <cellStyle name="표준 10 8 3 3 2 5 3" xfId="36074"/>
    <cellStyle name="표준 10 8 3 3 2 6" xfId="14115"/>
    <cellStyle name="표준 10 8 3 3 2 6 2" xfId="36076"/>
    <cellStyle name="표준 10 8 3 3 2 7" xfId="14116"/>
    <cellStyle name="표준 10 8 3 3 2 7 2" xfId="36077"/>
    <cellStyle name="표준 10 8 3 3 2 8" xfId="27581"/>
    <cellStyle name="표준 10 8 3 3 3" xfId="4236"/>
    <cellStyle name="표준 10 8 3 3 3 2" xfId="4237"/>
    <cellStyle name="표준 10 8 3 3 3 2 2" xfId="14117"/>
    <cellStyle name="표준 10 8 3 3 3 2 2 2" xfId="36078"/>
    <cellStyle name="표준 10 8 3 3 3 2 3" xfId="28758"/>
    <cellStyle name="표준 10 8 3 3 3 3" xfId="14118"/>
    <cellStyle name="표준 10 8 3 3 3 3 2" xfId="14119"/>
    <cellStyle name="표준 10 8 3 3 3 3 2 2" xfId="36080"/>
    <cellStyle name="표준 10 8 3 3 3 3 3" xfId="36079"/>
    <cellStyle name="표준 10 8 3 3 3 4" xfId="14120"/>
    <cellStyle name="표준 10 8 3 3 3 4 2" xfId="36081"/>
    <cellStyle name="표준 10 8 3 3 3 5" xfId="14121"/>
    <cellStyle name="표준 10 8 3 3 3 5 2" xfId="36082"/>
    <cellStyle name="표준 10 8 3 3 3 6" xfId="28757"/>
    <cellStyle name="표준 10 8 3 3 4" xfId="4238"/>
    <cellStyle name="표준 10 8 3 3 4 2" xfId="4239"/>
    <cellStyle name="표준 10 8 3 3 4 2 2" xfId="14122"/>
    <cellStyle name="표준 10 8 3 3 4 2 2 2" xfId="36083"/>
    <cellStyle name="표준 10 8 3 3 4 2 3" xfId="28760"/>
    <cellStyle name="표준 10 8 3 3 4 3" xfId="14123"/>
    <cellStyle name="표준 10 8 3 3 4 3 2" xfId="14124"/>
    <cellStyle name="표준 10 8 3 3 4 3 2 2" xfId="36085"/>
    <cellStyle name="표준 10 8 3 3 4 3 3" xfId="36084"/>
    <cellStyle name="표준 10 8 3 3 4 4" xfId="14125"/>
    <cellStyle name="표준 10 8 3 3 4 4 2" xfId="36086"/>
    <cellStyle name="표준 10 8 3 3 4 5" xfId="14126"/>
    <cellStyle name="표준 10 8 3 3 4 5 2" xfId="36087"/>
    <cellStyle name="표준 10 8 3 3 4 6" xfId="28759"/>
    <cellStyle name="표준 10 8 3 3 5" xfId="4240"/>
    <cellStyle name="표준 10 8 3 3 5 2" xfId="14127"/>
    <cellStyle name="표준 10 8 3 3 5 2 2" xfId="36088"/>
    <cellStyle name="표준 10 8 3 3 5 3" xfId="28761"/>
    <cellStyle name="표준 10 8 3 3 6" xfId="14128"/>
    <cellStyle name="표준 10 8 3 3 6 2" xfId="14129"/>
    <cellStyle name="표준 10 8 3 3 6 2 2" xfId="36090"/>
    <cellStyle name="표준 10 8 3 3 6 3" xfId="36089"/>
    <cellStyle name="표준 10 8 3 3 7" xfId="14130"/>
    <cellStyle name="표준 10 8 3 3 7 2" xfId="36091"/>
    <cellStyle name="표준 10 8 3 3 8" xfId="14131"/>
    <cellStyle name="표준 10 8 3 3 8 2" xfId="36092"/>
    <cellStyle name="표준 10 8 3 3 9" xfId="27062"/>
    <cellStyle name="표준 10 8 3 4" xfId="2802"/>
    <cellStyle name="표준 10 8 3 4 2" xfId="4241"/>
    <cellStyle name="표준 10 8 3 4 2 2" xfId="4242"/>
    <cellStyle name="표준 10 8 3 4 2 2 2" xfId="14132"/>
    <cellStyle name="표준 10 8 3 4 2 2 2 2" xfId="36093"/>
    <cellStyle name="표준 10 8 3 4 2 2 3" xfId="28763"/>
    <cellStyle name="표준 10 8 3 4 2 3" xfId="14133"/>
    <cellStyle name="표준 10 8 3 4 2 3 2" xfId="14134"/>
    <cellStyle name="표준 10 8 3 4 2 3 2 2" xfId="36095"/>
    <cellStyle name="표준 10 8 3 4 2 3 3" xfId="36094"/>
    <cellStyle name="표준 10 8 3 4 2 4" xfId="14135"/>
    <cellStyle name="표준 10 8 3 4 2 4 2" xfId="36096"/>
    <cellStyle name="표준 10 8 3 4 2 5" xfId="14136"/>
    <cellStyle name="표준 10 8 3 4 2 5 2" xfId="36097"/>
    <cellStyle name="표준 10 8 3 4 2 6" xfId="28762"/>
    <cellStyle name="표준 10 8 3 4 3" xfId="4243"/>
    <cellStyle name="표준 10 8 3 4 3 2" xfId="4244"/>
    <cellStyle name="표준 10 8 3 4 3 2 2" xfId="14137"/>
    <cellStyle name="표준 10 8 3 4 3 2 2 2" xfId="36098"/>
    <cellStyle name="표준 10 8 3 4 3 2 3" xfId="28765"/>
    <cellStyle name="표준 10 8 3 4 3 3" xfId="14138"/>
    <cellStyle name="표준 10 8 3 4 3 3 2" xfId="14139"/>
    <cellStyle name="표준 10 8 3 4 3 3 2 2" xfId="36100"/>
    <cellStyle name="표준 10 8 3 4 3 3 3" xfId="36099"/>
    <cellStyle name="표준 10 8 3 4 3 4" xfId="14140"/>
    <cellStyle name="표준 10 8 3 4 3 4 2" xfId="36101"/>
    <cellStyle name="표준 10 8 3 4 3 5" xfId="14141"/>
    <cellStyle name="표준 10 8 3 4 3 5 2" xfId="36102"/>
    <cellStyle name="표준 10 8 3 4 3 6" xfId="28764"/>
    <cellStyle name="표준 10 8 3 4 4" xfId="4245"/>
    <cellStyle name="표준 10 8 3 4 4 2" xfId="14142"/>
    <cellStyle name="표준 10 8 3 4 4 2 2" xfId="36103"/>
    <cellStyle name="표준 10 8 3 4 4 3" xfId="28766"/>
    <cellStyle name="표준 10 8 3 4 5" xfId="14143"/>
    <cellStyle name="표준 10 8 3 4 5 2" xfId="14144"/>
    <cellStyle name="표준 10 8 3 4 5 2 2" xfId="36105"/>
    <cellStyle name="표준 10 8 3 4 5 3" xfId="36104"/>
    <cellStyle name="표준 10 8 3 4 6" xfId="14145"/>
    <cellStyle name="표준 10 8 3 4 6 2" xfId="36106"/>
    <cellStyle name="표준 10 8 3 4 7" xfId="14146"/>
    <cellStyle name="표준 10 8 3 4 7 2" xfId="36107"/>
    <cellStyle name="표준 10 8 3 4 8" xfId="27323"/>
    <cellStyle name="표준 10 8 3 5" xfId="4246"/>
    <cellStyle name="표준 10 8 3 5 2" xfId="4247"/>
    <cellStyle name="표준 10 8 3 5 2 2" xfId="14147"/>
    <cellStyle name="표준 10 8 3 5 2 2 2" xfId="36108"/>
    <cellStyle name="표준 10 8 3 5 2 3" xfId="28768"/>
    <cellStyle name="표준 10 8 3 5 3" xfId="14148"/>
    <cellStyle name="표준 10 8 3 5 3 2" xfId="14149"/>
    <cellStyle name="표준 10 8 3 5 3 2 2" xfId="36110"/>
    <cellStyle name="표준 10 8 3 5 3 3" xfId="36109"/>
    <cellStyle name="표준 10 8 3 5 4" xfId="14150"/>
    <cellStyle name="표준 10 8 3 5 4 2" xfId="36111"/>
    <cellStyle name="표준 10 8 3 5 5" xfId="14151"/>
    <cellStyle name="표준 10 8 3 5 5 2" xfId="36112"/>
    <cellStyle name="표준 10 8 3 5 6" xfId="28767"/>
    <cellStyle name="표준 10 8 3 6" xfId="4248"/>
    <cellStyle name="표준 10 8 3 6 2" xfId="4249"/>
    <cellStyle name="표준 10 8 3 6 2 2" xfId="14152"/>
    <cellStyle name="표준 10 8 3 6 2 2 2" xfId="36113"/>
    <cellStyle name="표준 10 8 3 6 2 3" xfId="28770"/>
    <cellStyle name="표준 10 8 3 6 3" xfId="14153"/>
    <cellStyle name="표준 10 8 3 6 3 2" xfId="14154"/>
    <cellStyle name="표준 10 8 3 6 3 2 2" xfId="36115"/>
    <cellStyle name="표준 10 8 3 6 3 3" xfId="36114"/>
    <cellStyle name="표준 10 8 3 6 4" xfId="14155"/>
    <cellStyle name="표준 10 8 3 6 4 2" xfId="36116"/>
    <cellStyle name="표준 10 8 3 6 5" xfId="14156"/>
    <cellStyle name="표준 10 8 3 6 5 2" xfId="36117"/>
    <cellStyle name="표준 10 8 3 6 6" xfId="28769"/>
    <cellStyle name="표준 10 8 3 7" xfId="4250"/>
    <cellStyle name="표준 10 8 3 7 2" xfId="14157"/>
    <cellStyle name="표준 10 8 3 7 2 2" xfId="36118"/>
    <cellStyle name="표준 10 8 3 7 3" xfId="28771"/>
    <cellStyle name="표준 10 8 3 8" xfId="14158"/>
    <cellStyle name="표준 10 8 3 8 2" xfId="14159"/>
    <cellStyle name="표준 10 8 3 8 2 2" xfId="36120"/>
    <cellStyle name="표준 10 8 3 8 3" xfId="36119"/>
    <cellStyle name="표준 10 8 3 9" xfId="14160"/>
    <cellStyle name="표준 10 8 3 9 2" xfId="36121"/>
    <cellStyle name="표준 10 8 4" xfId="1555"/>
    <cellStyle name="표준 10 8 4 10" xfId="14161"/>
    <cellStyle name="표준 10 8 4 10 2" xfId="36122"/>
    <cellStyle name="표준 10 8 4 11" xfId="26738"/>
    <cellStyle name="표준 10 8 4 2" xfId="2345"/>
    <cellStyle name="표준 10 8 4 2 10" xfId="26867"/>
    <cellStyle name="표준 10 8 4 2 2" xfId="2568"/>
    <cellStyle name="표준 10 8 4 2 2 2" xfId="3088"/>
    <cellStyle name="표준 10 8 4 2 2 2 2" xfId="4251"/>
    <cellStyle name="표준 10 8 4 2 2 2 2 2" xfId="4252"/>
    <cellStyle name="표준 10 8 4 2 2 2 2 2 2" xfId="14162"/>
    <cellStyle name="표준 10 8 4 2 2 2 2 2 2 2" xfId="36123"/>
    <cellStyle name="표준 10 8 4 2 2 2 2 2 3" xfId="28773"/>
    <cellStyle name="표준 10 8 4 2 2 2 2 3" xfId="14163"/>
    <cellStyle name="표준 10 8 4 2 2 2 2 3 2" xfId="14164"/>
    <cellStyle name="표준 10 8 4 2 2 2 2 3 2 2" xfId="36125"/>
    <cellStyle name="표준 10 8 4 2 2 2 2 3 3" xfId="36124"/>
    <cellStyle name="표준 10 8 4 2 2 2 2 4" xfId="14165"/>
    <cellStyle name="표준 10 8 4 2 2 2 2 4 2" xfId="36126"/>
    <cellStyle name="표준 10 8 4 2 2 2 2 5" xfId="14166"/>
    <cellStyle name="표준 10 8 4 2 2 2 2 5 2" xfId="36127"/>
    <cellStyle name="표준 10 8 4 2 2 2 2 6" xfId="28772"/>
    <cellStyle name="표준 10 8 4 2 2 2 3" xfId="4253"/>
    <cellStyle name="표준 10 8 4 2 2 2 3 2" xfId="4254"/>
    <cellStyle name="표준 10 8 4 2 2 2 3 2 2" xfId="14167"/>
    <cellStyle name="표준 10 8 4 2 2 2 3 2 2 2" xfId="36128"/>
    <cellStyle name="표준 10 8 4 2 2 2 3 2 3" xfId="28775"/>
    <cellStyle name="표준 10 8 4 2 2 2 3 3" xfId="14168"/>
    <cellStyle name="표준 10 8 4 2 2 2 3 3 2" xfId="14169"/>
    <cellStyle name="표준 10 8 4 2 2 2 3 3 2 2" xfId="36130"/>
    <cellStyle name="표준 10 8 4 2 2 2 3 3 3" xfId="36129"/>
    <cellStyle name="표준 10 8 4 2 2 2 3 4" xfId="14170"/>
    <cellStyle name="표준 10 8 4 2 2 2 3 4 2" xfId="36131"/>
    <cellStyle name="표준 10 8 4 2 2 2 3 5" xfId="14171"/>
    <cellStyle name="표준 10 8 4 2 2 2 3 5 2" xfId="36132"/>
    <cellStyle name="표준 10 8 4 2 2 2 3 6" xfId="28774"/>
    <cellStyle name="표준 10 8 4 2 2 2 4" xfId="4255"/>
    <cellStyle name="표준 10 8 4 2 2 2 4 2" xfId="14172"/>
    <cellStyle name="표준 10 8 4 2 2 2 4 2 2" xfId="36133"/>
    <cellStyle name="표준 10 8 4 2 2 2 4 3" xfId="28776"/>
    <cellStyle name="표준 10 8 4 2 2 2 5" xfId="14173"/>
    <cellStyle name="표준 10 8 4 2 2 2 5 2" xfId="14174"/>
    <cellStyle name="표준 10 8 4 2 2 2 5 2 2" xfId="36135"/>
    <cellStyle name="표준 10 8 4 2 2 2 5 3" xfId="36134"/>
    <cellStyle name="표준 10 8 4 2 2 2 6" xfId="14175"/>
    <cellStyle name="표준 10 8 4 2 2 2 6 2" xfId="36136"/>
    <cellStyle name="표준 10 8 4 2 2 2 7" xfId="14176"/>
    <cellStyle name="표준 10 8 4 2 2 2 7 2" xfId="36137"/>
    <cellStyle name="표준 10 8 4 2 2 2 8" xfId="27609"/>
    <cellStyle name="표준 10 8 4 2 2 3" xfId="4256"/>
    <cellStyle name="표준 10 8 4 2 2 3 2" xfId="4257"/>
    <cellStyle name="표준 10 8 4 2 2 3 2 2" xfId="14177"/>
    <cellStyle name="표준 10 8 4 2 2 3 2 2 2" xfId="36138"/>
    <cellStyle name="표준 10 8 4 2 2 3 2 3" xfId="28778"/>
    <cellStyle name="표준 10 8 4 2 2 3 3" xfId="14178"/>
    <cellStyle name="표준 10 8 4 2 2 3 3 2" xfId="14179"/>
    <cellStyle name="표준 10 8 4 2 2 3 3 2 2" xfId="36140"/>
    <cellStyle name="표준 10 8 4 2 2 3 3 3" xfId="36139"/>
    <cellStyle name="표준 10 8 4 2 2 3 4" xfId="14180"/>
    <cellStyle name="표준 10 8 4 2 2 3 4 2" xfId="36141"/>
    <cellStyle name="표준 10 8 4 2 2 3 5" xfId="14181"/>
    <cellStyle name="표준 10 8 4 2 2 3 5 2" xfId="36142"/>
    <cellStyle name="표준 10 8 4 2 2 3 6" xfId="28777"/>
    <cellStyle name="표준 10 8 4 2 2 4" xfId="4258"/>
    <cellStyle name="표준 10 8 4 2 2 4 2" xfId="4259"/>
    <cellStyle name="표준 10 8 4 2 2 4 2 2" xfId="14182"/>
    <cellStyle name="표준 10 8 4 2 2 4 2 2 2" xfId="36143"/>
    <cellStyle name="표준 10 8 4 2 2 4 2 3" xfId="28780"/>
    <cellStyle name="표준 10 8 4 2 2 4 3" xfId="14183"/>
    <cellStyle name="표준 10 8 4 2 2 4 3 2" xfId="14184"/>
    <cellStyle name="표준 10 8 4 2 2 4 3 2 2" xfId="36145"/>
    <cellStyle name="표준 10 8 4 2 2 4 3 3" xfId="36144"/>
    <cellStyle name="표준 10 8 4 2 2 4 4" xfId="14185"/>
    <cellStyle name="표준 10 8 4 2 2 4 4 2" xfId="36146"/>
    <cellStyle name="표준 10 8 4 2 2 4 5" xfId="14186"/>
    <cellStyle name="표준 10 8 4 2 2 4 5 2" xfId="36147"/>
    <cellStyle name="표준 10 8 4 2 2 4 6" xfId="28779"/>
    <cellStyle name="표준 10 8 4 2 2 5" xfId="4260"/>
    <cellStyle name="표준 10 8 4 2 2 5 2" xfId="14187"/>
    <cellStyle name="표준 10 8 4 2 2 5 2 2" xfId="36148"/>
    <cellStyle name="표준 10 8 4 2 2 5 3" xfId="28781"/>
    <cellStyle name="표준 10 8 4 2 2 6" xfId="14188"/>
    <cellStyle name="표준 10 8 4 2 2 6 2" xfId="14189"/>
    <cellStyle name="표준 10 8 4 2 2 6 2 2" xfId="36150"/>
    <cellStyle name="표준 10 8 4 2 2 6 3" xfId="36149"/>
    <cellStyle name="표준 10 8 4 2 2 7" xfId="14190"/>
    <cellStyle name="표준 10 8 4 2 2 7 2" xfId="36151"/>
    <cellStyle name="표준 10 8 4 2 2 8" xfId="14191"/>
    <cellStyle name="표준 10 8 4 2 2 8 2" xfId="36152"/>
    <cellStyle name="표준 10 8 4 2 2 9" xfId="27090"/>
    <cellStyle name="표준 10 8 4 2 3" xfId="2865"/>
    <cellStyle name="표준 10 8 4 2 3 2" xfId="4261"/>
    <cellStyle name="표준 10 8 4 2 3 2 2" xfId="4262"/>
    <cellStyle name="표준 10 8 4 2 3 2 2 2" xfId="14192"/>
    <cellStyle name="표준 10 8 4 2 3 2 2 2 2" xfId="36153"/>
    <cellStyle name="표준 10 8 4 2 3 2 2 3" xfId="28783"/>
    <cellStyle name="표준 10 8 4 2 3 2 3" xfId="14193"/>
    <cellStyle name="표준 10 8 4 2 3 2 3 2" xfId="14194"/>
    <cellStyle name="표준 10 8 4 2 3 2 3 2 2" xfId="36155"/>
    <cellStyle name="표준 10 8 4 2 3 2 3 3" xfId="36154"/>
    <cellStyle name="표준 10 8 4 2 3 2 4" xfId="14195"/>
    <cellStyle name="표준 10 8 4 2 3 2 4 2" xfId="36156"/>
    <cellStyle name="표준 10 8 4 2 3 2 5" xfId="14196"/>
    <cellStyle name="표준 10 8 4 2 3 2 5 2" xfId="36157"/>
    <cellStyle name="표준 10 8 4 2 3 2 6" xfId="28782"/>
    <cellStyle name="표준 10 8 4 2 3 3" xfId="4263"/>
    <cellStyle name="표준 10 8 4 2 3 3 2" xfId="4264"/>
    <cellStyle name="표준 10 8 4 2 3 3 2 2" xfId="14197"/>
    <cellStyle name="표준 10 8 4 2 3 3 2 2 2" xfId="36158"/>
    <cellStyle name="표준 10 8 4 2 3 3 2 3" xfId="28785"/>
    <cellStyle name="표준 10 8 4 2 3 3 3" xfId="14198"/>
    <cellStyle name="표준 10 8 4 2 3 3 3 2" xfId="14199"/>
    <cellStyle name="표준 10 8 4 2 3 3 3 2 2" xfId="36160"/>
    <cellStyle name="표준 10 8 4 2 3 3 3 3" xfId="36159"/>
    <cellStyle name="표준 10 8 4 2 3 3 4" xfId="14200"/>
    <cellStyle name="표준 10 8 4 2 3 3 4 2" xfId="36161"/>
    <cellStyle name="표준 10 8 4 2 3 3 5" xfId="14201"/>
    <cellStyle name="표준 10 8 4 2 3 3 5 2" xfId="36162"/>
    <cellStyle name="표준 10 8 4 2 3 3 6" xfId="28784"/>
    <cellStyle name="표준 10 8 4 2 3 4" xfId="4265"/>
    <cellStyle name="표준 10 8 4 2 3 4 2" xfId="14202"/>
    <cellStyle name="표준 10 8 4 2 3 4 2 2" xfId="36163"/>
    <cellStyle name="표준 10 8 4 2 3 4 3" xfId="28786"/>
    <cellStyle name="표준 10 8 4 2 3 5" xfId="14203"/>
    <cellStyle name="표준 10 8 4 2 3 5 2" xfId="14204"/>
    <cellStyle name="표준 10 8 4 2 3 5 2 2" xfId="36165"/>
    <cellStyle name="표준 10 8 4 2 3 5 3" xfId="36164"/>
    <cellStyle name="표준 10 8 4 2 3 6" xfId="14205"/>
    <cellStyle name="표준 10 8 4 2 3 6 2" xfId="36166"/>
    <cellStyle name="표준 10 8 4 2 3 7" xfId="14206"/>
    <cellStyle name="표준 10 8 4 2 3 7 2" xfId="36167"/>
    <cellStyle name="표준 10 8 4 2 3 8" xfId="27386"/>
    <cellStyle name="표준 10 8 4 2 4" xfId="4266"/>
    <cellStyle name="표준 10 8 4 2 4 2" xfId="4267"/>
    <cellStyle name="표준 10 8 4 2 4 2 2" xfId="14207"/>
    <cellStyle name="표준 10 8 4 2 4 2 2 2" xfId="36168"/>
    <cellStyle name="표준 10 8 4 2 4 2 3" xfId="28788"/>
    <cellStyle name="표준 10 8 4 2 4 3" xfId="14208"/>
    <cellStyle name="표준 10 8 4 2 4 3 2" xfId="14209"/>
    <cellStyle name="표준 10 8 4 2 4 3 2 2" xfId="36170"/>
    <cellStyle name="표준 10 8 4 2 4 3 3" xfId="36169"/>
    <cellStyle name="표준 10 8 4 2 4 4" xfId="14210"/>
    <cellStyle name="표준 10 8 4 2 4 4 2" xfId="36171"/>
    <cellStyle name="표준 10 8 4 2 4 5" xfId="14211"/>
    <cellStyle name="표준 10 8 4 2 4 5 2" xfId="36172"/>
    <cellStyle name="표준 10 8 4 2 4 6" xfId="28787"/>
    <cellStyle name="표준 10 8 4 2 5" xfId="4268"/>
    <cellStyle name="표준 10 8 4 2 5 2" xfId="4269"/>
    <cellStyle name="표준 10 8 4 2 5 2 2" xfId="14212"/>
    <cellStyle name="표준 10 8 4 2 5 2 2 2" xfId="36173"/>
    <cellStyle name="표준 10 8 4 2 5 2 3" xfId="28790"/>
    <cellStyle name="표준 10 8 4 2 5 3" xfId="14213"/>
    <cellStyle name="표준 10 8 4 2 5 3 2" xfId="14214"/>
    <cellStyle name="표준 10 8 4 2 5 3 2 2" xfId="36175"/>
    <cellStyle name="표준 10 8 4 2 5 3 3" xfId="36174"/>
    <cellStyle name="표준 10 8 4 2 5 4" xfId="14215"/>
    <cellStyle name="표준 10 8 4 2 5 4 2" xfId="36176"/>
    <cellStyle name="표준 10 8 4 2 5 5" xfId="14216"/>
    <cellStyle name="표준 10 8 4 2 5 5 2" xfId="36177"/>
    <cellStyle name="표준 10 8 4 2 5 6" xfId="28789"/>
    <cellStyle name="표준 10 8 4 2 6" xfId="4270"/>
    <cellStyle name="표준 10 8 4 2 6 2" xfId="14217"/>
    <cellStyle name="표준 10 8 4 2 6 2 2" xfId="36178"/>
    <cellStyle name="표준 10 8 4 2 6 3" xfId="28791"/>
    <cellStyle name="표준 10 8 4 2 7" xfId="14218"/>
    <cellStyle name="표준 10 8 4 2 7 2" xfId="14219"/>
    <cellStyle name="표준 10 8 4 2 7 2 2" xfId="36180"/>
    <cellStyle name="표준 10 8 4 2 7 3" xfId="36179"/>
    <cellStyle name="표준 10 8 4 2 8" xfId="14220"/>
    <cellStyle name="표준 10 8 4 2 8 2" xfId="36181"/>
    <cellStyle name="표준 10 8 4 2 9" xfId="14221"/>
    <cellStyle name="표준 10 8 4 2 9 2" xfId="36182"/>
    <cellStyle name="표준 10 8 4 3" xfId="2474"/>
    <cellStyle name="표준 10 8 4 3 2" xfId="2994"/>
    <cellStyle name="표준 10 8 4 3 2 2" xfId="4271"/>
    <cellStyle name="표준 10 8 4 3 2 2 2" xfId="4272"/>
    <cellStyle name="표준 10 8 4 3 2 2 2 2" xfId="14222"/>
    <cellStyle name="표준 10 8 4 3 2 2 2 2 2" xfId="36183"/>
    <cellStyle name="표준 10 8 4 3 2 2 2 3" xfId="28793"/>
    <cellStyle name="표준 10 8 4 3 2 2 3" xfId="14223"/>
    <cellStyle name="표준 10 8 4 3 2 2 3 2" xfId="14224"/>
    <cellStyle name="표준 10 8 4 3 2 2 3 2 2" xfId="36185"/>
    <cellStyle name="표준 10 8 4 3 2 2 3 3" xfId="36184"/>
    <cellStyle name="표준 10 8 4 3 2 2 4" xfId="14225"/>
    <cellStyle name="표준 10 8 4 3 2 2 4 2" xfId="36186"/>
    <cellStyle name="표준 10 8 4 3 2 2 5" xfId="14226"/>
    <cellStyle name="표준 10 8 4 3 2 2 5 2" xfId="36187"/>
    <cellStyle name="표준 10 8 4 3 2 2 6" xfId="28792"/>
    <cellStyle name="표준 10 8 4 3 2 3" xfId="4273"/>
    <cellStyle name="표준 10 8 4 3 2 3 2" xfId="4274"/>
    <cellStyle name="표준 10 8 4 3 2 3 2 2" xfId="14227"/>
    <cellStyle name="표준 10 8 4 3 2 3 2 2 2" xfId="36188"/>
    <cellStyle name="표준 10 8 4 3 2 3 2 3" xfId="28795"/>
    <cellStyle name="표준 10 8 4 3 2 3 3" xfId="14228"/>
    <cellStyle name="표준 10 8 4 3 2 3 3 2" xfId="14229"/>
    <cellStyle name="표준 10 8 4 3 2 3 3 2 2" xfId="36190"/>
    <cellStyle name="표준 10 8 4 3 2 3 3 3" xfId="36189"/>
    <cellStyle name="표준 10 8 4 3 2 3 4" xfId="14230"/>
    <cellStyle name="표준 10 8 4 3 2 3 4 2" xfId="36191"/>
    <cellStyle name="표준 10 8 4 3 2 3 5" xfId="14231"/>
    <cellStyle name="표준 10 8 4 3 2 3 5 2" xfId="36192"/>
    <cellStyle name="표준 10 8 4 3 2 3 6" xfId="28794"/>
    <cellStyle name="표준 10 8 4 3 2 4" xfId="4275"/>
    <cellStyle name="표준 10 8 4 3 2 4 2" xfId="14232"/>
    <cellStyle name="표준 10 8 4 3 2 4 2 2" xfId="36193"/>
    <cellStyle name="표준 10 8 4 3 2 4 3" xfId="28796"/>
    <cellStyle name="표준 10 8 4 3 2 5" xfId="14233"/>
    <cellStyle name="표준 10 8 4 3 2 5 2" xfId="14234"/>
    <cellStyle name="표준 10 8 4 3 2 5 2 2" xfId="36195"/>
    <cellStyle name="표준 10 8 4 3 2 5 3" xfId="36194"/>
    <cellStyle name="표준 10 8 4 3 2 6" xfId="14235"/>
    <cellStyle name="표준 10 8 4 3 2 6 2" xfId="36196"/>
    <cellStyle name="표준 10 8 4 3 2 7" xfId="14236"/>
    <cellStyle name="표준 10 8 4 3 2 7 2" xfId="36197"/>
    <cellStyle name="표준 10 8 4 3 2 8" xfId="27515"/>
    <cellStyle name="표준 10 8 4 3 3" xfId="4276"/>
    <cellStyle name="표준 10 8 4 3 3 2" xfId="4277"/>
    <cellStyle name="표준 10 8 4 3 3 2 2" xfId="14237"/>
    <cellStyle name="표준 10 8 4 3 3 2 2 2" xfId="36198"/>
    <cellStyle name="표준 10 8 4 3 3 2 3" xfId="28798"/>
    <cellStyle name="표준 10 8 4 3 3 3" xfId="14238"/>
    <cellStyle name="표준 10 8 4 3 3 3 2" xfId="14239"/>
    <cellStyle name="표준 10 8 4 3 3 3 2 2" xfId="36200"/>
    <cellStyle name="표준 10 8 4 3 3 3 3" xfId="36199"/>
    <cellStyle name="표준 10 8 4 3 3 4" xfId="14240"/>
    <cellStyle name="표준 10 8 4 3 3 4 2" xfId="36201"/>
    <cellStyle name="표준 10 8 4 3 3 5" xfId="14241"/>
    <cellStyle name="표준 10 8 4 3 3 5 2" xfId="36202"/>
    <cellStyle name="표준 10 8 4 3 3 6" xfId="28797"/>
    <cellStyle name="표준 10 8 4 3 4" xfId="4278"/>
    <cellStyle name="표준 10 8 4 3 4 2" xfId="4279"/>
    <cellStyle name="표준 10 8 4 3 4 2 2" xfId="14242"/>
    <cellStyle name="표준 10 8 4 3 4 2 2 2" xfId="36203"/>
    <cellStyle name="표준 10 8 4 3 4 2 3" xfId="28800"/>
    <cellStyle name="표준 10 8 4 3 4 3" xfId="14243"/>
    <cellStyle name="표준 10 8 4 3 4 3 2" xfId="14244"/>
    <cellStyle name="표준 10 8 4 3 4 3 2 2" xfId="36205"/>
    <cellStyle name="표준 10 8 4 3 4 3 3" xfId="36204"/>
    <cellStyle name="표준 10 8 4 3 4 4" xfId="14245"/>
    <cellStyle name="표준 10 8 4 3 4 4 2" xfId="36206"/>
    <cellStyle name="표준 10 8 4 3 4 5" xfId="14246"/>
    <cellStyle name="표준 10 8 4 3 4 5 2" xfId="36207"/>
    <cellStyle name="표준 10 8 4 3 4 6" xfId="28799"/>
    <cellStyle name="표준 10 8 4 3 5" xfId="4280"/>
    <cellStyle name="표준 10 8 4 3 5 2" xfId="14247"/>
    <cellStyle name="표준 10 8 4 3 5 2 2" xfId="36208"/>
    <cellStyle name="표준 10 8 4 3 5 3" xfId="28801"/>
    <cellStyle name="표준 10 8 4 3 6" xfId="14248"/>
    <cellStyle name="표준 10 8 4 3 6 2" xfId="14249"/>
    <cellStyle name="표준 10 8 4 3 6 2 2" xfId="36210"/>
    <cellStyle name="표준 10 8 4 3 6 3" xfId="36209"/>
    <cellStyle name="표준 10 8 4 3 7" xfId="14250"/>
    <cellStyle name="표준 10 8 4 3 7 2" xfId="36211"/>
    <cellStyle name="표준 10 8 4 3 8" xfId="14251"/>
    <cellStyle name="표준 10 8 4 3 8 2" xfId="36212"/>
    <cellStyle name="표준 10 8 4 3 9" xfId="26996"/>
    <cellStyle name="표준 10 8 4 4" xfId="2736"/>
    <cellStyle name="표준 10 8 4 4 2" xfId="4281"/>
    <cellStyle name="표준 10 8 4 4 2 2" xfId="4282"/>
    <cellStyle name="표준 10 8 4 4 2 2 2" xfId="14252"/>
    <cellStyle name="표준 10 8 4 4 2 2 2 2" xfId="36213"/>
    <cellStyle name="표준 10 8 4 4 2 2 3" xfId="28803"/>
    <cellStyle name="표준 10 8 4 4 2 3" xfId="14253"/>
    <cellStyle name="표준 10 8 4 4 2 3 2" xfId="14254"/>
    <cellStyle name="표준 10 8 4 4 2 3 2 2" xfId="36215"/>
    <cellStyle name="표준 10 8 4 4 2 3 3" xfId="36214"/>
    <cellStyle name="표준 10 8 4 4 2 4" xfId="14255"/>
    <cellStyle name="표준 10 8 4 4 2 4 2" xfId="36216"/>
    <cellStyle name="표준 10 8 4 4 2 5" xfId="14256"/>
    <cellStyle name="표준 10 8 4 4 2 5 2" xfId="36217"/>
    <cellStyle name="표준 10 8 4 4 2 6" xfId="28802"/>
    <cellStyle name="표준 10 8 4 4 3" xfId="4283"/>
    <cellStyle name="표준 10 8 4 4 3 2" xfId="4284"/>
    <cellStyle name="표준 10 8 4 4 3 2 2" xfId="14257"/>
    <cellStyle name="표준 10 8 4 4 3 2 2 2" xfId="36218"/>
    <cellStyle name="표준 10 8 4 4 3 2 3" xfId="28805"/>
    <cellStyle name="표준 10 8 4 4 3 3" xfId="14258"/>
    <cellStyle name="표준 10 8 4 4 3 3 2" xfId="14259"/>
    <cellStyle name="표준 10 8 4 4 3 3 2 2" xfId="36220"/>
    <cellStyle name="표준 10 8 4 4 3 3 3" xfId="36219"/>
    <cellStyle name="표준 10 8 4 4 3 4" xfId="14260"/>
    <cellStyle name="표준 10 8 4 4 3 4 2" xfId="36221"/>
    <cellStyle name="표준 10 8 4 4 3 5" xfId="14261"/>
    <cellStyle name="표준 10 8 4 4 3 5 2" xfId="36222"/>
    <cellStyle name="표준 10 8 4 4 3 6" xfId="28804"/>
    <cellStyle name="표준 10 8 4 4 4" xfId="4285"/>
    <cellStyle name="표준 10 8 4 4 4 2" xfId="14262"/>
    <cellStyle name="표준 10 8 4 4 4 2 2" xfId="36223"/>
    <cellStyle name="표준 10 8 4 4 4 3" xfId="28806"/>
    <cellStyle name="표준 10 8 4 4 5" xfId="14263"/>
    <cellStyle name="표준 10 8 4 4 5 2" xfId="14264"/>
    <cellStyle name="표준 10 8 4 4 5 2 2" xfId="36225"/>
    <cellStyle name="표준 10 8 4 4 5 3" xfId="36224"/>
    <cellStyle name="표준 10 8 4 4 6" xfId="14265"/>
    <cellStyle name="표준 10 8 4 4 6 2" xfId="36226"/>
    <cellStyle name="표준 10 8 4 4 7" xfId="14266"/>
    <cellStyle name="표준 10 8 4 4 7 2" xfId="36227"/>
    <cellStyle name="표준 10 8 4 4 8" xfId="27257"/>
    <cellStyle name="표준 10 8 4 5" xfId="4286"/>
    <cellStyle name="표준 10 8 4 5 2" xfId="4287"/>
    <cellStyle name="표준 10 8 4 5 2 2" xfId="14267"/>
    <cellStyle name="표준 10 8 4 5 2 2 2" xfId="36228"/>
    <cellStyle name="표준 10 8 4 5 2 3" xfId="28808"/>
    <cellStyle name="표준 10 8 4 5 3" xfId="14268"/>
    <cellStyle name="표준 10 8 4 5 3 2" xfId="14269"/>
    <cellStyle name="표준 10 8 4 5 3 2 2" xfId="36230"/>
    <cellStyle name="표준 10 8 4 5 3 3" xfId="36229"/>
    <cellStyle name="표준 10 8 4 5 4" xfId="14270"/>
    <cellStyle name="표준 10 8 4 5 4 2" xfId="36231"/>
    <cellStyle name="표준 10 8 4 5 5" xfId="14271"/>
    <cellStyle name="표준 10 8 4 5 5 2" xfId="36232"/>
    <cellStyle name="표준 10 8 4 5 6" xfId="28807"/>
    <cellStyle name="표준 10 8 4 6" xfId="4288"/>
    <cellStyle name="표준 10 8 4 6 2" xfId="4289"/>
    <cellStyle name="표준 10 8 4 6 2 2" xfId="14272"/>
    <cellStyle name="표준 10 8 4 6 2 2 2" xfId="36233"/>
    <cellStyle name="표준 10 8 4 6 2 3" xfId="28810"/>
    <cellStyle name="표준 10 8 4 6 3" xfId="14273"/>
    <cellStyle name="표준 10 8 4 6 3 2" xfId="14274"/>
    <cellStyle name="표준 10 8 4 6 3 2 2" xfId="36235"/>
    <cellStyle name="표준 10 8 4 6 3 3" xfId="36234"/>
    <cellStyle name="표준 10 8 4 6 4" xfId="14275"/>
    <cellStyle name="표준 10 8 4 6 4 2" xfId="36236"/>
    <cellStyle name="표준 10 8 4 6 5" xfId="14276"/>
    <cellStyle name="표준 10 8 4 6 5 2" xfId="36237"/>
    <cellStyle name="표준 10 8 4 6 6" xfId="28809"/>
    <cellStyle name="표준 10 8 4 7" xfId="4290"/>
    <cellStyle name="표준 10 8 4 7 2" xfId="14277"/>
    <cellStyle name="표준 10 8 4 7 2 2" xfId="36238"/>
    <cellStyle name="표준 10 8 4 7 3" xfId="28811"/>
    <cellStyle name="표준 10 8 4 8" xfId="14278"/>
    <cellStyle name="표준 10 8 4 8 2" xfId="14279"/>
    <cellStyle name="표준 10 8 4 8 2 2" xfId="36240"/>
    <cellStyle name="표준 10 8 4 8 3" xfId="36239"/>
    <cellStyle name="표준 10 8 4 9" xfId="14280"/>
    <cellStyle name="표준 10 8 4 9 2" xfId="36241"/>
    <cellStyle name="표준 10 8 5" xfId="2316"/>
    <cellStyle name="표준 10 8 5 10" xfId="26838"/>
    <cellStyle name="표준 10 8 5 2" xfId="2569"/>
    <cellStyle name="표준 10 8 5 2 2" xfId="3089"/>
    <cellStyle name="표준 10 8 5 2 2 2" xfId="4291"/>
    <cellStyle name="표준 10 8 5 2 2 2 2" xfId="4292"/>
    <cellStyle name="표준 10 8 5 2 2 2 2 2" xfId="14281"/>
    <cellStyle name="표준 10 8 5 2 2 2 2 2 2" xfId="36242"/>
    <cellStyle name="표준 10 8 5 2 2 2 2 3" xfId="28813"/>
    <cellStyle name="표준 10 8 5 2 2 2 3" xfId="14282"/>
    <cellStyle name="표준 10 8 5 2 2 2 3 2" xfId="14283"/>
    <cellStyle name="표준 10 8 5 2 2 2 3 2 2" xfId="36244"/>
    <cellStyle name="표준 10 8 5 2 2 2 3 3" xfId="36243"/>
    <cellStyle name="표준 10 8 5 2 2 2 4" xfId="14284"/>
    <cellStyle name="표준 10 8 5 2 2 2 4 2" xfId="36245"/>
    <cellStyle name="표준 10 8 5 2 2 2 5" xfId="14285"/>
    <cellStyle name="표준 10 8 5 2 2 2 5 2" xfId="36246"/>
    <cellStyle name="표준 10 8 5 2 2 2 6" xfId="28812"/>
    <cellStyle name="표준 10 8 5 2 2 3" xfId="4293"/>
    <cellStyle name="표준 10 8 5 2 2 3 2" xfId="4294"/>
    <cellStyle name="표준 10 8 5 2 2 3 2 2" xfId="14286"/>
    <cellStyle name="표준 10 8 5 2 2 3 2 2 2" xfId="36247"/>
    <cellStyle name="표준 10 8 5 2 2 3 2 3" xfId="28815"/>
    <cellStyle name="표준 10 8 5 2 2 3 3" xfId="14287"/>
    <cellStyle name="표준 10 8 5 2 2 3 3 2" xfId="14288"/>
    <cellStyle name="표준 10 8 5 2 2 3 3 2 2" xfId="36249"/>
    <cellStyle name="표준 10 8 5 2 2 3 3 3" xfId="36248"/>
    <cellStyle name="표준 10 8 5 2 2 3 4" xfId="14289"/>
    <cellStyle name="표준 10 8 5 2 2 3 4 2" xfId="36250"/>
    <cellStyle name="표준 10 8 5 2 2 3 5" xfId="14290"/>
    <cellStyle name="표준 10 8 5 2 2 3 5 2" xfId="36251"/>
    <cellStyle name="표준 10 8 5 2 2 3 6" xfId="28814"/>
    <cellStyle name="표준 10 8 5 2 2 4" xfId="4295"/>
    <cellStyle name="표준 10 8 5 2 2 4 2" xfId="14291"/>
    <cellStyle name="표준 10 8 5 2 2 4 2 2" xfId="36252"/>
    <cellStyle name="표준 10 8 5 2 2 4 3" xfId="28816"/>
    <cellStyle name="표준 10 8 5 2 2 5" xfId="14292"/>
    <cellStyle name="표준 10 8 5 2 2 5 2" xfId="14293"/>
    <cellStyle name="표준 10 8 5 2 2 5 2 2" xfId="36254"/>
    <cellStyle name="표준 10 8 5 2 2 5 3" xfId="36253"/>
    <cellStyle name="표준 10 8 5 2 2 6" xfId="14294"/>
    <cellStyle name="표준 10 8 5 2 2 6 2" xfId="36255"/>
    <cellStyle name="표준 10 8 5 2 2 7" xfId="14295"/>
    <cellStyle name="표준 10 8 5 2 2 7 2" xfId="36256"/>
    <cellStyle name="표준 10 8 5 2 2 8" xfId="27610"/>
    <cellStyle name="표준 10 8 5 2 3" xfId="4296"/>
    <cellStyle name="표준 10 8 5 2 3 2" xfId="4297"/>
    <cellStyle name="표준 10 8 5 2 3 2 2" xfId="14296"/>
    <cellStyle name="표준 10 8 5 2 3 2 2 2" xfId="36257"/>
    <cellStyle name="표준 10 8 5 2 3 2 3" xfId="28818"/>
    <cellStyle name="표준 10 8 5 2 3 3" xfId="14297"/>
    <cellStyle name="표준 10 8 5 2 3 3 2" xfId="14298"/>
    <cellStyle name="표준 10 8 5 2 3 3 2 2" xfId="36259"/>
    <cellStyle name="표준 10 8 5 2 3 3 3" xfId="36258"/>
    <cellStyle name="표준 10 8 5 2 3 4" xfId="14299"/>
    <cellStyle name="표준 10 8 5 2 3 4 2" xfId="36260"/>
    <cellStyle name="표준 10 8 5 2 3 5" xfId="14300"/>
    <cellStyle name="표준 10 8 5 2 3 5 2" xfId="36261"/>
    <cellStyle name="표준 10 8 5 2 3 6" xfId="28817"/>
    <cellStyle name="표준 10 8 5 2 4" xfId="4298"/>
    <cellStyle name="표준 10 8 5 2 4 2" xfId="4299"/>
    <cellStyle name="표준 10 8 5 2 4 2 2" xfId="14301"/>
    <cellStyle name="표준 10 8 5 2 4 2 2 2" xfId="36262"/>
    <cellStyle name="표준 10 8 5 2 4 2 3" xfId="28820"/>
    <cellStyle name="표준 10 8 5 2 4 3" xfId="14302"/>
    <cellStyle name="표준 10 8 5 2 4 3 2" xfId="14303"/>
    <cellStyle name="표준 10 8 5 2 4 3 2 2" xfId="36264"/>
    <cellStyle name="표준 10 8 5 2 4 3 3" xfId="36263"/>
    <cellStyle name="표준 10 8 5 2 4 4" xfId="14304"/>
    <cellStyle name="표준 10 8 5 2 4 4 2" xfId="36265"/>
    <cellStyle name="표준 10 8 5 2 4 5" xfId="14305"/>
    <cellStyle name="표준 10 8 5 2 4 5 2" xfId="36266"/>
    <cellStyle name="표준 10 8 5 2 4 6" xfId="28819"/>
    <cellStyle name="표준 10 8 5 2 5" xfId="4300"/>
    <cellStyle name="표준 10 8 5 2 5 2" xfId="14306"/>
    <cellStyle name="표준 10 8 5 2 5 2 2" xfId="36267"/>
    <cellStyle name="표준 10 8 5 2 5 3" xfId="28821"/>
    <cellStyle name="표준 10 8 5 2 6" xfId="14307"/>
    <cellStyle name="표준 10 8 5 2 6 2" xfId="14308"/>
    <cellStyle name="표준 10 8 5 2 6 2 2" xfId="36269"/>
    <cellStyle name="표준 10 8 5 2 6 3" xfId="36268"/>
    <cellStyle name="표준 10 8 5 2 7" xfId="14309"/>
    <cellStyle name="표준 10 8 5 2 7 2" xfId="36270"/>
    <cellStyle name="표준 10 8 5 2 8" xfId="14310"/>
    <cellStyle name="표준 10 8 5 2 8 2" xfId="36271"/>
    <cellStyle name="표준 10 8 5 2 9" xfId="27091"/>
    <cellStyle name="표준 10 8 5 3" xfId="2836"/>
    <cellStyle name="표준 10 8 5 3 2" xfId="4301"/>
    <cellStyle name="표준 10 8 5 3 2 2" xfId="4302"/>
    <cellStyle name="표준 10 8 5 3 2 2 2" xfId="14311"/>
    <cellStyle name="표준 10 8 5 3 2 2 2 2" xfId="36272"/>
    <cellStyle name="표준 10 8 5 3 2 2 3" xfId="28823"/>
    <cellStyle name="표준 10 8 5 3 2 3" xfId="14312"/>
    <cellStyle name="표준 10 8 5 3 2 3 2" xfId="14313"/>
    <cellStyle name="표준 10 8 5 3 2 3 2 2" xfId="36274"/>
    <cellStyle name="표준 10 8 5 3 2 3 3" xfId="36273"/>
    <cellStyle name="표준 10 8 5 3 2 4" xfId="14314"/>
    <cellStyle name="표준 10 8 5 3 2 4 2" xfId="36275"/>
    <cellStyle name="표준 10 8 5 3 2 5" xfId="14315"/>
    <cellStyle name="표준 10 8 5 3 2 5 2" xfId="36276"/>
    <cellStyle name="표준 10 8 5 3 2 6" xfId="28822"/>
    <cellStyle name="표준 10 8 5 3 3" xfId="4303"/>
    <cellStyle name="표준 10 8 5 3 3 2" xfId="4304"/>
    <cellStyle name="표준 10 8 5 3 3 2 2" xfId="14316"/>
    <cellStyle name="표준 10 8 5 3 3 2 2 2" xfId="36277"/>
    <cellStyle name="표준 10 8 5 3 3 2 3" xfId="28825"/>
    <cellStyle name="표준 10 8 5 3 3 3" xfId="14317"/>
    <cellStyle name="표준 10 8 5 3 3 3 2" xfId="14318"/>
    <cellStyle name="표준 10 8 5 3 3 3 2 2" xfId="36279"/>
    <cellStyle name="표준 10 8 5 3 3 3 3" xfId="36278"/>
    <cellStyle name="표준 10 8 5 3 3 4" xfId="14319"/>
    <cellStyle name="표준 10 8 5 3 3 4 2" xfId="36280"/>
    <cellStyle name="표준 10 8 5 3 3 5" xfId="14320"/>
    <cellStyle name="표준 10 8 5 3 3 5 2" xfId="36281"/>
    <cellStyle name="표준 10 8 5 3 3 6" xfId="28824"/>
    <cellStyle name="표준 10 8 5 3 4" xfId="4305"/>
    <cellStyle name="표준 10 8 5 3 4 2" xfId="14321"/>
    <cellStyle name="표준 10 8 5 3 4 2 2" xfId="36282"/>
    <cellStyle name="표준 10 8 5 3 4 3" xfId="28826"/>
    <cellStyle name="표준 10 8 5 3 5" xfId="14322"/>
    <cellStyle name="표준 10 8 5 3 5 2" xfId="14323"/>
    <cellStyle name="표준 10 8 5 3 5 2 2" xfId="36284"/>
    <cellStyle name="표준 10 8 5 3 5 3" xfId="36283"/>
    <cellStyle name="표준 10 8 5 3 6" xfId="14324"/>
    <cellStyle name="표준 10 8 5 3 6 2" xfId="36285"/>
    <cellStyle name="표준 10 8 5 3 7" xfId="14325"/>
    <cellStyle name="표준 10 8 5 3 7 2" xfId="36286"/>
    <cellStyle name="표준 10 8 5 3 8" xfId="27357"/>
    <cellStyle name="표준 10 8 5 4" xfId="4306"/>
    <cellStyle name="표준 10 8 5 4 2" xfId="4307"/>
    <cellStyle name="표준 10 8 5 4 2 2" xfId="14326"/>
    <cellStyle name="표준 10 8 5 4 2 2 2" xfId="36287"/>
    <cellStyle name="표준 10 8 5 4 2 3" xfId="28828"/>
    <cellStyle name="표준 10 8 5 4 3" xfId="14327"/>
    <cellStyle name="표준 10 8 5 4 3 2" xfId="14328"/>
    <cellStyle name="표준 10 8 5 4 3 2 2" xfId="36289"/>
    <cellStyle name="표준 10 8 5 4 3 3" xfId="36288"/>
    <cellStyle name="표준 10 8 5 4 4" xfId="14329"/>
    <cellStyle name="표준 10 8 5 4 4 2" xfId="36290"/>
    <cellStyle name="표준 10 8 5 4 5" xfId="14330"/>
    <cellStyle name="표준 10 8 5 4 5 2" xfId="36291"/>
    <cellStyle name="표준 10 8 5 4 6" xfId="28827"/>
    <cellStyle name="표준 10 8 5 5" xfId="4308"/>
    <cellStyle name="표준 10 8 5 5 2" xfId="4309"/>
    <cellStyle name="표준 10 8 5 5 2 2" xfId="14331"/>
    <cellStyle name="표준 10 8 5 5 2 2 2" xfId="36292"/>
    <cellStyle name="표준 10 8 5 5 2 3" xfId="28830"/>
    <cellStyle name="표준 10 8 5 5 3" xfId="14332"/>
    <cellStyle name="표준 10 8 5 5 3 2" xfId="14333"/>
    <cellStyle name="표준 10 8 5 5 3 2 2" xfId="36294"/>
    <cellStyle name="표준 10 8 5 5 3 3" xfId="36293"/>
    <cellStyle name="표준 10 8 5 5 4" xfId="14334"/>
    <cellStyle name="표준 10 8 5 5 4 2" xfId="36295"/>
    <cellStyle name="표준 10 8 5 5 5" xfId="14335"/>
    <cellStyle name="표준 10 8 5 5 5 2" xfId="36296"/>
    <cellStyle name="표준 10 8 5 5 6" xfId="28829"/>
    <cellStyle name="표준 10 8 5 6" xfId="4310"/>
    <cellStyle name="표준 10 8 5 6 2" xfId="14336"/>
    <cellStyle name="표준 10 8 5 6 2 2" xfId="36297"/>
    <cellStyle name="표준 10 8 5 6 3" xfId="28831"/>
    <cellStyle name="표준 10 8 5 7" xfId="14337"/>
    <cellStyle name="표준 10 8 5 7 2" xfId="14338"/>
    <cellStyle name="표준 10 8 5 7 2 2" xfId="36299"/>
    <cellStyle name="표준 10 8 5 7 3" xfId="36298"/>
    <cellStyle name="표준 10 8 5 8" xfId="14339"/>
    <cellStyle name="표준 10 8 5 8 2" xfId="36300"/>
    <cellStyle name="표준 10 8 5 9" xfId="14340"/>
    <cellStyle name="표준 10 8 5 9 2" xfId="36301"/>
    <cellStyle name="표준 10 8 6" xfId="2445"/>
    <cellStyle name="표준 10 8 6 2" xfId="2965"/>
    <cellStyle name="표준 10 8 6 2 2" xfId="4311"/>
    <cellStyle name="표준 10 8 6 2 2 2" xfId="4312"/>
    <cellStyle name="표준 10 8 6 2 2 2 2" xfId="14341"/>
    <cellStyle name="표준 10 8 6 2 2 2 2 2" xfId="36302"/>
    <cellStyle name="표준 10 8 6 2 2 2 3" xfId="28833"/>
    <cellStyle name="표준 10 8 6 2 2 3" xfId="14342"/>
    <cellStyle name="표준 10 8 6 2 2 3 2" xfId="14343"/>
    <cellStyle name="표준 10 8 6 2 2 3 2 2" xfId="36304"/>
    <cellStyle name="표준 10 8 6 2 2 3 3" xfId="36303"/>
    <cellStyle name="표준 10 8 6 2 2 4" xfId="14344"/>
    <cellStyle name="표준 10 8 6 2 2 4 2" xfId="36305"/>
    <cellStyle name="표준 10 8 6 2 2 5" xfId="14345"/>
    <cellStyle name="표준 10 8 6 2 2 5 2" xfId="36306"/>
    <cellStyle name="표준 10 8 6 2 2 6" xfId="28832"/>
    <cellStyle name="표준 10 8 6 2 3" xfId="4313"/>
    <cellStyle name="표준 10 8 6 2 3 2" xfId="4314"/>
    <cellStyle name="표준 10 8 6 2 3 2 2" xfId="14346"/>
    <cellStyle name="표준 10 8 6 2 3 2 2 2" xfId="36307"/>
    <cellStyle name="표준 10 8 6 2 3 2 3" xfId="28835"/>
    <cellStyle name="표준 10 8 6 2 3 3" xfId="14347"/>
    <cellStyle name="표준 10 8 6 2 3 3 2" xfId="14348"/>
    <cellStyle name="표준 10 8 6 2 3 3 2 2" xfId="36309"/>
    <cellStyle name="표준 10 8 6 2 3 3 3" xfId="36308"/>
    <cellStyle name="표준 10 8 6 2 3 4" xfId="14349"/>
    <cellStyle name="표준 10 8 6 2 3 4 2" xfId="36310"/>
    <cellStyle name="표준 10 8 6 2 3 5" xfId="14350"/>
    <cellStyle name="표준 10 8 6 2 3 5 2" xfId="36311"/>
    <cellStyle name="표준 10 8 6 2 3 6" xfId="28834"/>
    <cellStyle name="표준 10 8 6 2 4" xfId="4315"/>
    <cellStyle name="표준 10 8 6 2 4 2" xfId="14351"/>
    <cellStyle name="표준 10 8 6 2 4 2 2" xfId="36312"/>
    <cellStyle name="표준 10 8 6 2 4 3" xfId="28836"/>
    <cellStyle name="표준 10 8 6 2 5" xfId="14352"/>
    <cellStyle name="표준 10 8 6 2 5 2" xfId="14353"/>
    <cellStyle name="표준 10 8 6 2 5 2 2" xfId="36314"/>
    <cellStyle name="표준 10 8 6 2 5 3" xfId="36313"/>
    <cellStyle name="표준 10 8 6 2 6" xfId="14354"/>
    <cellStyle name="표준 10 8 6 2 6 2" xfId="36315"/>
    <cellStyle name="표준 10 8 6 2 7" xfId="14355"/>
    <cellStyle name="표준 10 8 6 2 7 2" xfId="36316"/>
    <cellStyle name="표준 10 8 6 2 8" xfId="27486"/>
    <cellStyle name="표준 10 8 6 3" xfId="4316"/>
    <cellStyle name="표준 10 8 6 3 2" xfId="4317"/>
    <cellStyle name="표준 10 8 6 3 2 2" xfId="14356"/>
    <cellStyle name="표준 10 8 6 3 2 2 2" xfId="36317"/>
    <cellStyle name="표준 10 8 6 3 2 3" xfId="28838"/>
    <cellStyle name="표준 10 8 6 3 3" xfId="14357"/>
    <cellStyle name="표준 10 8 6 3 3 2" xfId="14358"/>
    <cellStyle name="표준 10 8 6 3 3 2 2" xfId="36319"/>
    <cellStyle name="표준 10 8 6 3 3 3" xfId="36318"/>
    <cellStyle name="표준 10 8 6 3 4" xfId="14359"/>
    <cellStyle name="표준 10 8 6 3 4 2" xfId="36320"/>
    <cellStyle name="표준 10 8 6 3 5" xfId="14360"/>
    <cellStyle name="표준 10 8 6 3 5 2" xfId="36321"/>
    <cellStyle name="표준 10 8 6 3 6" xfId="28837"/>
    <cellStyle name="표준 10 8 6 4" xfId="4318"/>
    <cellStyle name="표준 10 8 6 4 2" xfId="4319"/>
    <cellStyle name="표준 10 8 6 4 2 2" xfId="14361"/>
    <cellStyle name="표준 10 8 6 4 2 2 2" xfId="36322"/>
    <cellStyle name="표준 10 8 6 4 2 3" xfId="28840"/>
    <cellStyle name="표준 10 8 6 4 3" xfId="14362"/>
    <cellStyle name="표준 10 8 6 4 3 2" xfId="14363"/>
    <cellStyle name="표준 10 8 6 4 3 2 2" xfId="36324"/>
    <cellStyle name="표준 10 8 6 4 3 3" xfId="36323"/>
    <cellStyle name="표준 10 8 6 4 4" xfId="14364"/>
    <cellStyle name="표준 10 8 6 4 4 2" xfId="36325"/>
    <cellStyle name="표준 10 8 6 4 5" xfId="14365"/>
    <cellStyle name="표준 10 8 6 4 5 2" xfId="36326"/>
    <cellStyle name="표준 10 8 6 4 6" xfId="28839"/>
    <cellStyle name="표준 10 8 6 5" xfId="4320"/>
    <cellStyle name="표준 10 8 6 5 2" xfId="14366"/>
    <cellStyle name="표준 10 8 6 5 2 2" xfId="36327"/>
    <cellStyle name="표준 10 8 6 5 3" xfId="28841"/>
    <cellStyle name="표준 10 8 6 6" xfId="14367"/>
    <cellStyle name="표준 10 8 6 6 2" xfId="14368"/>
    <cellStyle name="표준 10 8 6 6 2 2" xfId="36329"/>
    <cellStyle name="표준 10 8 6 6 3" xfId="36328"/>
    <cellStyle name="표준 10 8 6 7" xfId="14369"/>
    <cellStyle name="표준 10 8 6 7 2" xfId="36330"/>
    <cellStyle name="표준 10 8 6 8" xfId="14370"/>
    <cellStyle name="표준 10 8 6 8 2" xfId="36331"/>
    <cellStyle name="표준 10 8 6 9" xfId="26967"/>
    <cellStyle name="표준 10 8 7" xfId="2707"/>
    <cellStyle name="표준 10 8 7 2" xfId="4321"/>
    <cellStyle name="표준 10 8 7 2 2" xfId="4322"/>
    <cellStyle name="표준 10 8 7 2 2 2" xfId="14371"/>
    <cellStyle name="표준 10 8 7 2 2 2 2" xfId="36332"/>
    <cellStyle name="표준 10 8 7 2 2 3" xfId="28843"/>
    <cellStyle name="표준 10 8 7 2 3" xfId="14372"/>
    <cellStyle name="표준 10 8 7 2 3 2" xfId="14373"/>
    <cellStyle name="표준 10 8 7 2 3 2 2" xfId="36334"/>
    <cellStyle name="표준 10 8 7 2 3 3" xfId="36333"/>
    <cellStyle name="표준 10 8 7 2 4" xfId="14374"/>
    <cellStyle name="표준 10 8 7 2 4 2" xfId="36335"/>
    <cellStyle name="표준 10 8 7 2 5" xfId="14375"/>
    <cellStyle name="표준 10 8 7 2 5 2" xfId="36336"/>
    <cellStyle name="표준 10 8 7 2 6" xfId="28842"/>
    <cellStyle name="표준 10 8 7 3" xfId="4323"/>
    <cellStyle name="표준 10 8 7 3 2" xfId="4324"/>
    <cellStyle name="표준 10 8 7 3 2 2" xfId="14376"/>
    <cellStyle name="표준 10 8 7 3 2 2 2" xfId="36337"/>
    <cellStyle name="표준 10 8 7 3 2 3" xfId="28845"/>
    <cellStyle name="표준 10 8 7 3 3" xfId="14377"/>
    <cellStyle name="표준 10 8 7 3 3 2" xfId="14378"/>
    <cellStyle name="표준 10 8 7 3 3 2 2" xfId="36339"/>
    <cellStyle name="표준 10 8 7 3 3 3" xfId="36338"/>
    <cellStyle name="표준 10 8 7 3 4" xfId="14379"/>
    <cellStyle name="표준 10 8 7 3 4 2" xfId="36340"/>
    <cellStyle name="표준 10 8 7 3 5" xfId="14380"/>
    <cellStyle name="표준 10 8 7 3 5 2" xfId="36341"/>
    <cellStyle name="표준 10 8 7 3 6" xfId="28844"/>
    <cellStyle name="표준 10 8 7 4" xfId="4325"/>
    <cellStyle name="표준 10 8 7 4 2" xfId="14381"/>
    <cellStyle name="표준 10 8 7 4 2 2" xfId="36342"/>
    <cellStyle name="표준 10 8 7 4 3" xfId="28846"/>
    <cellStyle name="표준 10 8 7 5" xfId="14382"/>
    <cellStyle name="표준 10 8 7 5 2" xfId="14383"/>
    <cellStyle name="표준 10 8 7 5 2 2" xfId="36344"/>
    <cellStyle name="표준 10 8 7 5 3" xfId="36343"/>
    <cellStyle name="표준 10 8 7 6" xfId="14384"/>
    <cellStyle name="표준 10 8 7 6 2" xfId="36345"/>
    <cellStyle name="표준 10 8 7 7" xfId="14385"/>
    <cellStyle name="표준 10 8 7 7 2" xfId="36346"/>
    <cellStyle name="표준 10 8 7 8" xfId="27228"/>
    <cellStyle name="표준 10 8 8" xfId="4326"/>
    <cellStyle name="표준 10 8 8 2" xfId="4327"/>
    <cellStyle name="표준 10 8 8 2 2" xfId="14386"/>
    <cellStyle name="표준 10 8 8 2 2 2" xfId="36347"/>
    <cellStyle name="표준 10 8 8 2 3" xfId="28848"/>
    <cellStyle name="표준 10 8 8 3" xfId="14387"/>
    <cellStyle name="표준 10 8 8 3 2" xfId="14388"/>
    <cellStyle name="표준 10 8 8 3 2 2" xfId="36349"/>
    <cellStyle name="표준 10 8 8 3 3" xfId="36348"/>
    <cellStyle name="표준 10 8 8 4" xfId="14389"/>
    <cellStyle name="표준 10 8 8 4 2" xfId="36350"/>
    <cellStyle name="표준 10 8 8 5" xfId="14390"/>
    <cellStyle name="표준 10 8 8 5 2" xfId="36351"/>
    <cellStyle name="표준 10 8 8 6" xfId="28847"/>
    <cellStyle name="표준 10 8 9" xfId="4328"/>
    <cellStyle name="표준 10 8 9 2" xfId="4329"/>
    <cellStyle name="표준 10 8 9 2 2" xfId="14391"/>
    <cellStyle name="표준 10 8 9 2 2 2" xfId="36352"/>
    <cellStyle name="표준 10 8 9 2 3" xfId="28850"/>
    <cellStyle name="표준 10 8 9 3" xfId="14392"/>
    <cellStyle name="표준 10 8 9 3 2" xfId="14393"/>
    <cellStyle name="표준 10 8 9 3 2 2" xfId="36354"/>
    <cellStyle name="표준 10 8 9 3 3" xfId="36353"/>
    <cellStyle name="표준 10 8 9 4" xfId="14394"/>
    <cellStyle name="표준 10 8 9 4 2" xfId="36355"/>
    <cellStyle name="표준 10 8 9 5" xfId="14395"/>
    <cellStyle name="표준 10 8 9 5 2" xfId="36356"/>
    <cellStyle name="표준 10 8 9 6" xfId="28849"/>
    <cellStyle name="표준 10 9" xfId="89"/>
    <cellStyle name="표준 10 9 10" xfId="14396"/>
    <cellStyle name="표준 10 9 10 2" xfId="14397"/>
    <cellStyle name="표준 10 9 10 2 2" xfId="36358"/>
    <cellStyle name="표준 10 9 10 3" xfId="36357"/>
    <cellStyle name="표준 10 9 11" xfId="14398"/>
    <cellStyle name="표준 10 9 11 2" xfId="36359"/>
    <cellStyle name="표준 10 9 12" xfId="14399"/>
    <cellStyle name="표준 10 9 12 2" xfId="36360"/>
    <cellStyle name="표준 10 9 13" xfId="26684"/>
    <cellStyle name="표준 10 9 2" xfId="1596"/>
    <cellStyle name="표준 10 9 2 10" xfId="14400"/>
    <cellStyle name="표준 10 9 2 10 2" xfId="36361"/>
    <cellStyle name="표준 10 9 2 11" xfId="26779"/>
    <cellStyle name="표준 10 9 2 2" xfId="2386"/>
    <cellStyle name="표준 10 9 2 2 10" xfId="26908"/>
    <cellStyle name="표준 10 9 2 2 2" xfId="2570"/>
    <cellStyle name="표준 10 9 2 2 2 2" xfId="3090"/>
    <cellStyle name="표준 10 9 2 2 2 2 2" xfId="4330"/>
    <cellStyle name="표준 10 9 2 2 2 2 2 2" xfId="4331"/>
    <cellStyle name="표준 10 9 2 2 2 2 2 2 2" xfId="14401"/>
    <cellStyle name="표준 10 9 2 2 2 2 2 2 2 2" xfId="36362"/>
    <cellStyle name="표준 10 9 2 2 2 2 2 2 3" xfId="28852"/>
    <cellStyle name="표준 10 9 2 2 2 2 2 3" xfId="14402"/>
    <cellStyle name="표준 10 9 2 2 2 2 2 3 2" xfId="14403"/>
    <cellStyle name="표준 10 9 2 2 2 2 2 3 2 2" xfId="36364"/>
    <cellStyle name="표준 10 9 2 2 2 2 2 3 3" xfId="36363"/>
    <cellStyle name="표준 10 9 2 2 2 2 2 4" xfId="14404"/>
    <cellStyle name="표준 10 9 2 2 2 2 2 4 2" xfId="36365"/>
    <cellStyle name="표준 10 9 2 2 2 2 2 5" xfId="14405"/>
    <cellStyle name="표준 10 9 2 2 2 2 2 5 2" xfId="36366"/>
    <cellStyle name="표준 10 9 2 2 2 2 2 6" xfId="28851"/>
    <cellStyle name="표준 10 9 2 2 2 2 3" xfId="4332"/>
    <cellStyle name="표준 10 9 2 2 2 2 3 2" xfId="4333"/>
    <cellStyle name="표준 10 9 2 2 2 2 3 2 2" xfId="14406"/>
    <cellStyle name="표준 10 9 2 2 2 2 3 2 2 2" xfId="36367"/>
    <cellStyle name="표준 10 9 2 2 2 2 3 2 3" xfId="28854"/>
    <cellStyle name="표준 10 9 2 2 2 2 3 3" xfId="14407"/>
    <cellStyle name="표준 10 9 2 2 2 2 3 3 2" xfId="14408"/>
    <cellStyle name="표준 10 9 2 2 2 2 3 3 2 2" xfId="36369"/>
    <cellStyle name="표준 10 9 2 2 2 2 3 3 3" xfId="36368"/>
    <cellStyle name="표준 10 9 2 2 2 2 3 4" xfId="14409"/>
    <cellStyle name="표준 10 9 2 2 2 2 3 4 2" xfId="36370"/>
    <cellStyle name="표준 10 9 2 2 2 2 3 5" xfId="14410"/>
    <cellStyle name="표준 10 9 2 2 2 2 3 5 2" xfId="36371"/>
    <cellStyle name="표준 10 9 2 2 2 2 3 6" xfId="28853"/>
    <cellStyle name="표준 10 9 2 2 2 2 4" xfId="4334"/>
    <cellStyle name="표준 10 9 2 2 2 2 4 2" xfId="14411"/>
    <cellStyle name="표준 10 9 2 2 2 2 4 2 2" xfId="36372"/>
    <cellStyle name="표준 10 9 2 2 2 2 4 3" xfId="28855"/>
    <cellStyle name="표준 10 9 2 2 2 2 5" xfId="14412"/>
    <cellStyle name="표준 10 9 2 2 2 2 5 2" xfId="14413"/>
    <cellStyle name="표준 10 9 2 2 2 2 5 2 2" xfId="36374"/>
    <cellStyle name="표준 10 9 2 2 2 2 5 3" xfId="36373"/>
    <cellStyle name="표준 10 9 2 2 2 2 6" xfId="14414"/>
    <cellStyle name="표준 10 9 2 2 2 2 6 2" xfId="36375"/>
    <cellStyle name="표준 10 9 2 2 2 2 7" xfId="14415"/>
    <cellStyle name="표준 10 9 2 2 2 2 7 2" xfId="36376"/>
    <cellStyle name="표준 10 9 2 2 2 2 8" xfId="27611"/>
    <cellStyle name="표준 10 9 2 2 2 3" xfId="4335"/>
    <cellStyle name="표준 10 9 2 2 2 3 2" xfId="4336"/>
    <cellStyle name="표준 10 9 2 2 2 3 2 2" xfId="14416"/>
    <cellStyle name="표준 10 9 2 2 2 3 2 2 2" xfId="36377"/>
    <cellStyle name="표준 10 9 2 2 2 3 2 3" xfId="28857"/>
    <cellStyle name="표준 10 9 2 2 2 3 3" xfId="14417"/>
    <cellStyle name="표준 10 9 2 2 2 3 3 2" xfId="14418"/>
    <cellStyle name="표준 10 9 2 2 2 3 3 2 2" xfId="36379"/>
    <cellStyle name="표준 10 9 2 2 2 3 3 3" xfId="36378"/>
    <cellStyle name="표준 10 9 2 2 2 3 4" xfId="14419"/>
    <cellStyle name="표준 10 9 2 2 2 3 4 2" xfId="36380"/>
    <cellStyle name="표준 10 9 2 2 2 3 5" xfId="14420"/>
    <cellStyle name="표준 10 9 2 2 2 3 5 2" xfId="36381"/>
    <cellStyle name="표준 10 9 2 2 2 3 6" xfId="28856"/>
    <cellStyle name="표준 10 9 2 2 2 4" xfId="4337"/>
    <cellStyle name="표준 10 9 2 2 2 4 2" xfId="4338"/>
    <cellStyle name="표준 10 9 2 2 2 4 2 2" xfId="14421"/>
    <cellStyle name="표준 10 9 2 2 2 4 2 2 2" xfId="36382"/>
    <cellStyle name="표준 10 9 2 2 2 4 2 3" xfId="28859"/>
    <cellStyle name="표준 10 9 2 2 2 4 3" xfId="14422"/>
    <cellStyle name="표준 10 9 2 2 2 4 3 2" xfId="14423"/>
    <cellStyle name="표준 10 9 2 2 2 4 3 2 2" xfId="36384"/>
    <cellStyle name="표준 10 9 2 2 2 4 3 3" xfId="36383"/>
    <cellStyle name="표준 10 9 2 2 2 4 4" xfId="14424"/>
    <cellStyle name="표준 10 9 2 2 2 4 4 2" xfId="36385"/>
    <cellStyle name="표준 10 9 2 2 2 4 5" xfId="14425"/>
    <cellStyle name="표준 10 9 2 2 2 4 5 2" xfId="36386"/>
    <cellStyle name="표준 10 9 2 2 2 4 6" xfId="28858"/>
    <cellStyle name="표준 10 9 2 2 2 5" xfId="4339"/>
    <cellStyle name="표준 10 9 2 2 2 5 2" xfId="14426"/>
    <cellStyle name="표준 10 9 2 2 2 5 2 2" xfId="36387"/>
    <cellStyle name="표준 10 9 2 2 2 5 3" xfId="28860"/>
    <cellStyle name="표준 10 9 2 2 2 6" xfId="14427"/>
    <cellStyle name="표준 10 9 2 2 2 6 2" xfId="14428"/>
    <cellStyle name="표준 10 9 2 2 2 6 2 2" xfId="36389"/>
    <cellStyle name="표준 10 9 2 2 2 6 3" xfId="36388"/>
    <cellStyle name="표준 10 9 2 2 2 7" xfId="14429"/>
    <cellStyle name="표준 10 9 2 2 2 7 2" xfId="36390"/>
    <cellStyle name="표준 10 9 2 2 2 8" xfId="14430"/>
    <cellStyle name="표준 10 9 2 2 2 8 2" xfId="36391"/>
    <cellStyle name="표준 10 9 2 2 2 9" xfId="27092"/>
    <cellStyle name="표준 10 9 2 2 3" xfId="2906"/>
    <cellStyle name="표준 10 9 2 2 3 2" xfId="4340"/>
    <cellStyle name="표준 10 9 2 2 3 2 2" xfId="4341"/>
    <cellStyle name="표준 10 9 2 2 3 2 2 2" xfId="14431"/>
    <cellStyle name="표준 10 9 2 2 3 2 2 2 2" xfId="36392"/>
    <cellStyle name="표준 10 9 2 2 3 2 2 3" xfId="28862"/>
    <cellStyle name="표준 10 9 2 2 3 2 3" xfId="14432"/>
    <cellStyle name="표준 10 9 2 2 3 2 3 2" xfId="14433"/>
    <cellStyle name="표준 10 9 2 2 3 2 3 2 2" xfId="36394"/>
    <cellStyle name="표준 10 9 2 2 3 2 3 3" xfId="36393"/>
    <cellStyle name="표준 10 9 2 2 3 2 4" xfId="14434"/>
    <cellStyle name="표준 10 9 2 2 3 2 4 2" xfId="36395"/>
    <cellStyle name="표준 10 9 2 2 3 2 5" xfId="14435"/>
    <cellStyle name="표준 10 9 2 2 3 2 5 2" xfId="36396"/>
    <cellStyle name="표준 10 9 2 2 3 2 6" xfId="28861"/>
    <cellStyle name="표준 10 9 2 2 3 3" xfId="4342"/>
    <cellStyle name="표준 10 9 2 2 3 3 2" xfId="4343"/>
    <cellStyle name="표준 10 9 2 2 3 3 2 2" xfId="14436"/>
    <cellStyle name="표준 10 9 2 2 3 3 2 2 2" xfId="36397"/>
    <cellStyle name="표준 10 9 2 2 3 3 2 3" xfId="28864"/>
    <cellStyle name="표준 10 9 2 2 3 3 3" xfId="14437"/>
    <cellStyle name="표준 10 9 2 2 3 3 3 2" xfId="14438"/>
    <cellStyle name="표준 10 9 2 2 3 3 3 2 2" xfId="36399"/>
    <cellStyle name="표준 10 9 2 2 3 3 3 3" xfId="36398"/>
    <cellStyle name="표준 10 9 2 2 3 3 4" xfId="14439"/>
    <cellStyle name="표준 10 9 2 2 3 3 4 2" xfId="36400"/>
    <cellStyle name="표준 10 9 2 2 3 3 5" xfId="14440"/>
    <cellStyle name="표준 10 9 2 2 3 3 5 2" xfId="36401"/>
    <cellStyle name="표준 10 9 2 2 3 3 6" xfId="28863"/>
    <cellStyle name="표준 10 9 2 2 3 4" xfId="4344"/>
    <cellStyle name="표준 10 9 2 2 3 4 2" xfId="14441"/>
    <cellStyle name="표준 10 9 2 2 3 4 2 2" xfId="36402"/>
    <cellStyle name="표준 10 9 2 2 3 4 3" xfId="28865"/>
    <cellStyle name="표준 10 9 2 2 3 5" xfId="14442"/>
    <cellStyle name="표준 10 9 2 2 3 5 2" xfId="14443"/>
    <cellStyle name="표준 10 9 2 2 3 5 2 2" xfId="36404"/>
    <cellStyle name="표준 10 9 2 2 3 5 3" xfId="36403"/>
    <cellStyle name="표준 10 9 2 2 3 6" xfId="14444"/>
    <cellStyle name="표준 10 9 2 2 3 6 2" xfId="36405"/>
    <cellStyle name="표준 10 9 2 2 3 7" xfId="14445"/>
    <cellStyle name="표준 10 9 2 2 3 7 2" xfId="36406"/>
    <cellStyle name="표준 10 9 2 2 3 8" xfId="27427"/>
    <cellStyle name="표준 10 9 2 2 4" xfId="4345"/>
    <cellStyle name="표준 10 9 2 2 4 2" xfId="4346"/>
    <cellStyle name="표준 10 9 2 2 4 2 2" xfId="14446"/>
    <cellStyle name="표준 10 9 2 2 4 2 2 2" xfId="36407"/>
    <cellStyle name="표준 10 9 2 2 4 2 3" xfId="28867"/>
    <cellStyle name="표준 10 9 2 2 4 3" xfId="14447"/>
    <cellStyle name="표준 10 9 2 2 4 3 2" xfId="14448"/>
    <cellStyle name="표준 10 9 2 2 4 3 2 2" xfId="36409"/>
    <cellStyle name="표준 10 9 2 2 4 3 3" xfId="36408"/>
    <cellStyle name="표준 10 9 2 2 4 4" xfId="14449"/>
    <cellStyle name="표준 10 9 2 2 4 4 2" xfId="36410"/>
    <cellStyle name="표준 10 9 2 2 4 5" xfId="14450"/>
    <cellStyle name="표준 10 9 2 2 4 5 2" xfId="36411"/>
    <cellStyle name="표준 10 9 2 2 4 6" xfId="28866"/>
    <cellStyle name="표준 10 9 2 2 5" xfId="4347"/>
    <cellStyle name="표준 10 9 2 2 5 2" xfId="4348"/>
    <cellStyle name="표준 10 9 2 2 5 2 2" xfId="14451"/>
    <cellStyle name="표준 10 9 2 2 5 2 2 2" xfId="36412"/>
    <cellStyle name="표준 10 9 2 2 5 2 3" xfId="28869"/>
    <cellStyle name="표준 10 9 2 2 5 3" xfId="14452"/>
    <cellStyle name="표준 10 9 2 2 5 3 2" xfId="14453"/>
    <cellStyle name="표준 10 9 2 2 5 3 2 2" xfId="36414"/>
    <cellStyle name="표준 10 9 2 2 5 3 3" xfId="36413"/>
    <cellStyle name="표준 10 9 2 2 5 4" xfId="14454"/>
    <cellStyle name="표준 10 9 2 2 5 4 2" xfId="36415"/>
    <cellStyle name="표준 10 9 2 2 5 5" xfId="14455"/>
    <cellStyle name="표준 10 9 2 2 5 5 2" xfId="36416"/>
    <cellStyle name="표준 10 9 2 2 5 6" xfId="28868"/>
    <cellStyle name="표준 10 9 2 2 6" xfId="4349"/>
    <cellStyle name="표준 10 9 2 2 6 2" xfId="14456"/>
    <cellStyle name="표준 10 9 2 2 6 2 2" xfId="36417"/>
    <cellStyle name="표준 10 9 2 2 6 3" xfId="28870"/>
    <cellStyle name="표준 10 9 2 2 7" xfId="14457"/>
    <cellStyle name="표준 10 9 2 2 7 2" xfId="14458"/>
    <cellStyle name="표준 10 9 2 2 7 2 2" xfId="36419"/>
    <cellStyle name="표준 10 9 2 2 7 3" xfId="36418"/>
    <cellStyle name="표준 10 9 2 2 8" xfId="14459"/>
    <cellStyle name="표준 10 9 2 2 8 2" xfId="36420"/>
    <cellStyle name="표준 10 9 2 2 9" xfId="14460"/>
    <cellStyle name="표준 10 9 2 2 9 2" xfId="36421"/>
    <cellStyle name="표준 10 9 2 3" xfId="2515"/>
    <cellStyle name="표준 10 9 2 3 2" xfId="3035"/>
    <cellStyle name="표준 10 9 2 3 2 2" xfId="4350"/>
    <cellStyle name="표준 10 9 2 3 2 2 2" xfId="4351"/>
    <cellStyle name="표준 10 9 2 3 2 2 2 2" xfId="14461"/>
    <cellStyle name="표준 10 9 2 3 2 2 2 2 2" xfId="36422"/>
    <cellStyle name="표준 10 9 2 3 2 2 2 3" xfId="28872"/>
    <cellStyle name="표준 10 9 2 3 2 2 3" xfId="14462"/>
    <cellStyle name="표준 10 9 2 3 2 2 3 2" xfId="14463"/>
    <cellStyle name="표준 10 9 2 3 2 2 3 2 2" xfId="36424"/>
    <cellStyle name="표준 10 9 2 3 2 2 3 3" xfId="36423"/>
    <cellStyle name="표준 10 9 2 3 2 2 4" xfId="14464"/>
    <cellStyle name="표준 10 9 2 3 2 2 4 2" xfId="36425"/>
    <cellStyle name="표준 10 9 2 3 2 2 5" xfId="14465"/>
    <cellStyle name="표준 10 9 2 3 2 2 5 2" xfId="36426"/>
    <cellStyle name="표준 10 9 2 3 2 2 6" xfId="28871"/>
    <cellStyle name="표준 10 9 2 3 2 3" xfId="4352"/>
    <cellStyle name="표준 10 9 2 3 2 3 2" xfId="4353"/>
    <cellStyle name="표준 10 9 2 3 2 3 2 2" xfId="14466"/>
    <cellStyle name="표준 10 9 2 3 2 3 2 2 2" xfId="36427"/>
    <cellStyle name="표준 10 9 2 3 2 3 2 3" xfId="28874"/>
    <cellStyle name="표준 10 9 2 3 2 3 3" xfId="14467"/>
    <cellStyle name="표준 10 9 2 3 2 3 3 2" xfId="14468"/>
    <cellStyle name="표준 10 9 2 3 2 3 3 2 2" xfId="36429"/>
    <cellStyle name="표준 10 9 2 3 2 3 3 3" xfId="36428"/>
    <cellStyle name="표준 10 9 2 3 2 3 4" xfId="14469"/>
    <cellStyle name="표준 10 9 2 3 2 3 4 2" xfId="36430"/>
    <cellStyle name="표준 10 9 2 3 2 3 5" xfId="14470"/>
    <cellStyle name="표준 10 9 2 3 2 3 5 2" xfId="36431"/>
    <cellStyle name="표준 10 9 2 3 2 3 6" xfId="28873"/>
    <cellStyle name="표준 10 9 2 3 2 4" xfId="4354"/>
    <cellStyle name="표준 10 9 2 3 2 4 2" xfId="14471"/>
    <cellStyle name="표준 10 9 2 3 2 4 2 2" xfId="36432"/>
    <cellStyle name="표준 10 9 2 3 2 4 3" xfId="28875"/>
    <cellStyle name="표준 10 9 2 3 2 5" xfId="14472"/>
    <cellStyle name="표준 10 9 2 3 2 5 2" xfId="14473"/>
    <cellStyle name="표준 10 9 2 3 2 5 2 2" xfId="36434"/>
    <cellStyle name="표준 10 9 2 3 2 5 3" xfId="36433"/>
    <cellStyle name="표준 10 9 2 3 2 6" xfId="14474"/>
    <cellStyle name="표준 10 9 2 3 2 6 2" xfId="36435"/>
    <cellStyle name="표준 10 9 2 3 2 7" xfId="14475"/>
    <cellStyle name="표준 10 9 2 3 2 7 2" xfId="36436"/>
    <cellStyle name="표준 10 9 2 3 2 8" xfId="27556"/>
    <cellStyle name="표준 10 9 2 3 3" xfId="4355"/>
    <cellStyle name="표준 10 9 2 3 3 2" xfId="4356"/>
    <cellStyle name="표준 10 9 2 3 3 2 2" xfId="14476"/>
    <cellStyle name="표준 10 9 2 3 3 2 2 2" xfId="36437"/>
    <cellStyle name="표준 10 9 2 3 3 2 3" xfId="28877"/>
    <cellStyle name="표준 10 9 2 3 3 3" xfId="14477"/>
    <cellStyle name="표준 10 9 2 3 3 3 2" xfId="14478"/>
    <cellStyle name="표준 10 9 2 3 3 3 2 2" xfId="36439"/>
    <cellStyle name="표준 10 9 2 3 3 3 3" xfId="36438"/>
    <cellStyle name="표준 10 9 2 3 3 4" xfId="14479"/>
    <cellStyle name="표준 10 9 2 3 3 4 2" xfId="36440"/>
    <cellStyle name="표준 10 9 2 3 3 5" xfId="14480"/>
    <cellStyle name="표준 10 9 2 3 3 5 2" xfId="36441"/>
    <cellStyle name="표준 10 9 2 3 3 6" xfId="28876"/>
    <cellStyle name="표준 10 9 2 3 4" xfId="4357"/>
    <cellStyle name="표준 10 9 2 3 4 2" xfId="4358"/>
    <cellStyle name="표준 10 9 2 3 4 2 2" xfId="14481"/>
    <cellStyle name="표준 10 9 2 3 4 2 2 2" xfId="36442"/>
    <cellStyle name="표준 10 9 2 3 4 2 3" xfId="28879"/>
    <cellStyle name="표준 10 9 2 3 4 3" xfId="14482"/>
    <cellStyle name="표준 10 9 2 3 4 3 2" xfId="14483"/>
    <cellStyle name="표준 10 9 2 3 4 3 2 2" xfId="36444"/>
    <cellStyle name="표준 10 9 2 3 4 3 3" xfId="36443"/>
    <cellStyle name="표준 10 9 2 3 4 4" xfId="14484"/>
    <cellStyle name="표준 10 9 2 3 4 4 2" xfId="36445"/>
    <cellStyle name="표준 10 9 2 3 4 5" xfId="14485"/>
    <cellStyle name="표준 10 9 2 3 4 5 2" xfId="36446"/>
    <cellStyle name="표준 10 9 2 3 4 6" xfId="28878"/>
    <cellStyle name="표준 10 9 2 3 5" xfId="4359"/>
    <cellStyle name="표준 10 9 2 3 5 2" xfId="14486"/>
    <cellStyle name="표준 10 9 2 3 5 2 2" xfId="36447"/>
    <cellStyle name="표준 10 9 2 3 5 3" xfId="28880"/>
    <cellStyle name="표준 10 9 2 3 6" xfId="14487"/>
    <cellStyle name="표준 10 9 2 3 6 2" xfId="14488"/>
    <cellStyle name="표준 10 9 2 3 6 2 2" xfId="36449"/>
    <cellStyle name="표준 10 9 2 3 6 3" xfId="36448"/>
    <cellStyle name="표준 10 9 2 3 7" xfId="14489"/>
    <cellStyle name="표준 10 9 2 3 7 2" xfId="36450"/>
    <cellStyle name="표준 10 9 2 3 8" xfId="14490"/>
    <cellStyle name="표준 10 9 2 3 8 2" xfId="36451"/>
    <cellStyle name="표준 10 9 2 3 9" xfId="27037"/>
    <cellStyle name="표준 10 9 2 4" xfId="2777"/>
    <cellStyle name="표준 10 9 2 4 2" xfId="4360"/>
    <cellStyle name="표준 10 9 2 4 2 2" xfId="4361"/>
    <cellStyle name="표준 10 9 2 4 2 2 2" xfId="14491"/>
    <cellStyle name="표준 10 9 2 4 2 2 2 2" xfId="36452"/>
    <cellStyle name="표준 10 9 2 4 2 2 3" xfId="28882"/>
    <cellStyle name="표준 10 9 2 4 2 3" xfId="14492"/>
    <cellStyle name="표준 10 9 2 4 2 3 2" xfId="14493"/>
    <cellStyle name="표준 10 9 2 4 2 3 2 2" xfId="36454"/>
    <cellStyle name="표준 10 9 2 4 2 3 3" xfId="36453"/>
    <cellStyle name="표준 10 9 2 4 2 4" xfId="14494"/>
    <cellStyle name="표준 10 9 2 4 2 4 2" xfId="36455"/>
    <cellStyle name="표준 10 9 2 4 2 5" xfId="14495"/>
    <cellStyle name="표준 10 9 2 4 2 5 2" xfId="36456"/>
    <cellStyle name="표준 10 9 2 4 2 6" xfId="28881"/>
    <cellStyle name="표준 10 9 2 4 3" xfId="4362"/>
    <cellStyle name="표준 10 9 2 4 3 2" xfId="4363"/>
    <cellStyle name="표준 10 9 2 4 3 2 2" xfId="14496"/>
    <cellStyle name="표준 10 9 2 4 3 2 2 2" xfId="36457"/>
    <cellStyle name="표준 10 9 2 4 3 2 3" xfId="28884"/>
    <cellStyle name="표준 10 9 2 4 3 3" xfId="14497"/>
    <cellStyle name="표준 10 9 2 4 3 3 2" xfId="14498"/>
    <cellStyle name="표준 10 9 2 4 3 3 2 2" xfId="36459"/>
    <cellStyle name="표준 10 9 2 4 3 3 3" xfId="36458"/>
    <cellStyle name="표준 10 9 2 4 3 4" xfId="14499"/>
    <cellStyle name="표준 10 9 2 4 3 4 2" xfId="36460"/>
    <cellStyle name="표준 10 9 2 4 3 5" xfId="14500"/>
    <cellStyle name="표준 10 9 2 4 3 5 2" xfId="36461"/>
    <cellStyle name="표준 10 9 2 4 3 6" xfId="28883"/>
    <cellStyle name="표준 10 9 2 4 4" xfId="4364"/>
    <cellStyle name="표준 10 9 2 4 4 2" xfId="14501"/>
    <cellStyle name="표준 10 9 2 4 4 2 2" xfId="36462"/>
    <cellStyle name="표준 10 9 2 4 4 3" xfId="28885"/>
    <cellStyle name="표준 10 9 2 4 5" xfId="14502"/>
    <cellStyle name="표준 10 9 2 4 5 2" xfId="14503"/>
    <cellStyle name="표준 10 9 2 4 5 2 2" xfId="36464"/>
    <cellStyle name="표준 10 9 2 4 5 3" xfId="36463"/>
    <cellStyle name="표준 10 9 2 4 6" xfId="14504"/>
    <cellStyle name="표준 10 9 2 4 6 2" xfId="36465"/>
    <cellStyle name="표준 10 9 2 4 7" xfId="14505"/>
    <cellStyle name="표준 10 9 2 4 7 2" xfId="36466"/>
    <cellStyle name="표준 10 9 2 4 8" xfId="27298"/>
    <cellStyle name="표준 10 9 2 5" xfId="4365"/>
    <cellStyle name="표준 10 9 2 5 2" xfId="4366"/>
    <cellStyle name="표준 10 9 2 5 2 2" xfId="14506"/>
    <cellStyle name="표준 10 9 2 5 2 2 2" xfId="36467"/>
    <cellStyle name="표준 10 9 2 5 2 3" xfId="28887"/>
    <cellStyle name="표준 10 9 2 5 3" xfId="14507"/>
    <cellStyle name="표준 10 9 2 5 3 2" xfId="14508"/>
    <cellStyle name="표준 10 9 2 5 3 2 2" xfId="36469"/>
    <cellStyle name="표준 10 9 2 5 3 3" xfId="36468"/>
    <cellStyle name="표준 10 9 2 5 4" xfId="14509"/>
    <cellStyle name="표준 10 9 2 5 4 2" xfId="36470"/>
    <cellStyle name="표준 10 9 2 5 5" xfId="14510"/>
    <cellStyle name="표준 10 9 2 5 5 2" xfId="36471"/>
    <cellStyle name="표준 10 9 2 5 6" xfId="28886"/>
    <cellStyle name="표준 10 9 2 6" xfId="4367"/>
    <cellStyle name="표준 10 9 2 6 2" xfId="4368"/>
    <cellStyle name="표준 10 9 2 6 2 2" xfId="14511"/>
    <cellStyle name="표준 10 9 2 6 2 2 2" xfId="36472"/>
    <cellStyle name="표준 10 9 2 6 2 3" xfId="28889"/>
    <cellStyle name="표준 10 9 2 6 3" xfId="14512"/>
    <cellStyle name="표준 10 9 2 6 3 2" xfId="14513"/>
    <cellStyle name="표준 10 9 2 6 3 2 2" xfId="36474"/>
    <cellStyle name="표준 10 9 2 6 3 3" xfId="36473"/>
    <cellStyle name="표준 10 9 2 6 4" xfId="14514"/>
    <cellStyle name="표준 10 9 2 6 4 2" xfId="36475"/>
    <cellStyle name="표준 10 9 2 6 5" xfId="14515"/>
    <cellStyle name="표준 10 9 2 6 5 2" xfId="36476"/>
    <cellStyle name="표준 10 9 2 6 6" xfId="28888"/>
    <cellStyle name="표준 10 9 2 7" xfId="4369"/>
    <cellStyle name="표준 10 9 2 7 2" xfId="14516"/>
    <cellStyle name="표준 10 9 2 7 2 2" xfId="36477"/>
    <cellStyle name="표준 10 9 2 7 3" xfId="28890"/>
    <cellStyle name="표준 10 9 2 8" xfId="14517"/>
    <cellStyle name="표준 10 9 2 8 2" xfId="14518"/>
    <cellStyle name="표준 10 9 2 8 2 2" xfId="36479"/>
    <cellStyle name="표준 10 9 2 8 3" xfId="36478"/>
    <cellStyle name="표준 10 9 2 9" xfId="14519"/>
    <cellStyle name="표준 10 9 2 9 2" xfId="36480"/>
    <cellStyle name="표준 10 9 3" xfId="1563"/>
    <cellStyle name="표준 10 9 3 10" xfId="14520"/>
    <cellStyle name="표준 10 9 3 10 2" xfId="36481"/>
    <cellStyle name="표준 10 9 3 11" xfId="26746"/>
    <cellStyle name="표준 10 9 3 2" xfId="2353"/>
    <cellStyle name="표준 10 9 3 2 10" xfId="26875"/>
    <cellStyle name="표준 10 9 3 2 2" xfId="2571"/>
    <cellStyle name="표준 10 9 3 2 2 2" xfId="3091"/>
    <cellStyle name="표준 10 9 3 2 2 2 2" xfId="4370"/>
    <cellStyle name="표준 10 9 3 2 2 2 2 2" xfId="4371"/>
    <cellStyle name="표준 10 9 3 2 2 2 2 2 2" xfId="14521"/>
    <cellStyle name="표준 10 9 3 2 2 2 2 2 2 2" xfId="36482"/>
    <cellStyle name="표준 10 9 3 2 2 2 2 2 3" xfId="28892"/>
    <cellStyle name="표준 10 9 3 2 2 2 2 3" xfId="14522"/>
    <cellStyle name="표준 10 9 3 2 2 2 2 3 2" xfId="14523"/>
    <cellStyle name="표준 10 9 3 2 2 2 2 3 2 2" xfId="36484"/>
    <cellStyle name="표준 10 9 3 2 2 2 2 3 3" xfId="36483"/>
    <cellStyle name="표준 10 9 3 2 2 2 2 4" xfId="14524"/>
    <cellStyle name="표준 10 9 3 2 2 2 2 4 2" xfId="36485"/>
    <cellStyle name="표준 10 9 3 2 2 2 2 5" xfId="14525"/>
    <cellStyle name="표준 10 9 3 2 2 2 2 5 2" xfId="36486"/>
    <cellStyle name="표준 10 9 3 2 2 2 2 6" xfId="28891"/>
    <cellStyle name="표준 10 9 3 2 2 2 3" xfId="4372"/>
    <cellStyle name="표준 10 9 3 2 2 2 3 2" xfId="4373"/>
    <cellStyle name="표준 10 9 3 2 2 2 3 2 2" xfId="14526"/>
    <cellStyle name="표준 10 9 3 2 2 2 3 2 2 2" xfId="36487"/>
    <cellStyle name="표준 10 9 3 2 2 2 3 2 3" xfId="28894"/>
    <cellStyle name="표준 10 9 3 2 2 2 3 3" xfId="14527"/>
    <cellStyle name="표준 10 9 3 2 2 2 3 3 2" xfId="14528"/>
    <cellStyle name="표준 10 9 3 2 2 2 3 3 2 2" xfId="36489"/>
    <cellStyle name="표준 10 9 3 2 2 2 3 3 3" xfId="36488"/>
    <cellStyle name="표준 10 9 3 2 2 2 3 4" xfId="14529"/>
    <cellStyle name="표준 10 9 3 2 2 2 3 4 2" xfId="36490"/>
    <cellStyle name="표준 10 9 3 2 2 2 3 5" xfId="14530"/>
    <cellStyle name="표준 10 9 3 2 2 2 3 5 2" xfId="36491"/>
    <cellStyle name="표준 10 9 3 2 2 2 3 6" xfId="28893"/>
    <cellStyle name="표준 10 9 3 2 2 2 4" xfId="4374"/>
    <cellStyle name="표준 10 9 3 2 2 2 4 2" xfId="14531"/>
    <cellStyle name="표준 10 9 3 2 2 2 4 2 2" xfId="36492"/>
    <cellStyle name="표준 10 9 3 2 2 2 4 3" xfId="28895"/>
    <cellStyle name="표준 10 9 3 2 2 2 5" xfId="14532"/>
    <cellStyle name="표준 10 9 3 2 2 2 5 2" xfId="14533"/>
    <cellStyle name="표준 10 9 3 2 2 2 5 2 2" xfId="36494"/>
    <cellStyle name="표준 10 9 3 2 2 2 5 3" xfId="36493"/>
    <cellStyle name="표준 10 9 3 2 2 2 6" xfId="14534"/>
    <cellStyle name="표준 10 9 3 2 2 2 6 2" xfId="36495"/>
    <cellStyle name="표준 10 9 3 2 2 2 7" xfId="14535"/>
    <cellStyle name="표준 10 9 3 2 2 2 7 2" xfId="36496"/>
    <cellStyle name="표준 10 9 3 2 2 2 8" xfId="27612"/>
    <cellStyle name="표준 10 9 3 2 2 3" xfId="4375"/>
    <cellStyle name="표준 10 9 3 2 2 3 2" xfId="4376"/>
    <cellStyle name="표준 10 9 3 2 2 3 2 2" xfId="14536"/>
    <cellStyle name="표준 10 9 3 2 2 3 2 2 2" xfId="36497"/>
    <cellStyle name="표준 10 9 3 2 2 3 2 3" xfId="28897"/>
    <cellStyle name="표준 10 9 3 2 2 3 3" xfId="14537"/>
    <cellStyle name="표준 10 9 3 2 2 3 3 2" xfId="14538"/>
    <cellStyle name="표준 10 9 3 2 2 3 3 2 2" xfId="36499"/>
    <cellStyle name="표준 10 9 3 2 2 3 3 3" xfId="36498"/>
    <cellStyle name="표준 10 9 3 2 2 3 4" xfId="14539"/>
    <cellStyle name="표준 10 9 3 2 2 3 4 2" xfId="36500"/>
    <cellStyle name="표준 10 9 3 2 2 3 5" xfId="14540"/>
    <cellStyle name="표준 10 9 3 2 2 3 5 2" xfId="36501"/>
    <cellStyle name="표준 10 9 3 2 2 3 6" xfId="28896"/>
    <cellStyle name="표준 10 9 3 2 2 4" xfId="4377"/>
    <cellStyle name="표준 10 9 3 2 2 4 2" xfId="4378"/>
    <cellStyle name="표준 10 9 3 2 2 4 2 2" xfId="14541"/>
    <cellStyle name="표준 10 9 3 2 2 4 2 2 2" xfId="36502"/>
    <cellStyle name="표준 10 9 3 2 2 4 2 3" xfId="28899"/>
    <cellStyle name="표준 10 9 3 2 2 4 3" xfId="14542"/>
    <cellStyle name="표준 10 9 3 2 2 4 3 2" xfId="14543"/>
    <cellStyle name="표준 10 9 3 2 2 4 3 2 2" xfId="36504"/>
    <cellStyle name="표준 10 9 3 2 2 4 3 3" xfId="36503"/>
    <cellStyle name="표준 10 9 3 2 2 4 4" xfId="14544"/>
    <cellStyle name="표준 10 9 3 2 2 4 4 2" xfId="36505"/>
    <cellStyle name="표준 10 9 3 2 2 4 5" xfId="14545"/>
    <cellStyle name="표준 10 9 3 2 2 4 5 2" xfId="36506"/>
    <cellStyle name="표준 10 9 3 2 2 4 6" xfId="28898"/>
    <cellStyle name="표준 10 9 3 2 2 5" xfId="4379"/>
    <cellStyle name="표준 10 9 3 2 2 5 2" xfId="14546"/>
    <cellStyle name="표준 10 9 3 2 2 5 2 2" xfId="36507"/>
    <cellStyle name="표준 10 9 3 2 2 5 3" xfId="28900"/>
    <cellStyle name="표준 10 9 3 2 2 6" xfId="14547"/>
    <cellStyle name="표준 10 9 3 2 2 6 2" xfId="14548"/>
    <cellStyle name="표준 10 9 3 2 2 6 2 2" xfId="36509"/>
    <cellStyle name="표준 10 9 3 2 2 6 3" xfId="36508"/>
    <cellStyle name="표준 10 9 3 2 2 7" xfId="14549"/>
    <cellStyle name="표준 10 9 3 2 2 7 2" xfId="36510"/>
    <cellStyle name="표준 10 9 3 2 2 8" xfId="14550"/>
    <cellStyle name="표준 10 9 3 2 2 8 2" xfId="36511"/>
    <cellStyle name="표준 10 9 3 2 2 9" xfId="27093"/>
    <cellStyle name="표준 10 9 3 2 3" xfId="2873"/>
    <cellStyle name="표준 10 9 3 2 3 2" xfId="4380"/>
    <cellStyle name="표준 10 9 3 2 3 2 2" xfId="4381"/>
    <cellStyle name="표준 10 9 3 2 3 2 2 2" xfId="14551"/>
    <cellStyle name="표준 10 9 3 2 3 2 2 2 2" xfId="36512"/>
    <cellStyle name="표준 10 9 3 2 3 2 2 3" xfId="28902"/>
    <cellStyle name="표준 10 9 3 2 3 2 3" xfId="14552"/>
    <cellStyle name="표준 10 9 3 2 3 2 3 2" xfId="14553"/>
    <cellStyle name="표준 10 9 3 2 3 2 3 2 2" xfId="36514"/>
    <cellStyle name="표준 10 9 3 2 3 2 3 3" xfId="36513"/>
    <cellStyle name="표준 10 9 3 2 3 2 4" xfId="14554"/>
    <cellStyle name="표준 10 9 3 2 3 2 4 2" xfId="36515"/>
    <cellStyle name="표준 10 9 3 2 3 2 5" xfId="14555"/>
    <cellStyle name="표준 10 9 3 2 3 2 5 2" xfId="36516"/>
    <cellStyle name="표준 10 9 3 2 3 2 6" xfId="28901"/>
    <cellStyle name="표준 10 9 3 2 3 3" xfId="4382"/>
    <cellStyle name="표준 10 9 3 2 3 3 2" xfId="4383"/>
    <cellStyle name="표준 10 9 3 2 3 3 2 2" xfId="14556"/>
    <cellStyle name="표준 10 9 3 2 3 3 2 2 2" xfId="36517"/>
    <cellStyle name="표준 10 9 3 2 3 3 2 3" xfId="28904"/>
    <cellStyle name="표준 10 9 3 2 3 3 3" xfId="14557"/>
    <cellStyle name="표준 10 9 3 2 3 3 3 2" xfId="14558"/>
    <cellStyle name="표준 10 9 3 2 3 3 3 2 2" xfId="36519"/>
    <cellStyle name="표준 10 9 3 2 3 3 3 3" xfId="36518"/>
    <cellStyle name="표준 10 9 3 2 3 3 4" xfId="14559"/>
    <cellStyle name="표준 10 9 3 2 3 3 4 2" xfId="36520"/>
    <cellStyle name="표준 10 9 3 2 3 3 5" xfId="14560"/>
    <cellStyle name="표준 10 9 3 2 3 3 5 2" xfId="36521"/>
    <cellStyle name="표준 10 9 3 2 3 3 6" xfId="28903"/>
    <cellStyle name="표준 10 9 3 2 3 4" xfId="4384"/>
    <cellStyle name="표준 10 9 3 2 3 4 2" xfId="14561"/>
    <cellStyle name="표준 10 9 3 2 3 4 2 2" xfId="36522"/>
    <cellStyle name="표준 10 9 3 2 3 4 3" xfId="28905"/>
    <cellStyle name="표준 10 9 3 2 3 5" xfId="14562"/>
    <cellStyle name="표준 10 9 3 2 3 5 2" xfId="14563"/>
    <cellStyle name="표준 10 9 3 2 3 5 2 2" xfId="36524"/>
    <cellStyle name="표준 10 9 3 2 3 5 3" xfId="36523"/>
    <cellStyle name="표준 10 9 3 2 3 6" xfId="14564"/>
    <cellStyle name="표준 10 9 3 2 3 6 2" xfId="36525"/>
    <cellStyle name="표준 10 9 3 2 3 7" xfId="14565"/>
    <cellStyle name="표준 10 9 3 2 3 7 2" xfId="36526"/>
    <cellStyle name="표준 10 9 3 2 3 8" xfId="27394"/>
    <cellStyle name="표준 10 9 3 2 4" xfId="4385"/>
    <cellStyle name="표준 10 9 3 2 4 2" xfId="4386"/>
    <cellStyle name="표준 10 9 3 2 4 2 2" xfId="14566"/>
    <cellStyle name="표준 10 9 3 2 4 2 2 2" xfId="36527"/>
    <cellStyle name="표준 10 9 3 2 4 2 3" xfId="28907"/>
    <cellStyle name="표준 10 9 3 2 4 3" xfId="14567"/>
    <cellStyle name="표준 10 9 3 2 4 3 2" xfId="14568"/>
    <cellStyle name="표준 10 9 3 2 4 3 2 2" xfId="36529"/>
    <cellStyle name="표준 10 9 3 2 4 3 3" xfId="36528"/>
    <cellStyle name="표준 10 9 3 2 4 4" xfId="14569"/>
    <cellStyle name="표준 10 9 3 2 4 4 2" xfId="36530"/>
    <cellStyle name="표준 10 9 3 2 4 5" xfId="14570"/>
    <cellStyle name="표준 10 9 3 2 4 5 2" xfId="36531"/>
    <cellStyle name="표준 10 9 3 2 4 6" xfId="28906"/>
    <cellStyle name="표준 10 9 3 2 5" xfId="4387"/>
    <cellStyle name="표준 10 9 3 2 5 2" xfId="4388"/>
    <cellStyle name="표준 10 9 3 2 5 2 2" xfId="14571"/>
    <cellStyle name="표준 10 9 3 2 5 2 2 2" xfId="36532"/>
    <cellStyle name="표준 10 9 3 2 5 2 3" xfId="28909"/>
    <cellStyle name="표준 10 9 3 2 5 3" xfId="14572"/>
    <cellStyle name="표준 10 9 3 2 5 3 2" xfId="14573"/>
    <cellStyle name="표준 10 9 3 2 5 3 2 2" xfId="36534"/>
    <cellStyle name="표준 10 9 3 2 5 3 3" xfId="36533"/>
    <cellStyle name="표준 10 9 3 2 5 4" xfId="14574"/>
    <cellStyle name="표준 10 9 3 2 5 4 2" xfId="36535"/>
    <cellStyle name="표준 10 9 3 2 5 5" xfId="14575"/>
    <cellStyle name="표준 10 9 3 2 5 5 2" xfId="36536"/>
    <cellStyle name="표준 10 9 3 2 5 6" xfId="28908"/>
    <cellStyle name="표준 10 9 3 2 6" xfId="4389"/>
    <cellStyle name="표준 10 9 3 2 6 2" xfId="14576"/>
    <cellStyle name="표준 10 9 3 2 6 2 2" xfId="36537"/>
    <cellStyle name="표준 10 9 3 2 6 3" xfId="28910"/>
    <cellStyle name="표준 10 9 3 2 7" xfId="14577"/>
    <cellStyle name="표준 10 9 3 2 7 2" xfId="14578"/>
    <cellStyle name="표준 10 9 3 2 7 2 2" xfId="36539"/>
    <cellStyle name="표준 10 9 3 2 7 3" xfId="36538"/>
    <cellStyle name="표준 10 9 3 2 8" xfId="14579"/>
    <cellStyle name="표준 10 9 3 2 8 2" xfId="36540"/>
    <cellStyle name="표준 10 9 3 2 9" xfId="14580"/>
    <cellStyle name="표준 10 9 3 2 9 2" xfId="36541"/>
    <cellStyle name="표준 10 9 3 3" xfId="2482"/>
    <cellStyle name="표준 10 9 3 3 2" xfId="3002"/>
    <cellStyle name="표준 10 9 3 3 2 2" xfId="4390"/>
    <cellStyle name="표준 10 9 3 3 2 2 2" xfId="4391"/>
    <cellStyle name="표준 10 9 3 3 2 2 2 2" xfId="14581"/>
    <cellStyle name="표준 10 9 3 3 2 2 2 2 2" xfId="36542"/>
    <cellStyle name="표준 10 9 3 3 2 2 2 3" xfId="28912"/>
    <cellStyle name="표준 10 9 3 3 2 2 3" xfId="14582"/>
    <cellStyle name="표준 10 9 3 3 2 2 3 2" xfId="14583"/>
    <cellStyle name="표준 10 9 3 3 2 2 3 2 2" xfId="36544"/>
    <cellStyle name="표준 10 9 3 3 2 2 3 3" xfId="36543"/>
    <cellStyle name="표준 10 9 3 3 2 2 4" xfId="14584"/>
    <cellStyle name="표준 10 9 3 3 2 2 4 2" xfId="36545"/>
    <cellStyle name="표준 10 9 3 3 2 2 5" xfId="14585"/>
    <cellStyle name="표준 10 9 3 3 2 2 5 2" xfId="36546"/>
    <cellStyle name="표준 10 9 3 3 2 2 6" xfId="28911"/>
    <cellStyle name="표준 10 9 3 3 2 3" xfId="4392"/>
    <cellStyle name="표준 10 9 3 3 2 3 2" xfId="4393"/>
    <cellStyle name="표준 10 9 3 3 2 3 2 2" xfId="14586"/>
    <cellStyle name="표준 10 9 3 3 2 3 2 2 2" xfId="36547"/>
    <cellStyle name="표준 10 9 3 3 2 3 2 3" xfId="28914"/>
    <cellStyle name="표준 10 9 3 3 2 3 3" xfId="14587"/>
    <cellStyle name="표준 10 9 3 3 2 3 3 2" xfId="14588"/>
    <cellStyle name="표준 10 9 3 3 2 3 3 2 2" xfId="36549"/>
    <cellStyle name="표준 10 9 3 3 2 3 3 3" xfId="36548"/>
    <cellStyle name="표준 10 9 3 3 2 3 4" xfId="14589"/>
    <cellStyle name="표준 10 9 3 3 2 3 4 2" xfId="36550"/>
    <cellStyle name="표준 10 9 3 3 2 3 5" xfId="14590"/>
    <cellStyle name="표준 10 9 3 3 2 3 5 2" xfId="36551"/>
    <cellStyle name="표준 10 9 3 3 2 3 6" xfId="28913"/>
    <cellStyle name="표준 10 9 3 3 2 4" xfId="4394"/>
    <cellStyle name="표준 10 9 3 3 2 4 2" xfId="14591"/>
    <cellStyle name="표준 10 9 3 3 2 4 2 2" xfId="36552"/>
    <cellStyle name="표준 10 9 3 3 2 4 3" xfId="28915"/>
    <cellStyle name="표준 10 9 3 3 2 5" xfId="14592"/>
    <cellStyle name="표준 10 9 3 3 2 5 2" xfId="14593"/>
    <cellStyle name="표준 10 9 3 3 2 5 2 2" xfId="36554"/>
    <cellStyle name="표준 10 9 3 3 2 5 3" xfId="36553"/>
    <cellStyle name="표준 10 9 3 3 2 6" xfId="14594"/>
    <cellStyle name="표준 10 9 3 3 2 6 2" xfId="36555"/>
    <cellStyle name="표준 10 9 3 3 2 7" xfId="14595"/>
    <cellStyle name="표준 10 9 3 3 2 7 2" xfId="36556"/>
    <cellStyle name="표준 10 9 3 3 2 8" xfId="27523"/>
    <cellStyle name="표준 10 9 3 3 3" xfId="4395"/>
    <cellStyle name="표준 10 9 3 3 3 2" xfId="4396"/>
    <cellStyle name="표준 10 9 3 3 3 2 2" xfId="14596"/>
    <cellStyle name="표준 10 9 3 3 3 2 2 2" xfId="36557"/>
    <cellStyle name="표준 10 9 3 3 3 2 3" xfId="28917"/>
    <cellStyle name="표준 10 9 3 3 3 3" xfId="14597"/>
    <cellStyle name="표준 10 9 3 3 3 3 2" xfId="14598"/>
    <cellStyle name="표준 10 9 3 3 3 3 2 2" xfId="36559"/>
    <cellStyle name="표준 10 9 3 3 3 3 3" xfId="36558"/>
    <cellStyle name="표준 10 9 3 3 3 4" xfId="14599"/>
    <cellStyle name="표준 10 9 3 3 3 4 2" xfId="36560"/>
    <cellStyle name="표준 10 9 3 3 3 5" xfId="14600"/>
    <cellStyle name="표준 10 9 3 3 3 5 2" xfId="36561"/>
    <cellStyle name="표준 10 9 3 3 3 6" xfId="28916"/>
    <cellStyle name="표준 10 9 3 3 4" xfId="4397"/>
    <cellStyle name="표준 10 9 3 3 4 2" xfId="4398"/>
    <cellStyle name="표준 10 9 3 3 4 2 2" xfId="14601"/>
    <cellStyle name="표준 10 9 3 3 4 2 2 2" xfId="36562"/>
    <cellStyle name="표준 10 9 3 3 4 2 3" xfId="28919"/>
    <cellStyle name="표준 10 9 3 3 4 3" xfId="14602"/>
    <cellStyle name="표준 10 9 3 3 4 3 2" xfId="14603"/>
    <cellStyle name="표준 10 9 3 3 4 3 2 2" xfId="36564"/>
    <cellStyle name="표준 10 9 3 3 4 3 3" xfId="36563"/>
    <cellStyle name="표준 10 9 3 3 4 4" xfId="14604"/>
    <cellStyle name="표준 10 9 3 3 4 4 2" xfId="36565"/>
    <cellStyle name="표준 10 9 3 3 4 5" xfId="14605"/>
    <cellStyle name="표준 10 9 3 3 4 5 2" xfId="36566"/>
    <cellStyle name="표준 10 9 3 3 4 6" xfId="28918"/>
    <cellStyle name="표준 10 9 3 3 5" xfId="4399"/>
    <cellStyle name="표준 10 9 3 3 5 2" xfId="14606"/>
    <cellStyle name="표준 10 9 3 3 5 2 2" xfId="36567"/>
    <cellStyle name="표준 10 9 3 3 5 3" xfId="28920"/>
    <cellStyle name="표준 10 9 3 3 6" xfId="14607"/>
    <cellStyle name="표준 10 9 3 3 6 2" xfId="14608"/>
    <cellStyle name="표준 10 9 3 3 6 2 2" xfId="36569"/>
    <cellStyle name="표준 10 9 3 3 6 3" xfId="36568"/>
    <cellStyle name="표준 10 9 3 3 7" xfId="14609"/>
    <cellStyle name="표준 10 9 3 3 7 2" xfId="36570"/>
    <cellStyle name="표준 10 9 3 3 8" xfId="14610"/>
    <cellStyle name="표준 10 9 3 3 8 2" xfId="36571"/>
    <cellStyle name="표준 10 9 3 3 9" xfId="27004"/>
    <cellStyle name="표준 10 9 3 4" xfId="2744"/>
    <cellStyle name="표준 10 9 3 4 2" xfId="4400"/>
    <cellStyle name="표준 10 9 3 4 2 2" xfId="4401"/>
    <cellStyle name="표준 10 9 3 4 2 2 2" xfId="14611"/>
    <cellStyle name="표준 10 9 3 4 2 2 2 2" xfId="36572"/>
    <cellStyle name="표준 10 9 3 4 2 2 3" xfId="28922"/>
    <cellStyle name="표준 10 9 3 4 2 3" xfId="14612"/>
    <cellStyle name="표준 10 9 3 4 2 3 2" xfId="14613"/>
    <cellStyle name="표준 10 9 3 4 2 3 2 2" xfId="36574"/>
    <cellStyle name="표준 10 9 3 4 2 3 3" xfId="36573"/>
    <cellStyle name="표준 10 9 3 4 2 4" xfId="14614"/>
    <cellStyle name="표준 10 9 3 4 2 4 2" xfId="36575"/>
    <cellStyle name="표준 10 9 3 4 2 5" xfId="14615"/>
    <cellStyle name="표준 10 9 3 4 2 5 2" xfId="36576"/>
    <cellStyle name="표준 10 9 3 4 2 6" xfId="28921"/>
    <cellStyle name="표준 10 9 3 4 3" xfId="4402"/>
    <cellStyle name="표준 10 9 3 4 3 2" xfId="4403"/>
    <cellStyle name="표준 10 9 3 4 3 2 2" xfId="14616"/>
    <cellStyle name="표준 10 9 3 4 3 2 2 2" xfId="36577"/>
    <cellStyle name="표준 10 9 3 4 3 2 3" xfId="28924"/>
    <cellStyle name="표준 10 9 3 4 3 3" xfId="14617"/>
    <cellStyle name="표준 10 9 3 4 3 3 2" xfId="14618"/>
    <cellStyle name="표준 10 9 3 4 3 3 2 2" xfId="36579"/>
    <cellStyle name="표준 10 9 3 4 3 3 3" xfId="36578"/>
    <cellStyle name="표준 10 9 3 4 3 4" xfId="14619"/>
    <cellStyle name="표준 10 9 3 4 3 4 2" xfId="36580"/>
    <cellStyle name="표준 10 9 3 4 3 5" xfId="14620"/>
    <cellStyle name="표준 10 9 3 4 3 5 2" xfId="36581"/>
    <cellStyle name="표준 10 9 3 4 3 6" xfId="28923"/>
    <cellStyle name="표준 10 9 3 4 4" xfId="4404"/>
    <cellStyle name="표준 10 9 3 4 4 2" xfId="14621"/>
    <cellStyle name="표준 10 9 3 4 4 2 2" xfId="36582"/>
    <cellStyle name="표준 10 9 3 4 4 3" xfId="28925"/>
    <cellStyle name="표준 10 9 3 4 5" xfId="14622"/>
    <cellStyle name="표준 10 9 3 4 5 2" xfId="14623"/>
    <cellStyle name="표준 10 9 3 4 5 2 2" xfId="36584"/>
    <cellStyle name="표준 10 9 3 4 5 3" xfId="36583"/>
    <cellStyle name="표준 10 9 3 4 6" xfId="14624"/>
    <cellStyle name="표준 10 9 3 4 6 2" xfId="36585"/>
    <cellStyle name="표준 10 9 3 4 7" xfId="14625"/>
    <cellStyle name="표준 10 9 3 4 7 2" xfId="36586"/>
    <cellStyle name="표준 10 9 3 4 8" xfId="27265"/>
    <cellStyle name="표준 10 9 3 5" xfId="4405"/>
    <cellStyle name="표준 10 9 3 5 2" xfId="4406"/>
    <cellStyle name="표준 10 9 3 5 2 2" xfId="14626"/>
    <cellStyle name="표준 10 9 3 5 2 2 2" xfId="36587"/>
    <cellStyle name="표준 10 9 3 5 2 3" xfId="28927"/>
    <cellStyle name="표준 10 9 3 5 3" xfId="14627"/>
    <cellStyle name="표준 10 9 3 5 3 2" xfId="14628"/>
    <cellStyle name="표준 10 9 3 5 3 2 2" xfId="36589"/>
    <cellStyle name="표준 10 9 3 5 3 3" xfId="36588"/>
    <cellStyle name="표준 10 9 3 5 4" xfId="14629"/>
    <cellStyle name="표준 10 9 3 5 4 2" xfId="36590"/>
    <cellStyle name="표준 10 9 3 5 5" xfId="14630"/>
    <cellStyle name="표준 10 9 3 5 5 2" xfId="36591"/>
    <cellStyle name="표준 10 9 3 5 6" xfId="28926"/>
    <cellStyle name="표준 10 9 3 6" xfId="4407"/>
    <cellStyle name="표준 10 9 3 6 2" xfId="4408"/>
    <cellStyle name="표준 10 9 3 6 2 2" xfId="14631"/>
    <cellStyle name="표준 10 9 3 6 2 2 2" xfId="36592"/>
    <cellStyle name="표준 10 9 3 6 2 3" xfId="28929"/>
    <cellStyle name="표준 10 9 3 6 3" xfId="14632"/>
    <cellStyle name="표준 10 9 3 6 3 2" xfId="14633"/>
    <cellStyle name="표준 10 9 3 6 3 2 2" xfId="36594"/>
    <cellStyle name="표준 10 9 3 6 3 3" xfId="36593"/>
    <cellStyle name="표준 10 9 3 6 4" xfId="14634"/>
    <cellStyle name="표준 10 9 3 6 4 2" xfId="36595"/>
    <cellStyle name="표준 10 9 3 6 5" xfId="14635"/>
    <cellStyle name="표준 10 9 3 6 5 2" xfId="36596"/>
    <cellStyle name="표준 10 9 3 6 6" xfId="28928"/>
    <cellStyle name="표준 10 9 3 7" xfId="4409"/>
    <cellStyle name="표준 10 9 3 7 2" xfId="14636"/>
    <cellStyle name="표준 10 9 3 7 2 2" xfId="36597"/>
    <cellStyle name="표준 10 9 3 7 3" xfId="28930"/>
    <cellStyle name="표준 10 9 3 8" xfId="14637"/>
    <cellStyle name="표준 10 9 3 8 2" xfId="14638"/>
    <cellStyle name="표준 10 9 3 8 2 2" xfId="36599"/>
    <cellStyle name="표준 10 9 3 8 3" xfId="36598"/>
    <cellStyle name="표준 10 9 3 9" xfId="14639"/>
    <cellStyle name="표준 10 9 3 9 2" xfId="36600"/>
    <cellStyle name="표준 10 9 4" xfId="2291"/>
    <cellStyle name="표준 10 9 4 10" xfId="26813"/>
    <cellStyle name="표준 10 9 4 2" xfId="2572"/>
    <cellStyle name="표준 10 9 4 2 2" xfId="3092"/>
    <cellStyle name="표준 10 9 4 2 2 2" xfId="4410"/>
    <cellStyle name="표준 10 9 4 2 2 2 2" xfId="4411"/>
    <cellStyle name="표준 10 9 4 2 2 2 2 2" xfId="14640"/>
    <cellStyle name="표준 10 9 4 2 2 2 2 2 2" xfId="36601"/>
    <cellStyle name="표준 10 9 4 2 2 2 2 3" xfId="28932"/>
    <cellStyle name="표준 10 9 4 2 2 2 3" xfId="14641"/>
    <cellStyle name="표준 10 9 4 2 2 2 3 2" xfId="14642"/>
    <cellStyle name="표준 10 9 4 2 2 2 3 2 2" xfId="36603"/>
    <cellStyle name="표준 10 9 4 2 2 2 3 3" xfId="36602"/>
    <cellStyle name="표준 10 9 4 2 2 2 4" xfId="14643"/>
    <cellStyle name="표준 10 9 4 2 2 2 4 2" xfId="36604"/>
    <cellStyle name="표준 10 9 4 2 2 2 5" xfId="14644"/>
    <cellStyle name="표준 10 9 4 2 2 2 5 2" xfId="36605"/>
    <cellStyle name="표준 10 9 4 2 2 2 6" xfId="28931"/>
    <cellStyle name="표준 10 9 4 2 2 3" xfId="4412"/>
    <cellStyle name="표준 10 9 4 2 2 3 2" xfId="4413"/>
    <cellStyle name="표준 10 9 4 2 2 3 2 2" xfId="14645"/>
    <cellStyle name="표준 10 9 4 2 2 3 2 2 2" xfId="36606"/>
    <cellStyle name="표준 10 9 4 2 2 3 2 3" xfId="28934"/>
    <cellStyle name="표준 10 9 4 2 2 3 3" xfId="14646"/>
    <cellStyle name="표준 10 9 4 2 2 3 3 2" xfId="14647"/>
    <cellStyle name="표준 10 9 4 2 2 3 3 2 2" xfId="36608"/>
    <cellStyle name="표준 10 9 4 2 2 3 3 3" xfId="36607"/>
    <cellStyle name="표준 10 9 4 2 2 3 4" xfId="14648"/>
    <cellStyle name="표준 10 9 4 2 2 3 4 2" xfId="36609"/>
    <cellStyle name="표준 10 9 4 2 2 3 5" xfId="14649"/>
    <cellStyle name="표준 10 9 4 2 2 3 5 2" xfId="36610"/>
    <cellStyle name="표준 10 9 4 2 2 3 6" xfId="28933"/>
    <cellStyle name="표준 10 9 4 2 2 4" xfId="4414"/>
    <cellStyle name="표준 10 9 4 2 2 4 2" xfId="14650"/>
    <cellStyle name="표준 10 9 4 2 2 4 2 2" xfId="36611"/>
    <cellStyle name="표준 10 9 4 2 2 4 3" xfId="28935"/>
    <cellStyle name="표준 10 9 4 2 2 5" xfId="14651"/>
    <cellStyle name="표준 10 9 4 2 2 5 2" xfId="14652"/>
    <cellStyle name="표준 10 9 4 2 2 5 2 2" xfId="36613"/>
    <cellStyle name="표준 10 9 4 2 2 5 3" xfId="36612"/>
    <cellStyle name="표준 10 9 4 2 2 6" xfId="14653"/>
    <cellStyle name="표준 10 9 4 2 2 6 2" xfId="36614"/>
    <cellStyle name="표준 10 9 4 2 2 7" xfId="14654"/>
    <cellStyle name="표준 10 9 4 2 2 7 2" xfId="36615"/>
    <cellStyle name="표준 10 9 4 2 2 8" xfId="27613"/>
    <cellStyle name="표준 10 9 4 2 3" xfId="4415"/>
    <cellStyle name="표준 10 9 4 2 3 2" xfId="4416"/>
    <cellStyle name="표준 10 9 4 2 3 2 2" xfId="14655"/>
    <cellStyle name="표준 10 9 4 2 3 2 2 2" xfId="36616"/>
    <cellStyle name="표준 10 9 4 2 3 2 3" xfId="28937"/>
    <cellStyle name="표준 10 9 4 2 3 3" xfId="14656"/>
    <cellStyle name="표준 10 9 4 2 3 3 2" xfId="14657"/>
    <cellStyle name="표준 10 9 4 2 3 3 2 2" xfId="36618"/>
    <cellStyle name="표준 10 9 4 2 3 3 3" xfId="36617"/>
    <cellStyle name="표준 10 9 4 2 3 4" xfId="14658"/>
    <cellStyle name="표준 10 9 4 2 3 4 2" xfId="36619"/>
    <cellStyle name="표준 10 9 4 2 3 5" xfId="14659"/>
    <cellStyle name="표준 10 9 4 2 3 5 2" xfId="36620"/>
    <cellStyle name="표준 10 9 4 2 3 6" xfId="28936"/>
    <cellStyle name="표준 10 9 4 2 4" xfId="4417"/>
    <cellStyle name="표준 10 9 4 2 4 2" xfId="4418"/>
    <cellStyle name="표준 10 9 4 2 4 2 2" xfId="14660"/>
    <cellStyle name="표준 10 9 4 2 4 2 2 2" xfId="36621"/>
    <cellStyle name="표준 10 9 4 2 4 2 3" xfId="28939"/>
    <cellStyle name="표준 10 9 4 2 4 3" xfId="14661"/>
    <cellStyle name="표준 10 9 4 2 4 3 2" xfId="14662"/>
    <cellStyle name="표준 10 9 4 2 4 3 2 2" xfId="36623"/>
    <cellStyle name="표준 10 9 4 2 4 3 3" xfId="36622"/>
    <cellStyle name="표준 10 9 4 2 4 4" xfId="14663"/>
    <cellStyle name="표준 10 9 4 2 4 4 2" xfId="36624"/>
    <cellStyle name="표준 10 9 4 2 4 5" xfId="14664"/>
    <cellStyle name="표준 10 9 4 2 4 5 2" xfId="36625"/>
    <cellStyle name="표준 10 9 4 2 4 6" xfId="28938"/>
    <cellStyle name="표준 10 9 4 2 5" xfId="4419"/>
    <cellStyle name="표준 10 9 4 2 5 2" xfId="14665"/>
    <cellStyle name="표준 10 9 4 2 5 2 2" xfId="36626"/>
    <cellStyle name="표준 10 9 4 2 5 3" xfId="28940"/>
    <cellStyle name="표준 10 9 4 2 6" xfId="14666"/>
    <cellStyle name="표준 10 9 4 2 6 2" xfId="14667"/>
    <cellStyle name="표준 10 9 4 2 6 2 2" xfId="36628"/>
    <cellStyle name="표준 10 9 4 2 6 3" xfId="36627"/>
    <cellStyle name="표준 10 9 4 2 7" xfId="14668"/>
    <cellStyle name="표준 10 9 4 2 7 2" xfId="36629"/>
    <cellStyle name="표준 10 9 4 2 8" xfId="14669"/>
    <cellStyle name="표준 10 9 4 2 8 2" xfId="36630"/>
    <cellStyle name="표준 10 9 4 2 9" xfId="27094"/>
    <cellStyle name="표준 10 9 4 3" xfId="2811"/>
    <cellStyle name="표준 10 9 4 3 2" xfId="4420"/>
    <cellStyle name="표준 10 9 4 3 2 2" xfId="4421"/>
    <cellStyle name="표준 10 9 4 3 2 2 2" xfId="14670"/>
    <cellStyle name="표준 10 9 4 3 2 2 2 2" xfId="36631"/>
    <cellStyle name="표준 10 9 4 3 2 2 3" xfId="28942"/>
    <cellStyle name="표준 10 9 4 3 2 3" xfId="14671"/>
    <cellStyle name="표준 10 9 4 3 2 3 2" xfId="14672"/>
    <cellStyle name="표준 10 9 4 3 2 3 2 2" xfId="36633"/>
    <cellStyle name="표준 10 9 4 3 2 3 3" xfId="36632"/>
    <cellStyle name="표준 10 9 4 3 2 4" xfId="14673"/>
    <cellStyle name="표준 10 9 4 3 2 4 2" xfId="36634"/>
    <cellStyle name="표준 10 9 4 3 2 5" xfId="14674"/>
    <cellStyle name="표준 10 9 4 3 2 5 2" xfId="36635"/>
    <cellStyle name="표준 10 9 4 3 2 6" xfId="28941"/>
    <cellStyle name="표준 10 9 4 3 3" xfId="4422"/>
    <cellStyle name="표준 10 9 4 3 3 2" xfId="4423"/>
    <cellStyle name="표준 10 9 4 3 3 2 2" xfId="14675"/>
    <cellStyle name="표준 10 9 4 3 3 2 2 2" xfId="36636"/>
    <cellStyle name="표준 10 9 4 3 3 2 3" xfId="28944"/>
    <cellStyle name="표준 10 9 4 3 3 3" xfId="14676"/>
    <cellStyle name="표준 10 9 4 3 3 3 2" xfId="14677"/>
    <cellStyle name="표준 10 9 4 3 3 3 2 2" xfId="36638"/>
    <cellStyle name="표준 10 9 4 3 3 3 3" xfId="36637"/>
    <cellStyle name="표준 10 9 4 3 3 4" xfId="14678"/>
    <cellStyle name="표준 10 9 4 3 3 4 2" xfId="36639"/>
    <cellStyle name="표준 10 9 4 3 3 5" xfId="14679"/>
    <cellStyle name="표준 10 9 4 3 3 5 2" xfId="36640"/>
    <cellStyle name="표준 10 9 4 3 3 6" xfId="28943"/>
    <cellStyle name="표준 10 9 4 3 4" xfId="4424"/>
    <cellStyle name="표준 10 9 4 3 4 2" xfId="14680"/>
    <cellStyle name="표준 10 9 4 3 4 2 2" xfId="36641"/>
    <cellStyle name="표준 10 9 4 3 4 3" xfId="28945"/>
    <cellStyle name="표준 10 9 4 3 5" xfId="14681"/>
    <cellStyle name="표준 10 9 4 3 5 2" xfId="14682"/>
    <cellStyle name="표준 10 9 4 3 5 2 2" xfId="36643"/>
    <cellStyle name="표준 10 9 4 3 5 3" xfId="36642"/>
    <cellStyle name="표준 10 9 4 3 6" xfId="14683"/>
    <cellStyle name="표준 10 9 4 3 6 2" xfId="36644"/>
    <cellStyle name="표준 10 9 4 3 7" xfId="14684"/>
    <cellStyle name="표준 10 9 4 3 7 2" xfId="36645"/>
    <cellStyle name="표준 10 9 4 3 8" xfId="27332"/>
    <cellStyle name="표준 10 9 4 4" xfId="4425"/>
    <cellStyle name="표준 10 9 4 4 2" xfId="4426"/>
    <cellStyle name="표준 10 9 4 4 2 2" xfId="14685"/>
    <cellStyle name="표준 10 9 4 4 2 2 2" xfId="36646"/>
    <cellStyle name="표준 10 9 4 4 2 3" xfId="28947"/>
    <cellStyle name="표준 10 9 4 4 3" xfId="14686"/>
    <cellStyle name="표준 10 9 4 4 3 2" xfId="14687"/>
    <cellStyle name="표준 10 9 4 4 3 2 2" xfId="36648"/>
    <cellStyle name="표준 10 9 4 4 3 3" xfId="36647"/>
    <cellStyle name="표준 10 9 4 4 4" xfId="14688"/>
    <cellStyle name="표준 10 9 4 4 4 2" xfId="36649"/>
    <cellStyle name="표준 10 9 4 4 5" xfId="14689"/>
    <cellStyle name="표준 10 9 4 4 5 2" xfId="36650"/>
    <cellStyle name="표준 10 9 4 4 6" xfId="28946"/>
    <cellStyle name="표준 10 9 4 5" xfId="4427"/>
    <cellStyle name="표준 10 9 4 5 2" xfId="4428"/>
    <cellStyle name="표준 10 9 4 5 2 2" xfId="14690"/>
    <cellStyle name="표준 10 9 4 5 2 2 2" xfId="36651"/>
    <cellStyle name="표준 10 9 4 5 2 3" xfId="28949"/>
    <cellStyle name="표준 10 9 4 5 3" xfId="14691"/>
    <cellStyle name="표준 10 9 4 5 3 2" xfId="14692"/>
    <cellStyle name="표준 10 9 4 5 3 2 2" xfId="36653"/>
    <cellStyle name="표준 10 9 4 5 3 3" xfId="36652"/>
    <cellStyle name="표준 10 9 4 5 4" xfId="14693"/>
    <cellStyle name="표준 10 9 4 5 4 2" xfId="36654"/>
    <cellStyle name="표준 10 9 4 5 5" xfId="14694"/>
    <cellStyle name="표준 10 9 4 5 5 2" xfId="36655"/>
    <cellStyle name="표준 10 9 4 5 6" xfId="28948"/>
    <cellStyle name="표준 10 9 4 6" xfId="4429"/>
    <cellStyle name="표준 10 9 4 6 2" xfId="14695"/>
    <cellStyle name="표준 10 9 4 6 2 2" xfId="36656"/>
    <cellStyle name="표준 10 9 4 6 3" xfId="28950"/>
    <cellStyle name="표준 10 9 4 7" xfId="14696"/>
    <cellStyle name="표준 10 9 4 7 2" xfId="14697"/>
    <cellStyle name="표준 10 9 4 7 2 2" xfId="36658"/>
    <cellStyle name="표준 10 9 4 7 3" xfId="36657"/>
    <cellStyle name="표준 10 9 4 8" xfId="14698"/>
    <cellStyle name="표준 10 9 4 8 2" xfId="36659"/>
    <cellStyle name="표준 10 9 4 9" xfId="14699"/>
    <cellStyle name="표준 10 9 4 9 2" xfId="36660"/>
    <cellStyle name="표준 10 9 5" xfId="2420"/>
    <cellStyle name="표준 10 9 5 2" xfId="2940"/>
    <cellStyle name="표준 10 9 5 2 2" xfId="4430"/>
    <cellStyle name="표준 10 9 5 2 2 2" xfId="4431"/>
    <cellStyle name="표준 10 9 5 2 2 2 2" xfId="14700"/>
    <cellStyle name="표준 10 9 5 2 2 2 2 2" xfId="36661"/>
    <cellStyle name="표준 10 9 5 2 2 2 3" xfId="28952"/>
    <cellStyle name="표준 10 9 5 2 2 3" xfId="14701"/>
    <cellStyle name="표준 10 9 5 2 2 3 2" xfId="14702"/>
    <cellStyle name="표준 10 9 5 2 2 3 2 2" xfId="36663"/>
    <cellStyle name="표준 10 9 5 2 2 3 3" xfId="36662"/>
    <cellStyle name="표준 10 9 5 2 2 4" xfId="14703"/>
    <cellStyle name="표준 10 9 5 2 2 4 2" xfId="36664"/>
    <cellStyle name="표준 10 9 5 2 2 5" xfId="14704"/>
    <cellStyle name="표준 10 9 5 2 2 5 2" xfId="36665"/>
    <cellStyle name="표준 10 9 5 2 2 6" xfId="28951"/>
    <cellStyle name="표준 10 9 5 2 3" xfId="4432"/>
    <cellStyle name="표준 10 9 5 2 3 2" xfId="4433"/>
    <cellStyle name="표준 10 9 5 2 3 2 2" xfId="14705"/>
    <cellStyle name="표준 10 9 5 2 3 2 2 2" xfId="36666"/>
    <cellStyle name="표준 10 9 5 2 3 2 3" xfId="28954"/>
    <cellStyle name="표준 10 9 5 2 3 3" xfId="14706"/>
    <cellStyle name="표준 10 9 5 2 3 3 2" xfId="14707"/>
    <cellStyle name="표준 10 9 5 2 3 3 2 2" xfId="36668"/>
    <cellStyle name="표준 10 9 5 2 3 3 3" xfId="36667"/>
    <cellStyle name="표준 10 9 5 2 3 4" xfId="14708"/>
    <cellStyle name="표준 10 9 5 2 3 4 2" xfId="36669"/>
    <cellStyle name="표준 10 9 5 2 3 5" xfId="14709"/>
    <cellStyle name="표준 10 9 5 2 3 5 2" xfId="36670"/>
    <cellStyle name="표준 10 9 5 2 3 6" xfId="28953"/>
    <cellStyle name="표준 10 9 5 2 4" xfId="4434"/>
    <cellStyle name="표준 10 9 5 2 4 2" xfId="14710"/>
    <cellStyle name="표준 10 9 5 2 4 2 2" xfId="36671"/>
    <cellStyle name="표준 10 9 5 2 4 3" xfId="28955"/>
    <cellStyle name="표준 10 9 5 2 5" xfId="14711"/>
    <cellStyle name="표준 10 9 5 2 5 2" xfId="14712"/>
    <cellStyle name="표준 10 9 5 2 5 2 2" xfId="36673"/>
    <cellStyle name="표준 10 9 5 2 5 3" xfId="36672"/>
    <cellStyle name="표준 10 9 5 2 6" xfId="14713"/>
    <cellStyle name="표준 10 9 5 2 6 2" xfId="36674"/>
    <cellStyle name="표준 10 9 5 2 7" xfId="14714"/>
    <cellStyle name="표준 10 9 5 2 7 2" xfId="36675"/>
    <cellStyle name="표준 10 9 5 2 8" xfId="27461"/>
    <cellStyle name="표준 10 9 5 3" xfId="4435"/>
    <cellStyle name="표준 10 9 5 3 2" xfId="4436"/>
    <cellStyle name="표준 10 9 5 3 2 2" xfId="14715"/>
    <cellStyle name="표준 10 9 5 3 2 2 2" xfId="36676"/>
    <cellStyle name="표준 10 9 5 3 2 3" xfId="28957"/>
    <cellStyle name="표준 10 9 5 3 3" xfId="14716"/>
    <cellStyle name="표준 10 9 5 3 3 2" xfId="14717"/>
    <cellStyle name="표준 10 9 5 3 3 2 2" xfId="36678"/>
    <cellStyle name="표준 10 9 5 3 3 3" xfId="36677"/>
    <cellStyle name="표준 10 9 5 3 4" xfId="14718"/>
    <cellStyle name="표준 10 9 5 3 4 2" xfId="36679"/>
    <cellStyle name="표준 10 9 5 3 5" xfId="14719"/>
    <cellStyle name="표준 10 9 5 3 5 2" xfId="36680"/>
    <cellStyle name="표준 10 9 5 3 6" xfId="28956"/>
    <cellStyle name="표준 10 9 5 4" xfId="4437"/>
    <cellStyle name="표준 10 9 5 4 2" xfId="4438"/>
    <cellStyle name="표준 10 9 5 4 2 2" xfId="14720"/>
    <cellStyle name="표준 10 9 5 4 2 2 2" xfId="36681"/>
    <cellStyle name="표준 10 9 5 4 2 3" xfId="28959"/>
    <cellStyle name="표준 10 9 5 4 3" xfId="14721"/>
    <cellStyle name="표준 10 9 5 4 3 2" xfId="14722"/>
    <cellStyle name="표준 10 9 5 4 3 2 2" xfId="36683"/>
    <cellStyle name="표준 10 9 5 4 3 3" xfId="36682"/>
    <cellStyle name="표준 10 9 5 4 4" xfId="14723"/>
    <cellStyle name="표준 10 9 5 4 4 2" xfId="36684"/>
    <cellStyle name="표준 10 9 5 4 5" xfId="14724"/>
    <cellStyle name="표준 10 9 5 4 5 2" xfId="36685"/>
    <cellStyle name="표준 10 9 5 4 6" xfId="28958"/>
    <cellStyle name="표준 10 9 5 5" xfId="4439"/>
    <cellStyle name="표준 10 9 5 5 2" xfId="14725"/>
    <cellStyle name="표준 10 9 5 5 2 2" xfId="36686"/>
    <cellStyle name="표준 10 9 5 5 3" xfId="28960"/>
    <cellStyle name="표준 10 9 5 6" xfId="14726"/>
    <cellStyle name="표준 10 9 5 6 2" xfId="14727"/>
    <cellStyle name="표준 10 9 5 6 2 2" xfId="36688"/>
    <cellStyle name="표준 10 9 5 6 3" xfId="36687"/>
    <cellStyle name="표준 10 9 5 7" xfId="14728"/>
    <cellStyle name="표준 10 9 5 7 2" xfId="36689"/>
    <cellStyle name="표준 10 9 5 8" xfId="14729"/>
    <cellStyle name="표준 10 9 5 8 2" xfId="36690"/>
    <cellStyle name="표준 10 9 5 9" xfId="26942"/>
    <cellStyle name="표준 10 9 6" xfId="2682"/>
    <cellStyle name="표준 10 9 6 2" xfId="4440"/>
    <cellStyle name="표준 10 9 6 2 2" xfId="4441"/>
    <cellStyle name="표준 10 9 6 2 2 2" xfId="14730"/>
    <cellStyle name="표준 10 9 6 2 2 2 2" xfId="36691"/>
    <cellStyle name="표준 10 9 6 2 2 3" xfId="28962"/>
    <cellStyle name="표준 10 9 6 2 3" xfId="14731"/>
    <cellStyle name="표준 10 9 6 2 3 2" xfId="14732"/>
    <cellStyle name="표준 10 9 6 2 3 2 2" xfId="36693"/>
    <cellStyle name="표준 10 9 6 2 3 3" xfId="36692"/>
    <cellStyle name="표준 10 9 6 2 4" xfId="14733"/>
    <cellStyle name="표준 10 9 6 2 4 2" xfId="36694"/>
    <cellStyle name="표준 10 9 6 2 5" xfId="14734"/>
    <cellStyle name="표준 10 9 6 2 5 2" xfId="36695"/>
    <cellStyle name="표준 10 9 6 2 6" xfId="28961"/>
    <cellStyle name="표준 10 9 6 3" xfId="4442"/>
    <cellStyle name="표준 10 9 6 3 2" xfId="4443"/>
    <cellStyle name="표준 10 9 6 3 2 2" xfId="14735"/>
    <cellStyle name="표준 10 9 6 3 2 2 2" xfId="36696"/>
    <cellStyle name="표준 10 9 6 3 2 3" xfId="28964"/>
    <cellStyle name="표준 10 9 6 3 3" xfId="14736"/>
    <cellStyle name="표준 10 9 6 3 3 2" xfId="14737"/>
    <cellStyle name="표준 10 9 6 3 3 2 2" xfId="36698"/>
    <cellStyle name="표준 10 9 6 3 3 3" xfId="36697"/>
    <cellStyle name="표준 10 9 6 3 4" xfId="14738"/>
    <cellStyle name="표준 10 9 6 3 4 2" xfId="36699"/>
    <cellStyle name="표준 10 9 6 3 5" xfId="14739"/>
    <cellStyle name="표준 10 9 6 3 5 2" xfId="36700"/>
    <cellStyle name="표준 10 9 6 3 6" xfId="28963"/>
    <cellStyle name="표준 10 9 6 4" xfId="4444"/>
    <cellStyle name="표준 10 9 6 4 2" xfId="14740"/>
    <cellStyle name="표준 10 9 6 4 2 2" xfId="36701"/>
    <cellStyle name="표준 10 9 6 4 3" xfId="28965"/>
    <cellStyle name="표준 10 9 6 5" xfId="14741"/>
    <cellStyle name="표준 10 9 6 5 2" xfId="14742"/>
    <cellStyle name="표준 10 9 6 5 2 2" xfId="36703"/>
    <cellStyle name="표준 10 9 6 5 3" xfId="36702"/>
    <cellStyle name="표준 10 9 6 6" xfId="14743"/>
    <cellStyle name="표준 10 9 6 6 2" xfId="36704"/>
    <cellStyle name="표준 10 9 6 7" xfId="14744"/>
    <cellStyle name="표준 10 9 6 7 2" xfId="36705"/>
    <cellStyle name="표준 10 9 6 8" xfId="27203"/>
    <cellStyle name="표준 10 9 7" xfId="4445"/>
    <cellStyle name="표준 10 9 7 2" xfId="4446"/>
    <cellStyle name="표준 10 9 7 2 2" xfId="14745"/>
    <cellStyle name="표준 10 9 7 2 2 2" xfId="36706"/>
    <cellStyle name="표준 10 9 7 2 3" xfId="28967"/>
    <cellStyle name="표준 10 9 7 3" xfId="14746"/>
    <cellStyle name="표준 10 9 7 3 2" xfId="14747"/>
    <cellStyle name="표준 10 9 7 3 2 2" xfId="36708"/>
    <cellStyle name="표준 10 9 7 3 3" xfId="36707"/>
    <cellStyle name="표준 10 9 7 4" xfId="14748"/>
    <cellStyle name="표준 10 9 7 4 2" xfId="36709"/>
    <cellStyle name="표준 10 9 7 5" xfId="14749"/>
    <cellStyle name="표준 10 9 7 5 2" xfId="36710"/>
    <cellStyle name="표준 10 9 7 6" xfId="28966"/>
    <cellStyle name="표준 10 9 8" xfId="4447"/>
    <cellStyle name="표준 10 9 8 2" xfId="4448"/>
    <cellStyle name="표준 10 9 8 2 2" xfId="14750"/>
    <cellStyle name="표준 10 9 8 2 2 2" xfId="36711"/>
    <cellStyle name="표준 10 9 8 2 3" xfId="28969"/>
    <cellStyle name="표준 10 9 8 3" xfId="14751"/>
    <cellStyle name="표준 10 9 8 3 2" xfId="14752"/>
    <cellStyle name="표준 10 9 8 3 2 2" xfId="36713"/>
    <cellStyle name="표준 10 9 8 3 3" xfId="36712"/>
    <cellStyle name="표준 10 9 8 4" xfId="14753"/>
    <cellStyle name="표준 10 9 8 4 2" xfId="36714"/>
    <cellStyle name="표준 10 9 8 5" xfId="14754"/>
    <cellStyle name="표준 10 9 8 5 2" xfId="36715"/>
    <cellStyle name="표준 10 9 8 6" xfId="28968"/>
    <cellStyle name="표준 10 9 9" xfId="4449"/>
    <cellStyle name="표준 10 9 9 2" xfId="14755"/>
    <cellStyle name="표준 10 9 9 2 2" xfId="36716"/>
    <cellStyle name="표준 10 9 9 3" xfId="28970"/>
    <cellStyle name="표준 11" xfId="1389"/>
    <cellStyle name="표준 11 2" xfId="1626"/>
    <cellStyle name="표준 12" xfId="1390"/>
    <cellStyle name="표준 12 2" xfId="1391"/>
    <cellStyle name="표준 12 3" xfId="1627"/>
    <cellStyle name="표준 13" xfId="1392"/>
    <cellStyle name="표준 13 2" xfId="1628"/>
    <cellStyle name="표준 14" xfId="1393"/>
    <cellStyle name="표준 14 2" xfId="1629"/>
    <cellStyle name="표준 15" xfId="1394"/>
    <cellStyle name="표준 15 2" xfId="1630"/>
    <cellStyle name="표준 16" xfId="1395"/>
    <cellStyle name="표준 16 10" xfId="1632"/>
    <cellStyle name="표준 16 11" xfId="1631"/>
    <cellStyle name="표준 16 2" xfId="1633"/>
    <cellStyle name="표준 16 3" xfId="1634"/>
    <cellStyle name="표준 16 4" xfId="1635"/>
    <cellStyle name="표준 16 5" xfId="1636"/>
    <cellStyle name="표준 16 6" xfId="1637"/>
    <cellStyle name="표준 16 7" xfId="1638"/>
    <cellStyle name="표준 16 8" xfId="1639"/>
    <cellStyle name="표준 16 9" xfId="1640"/>
    <cellStyle name="표준 17" xfId="94"/>
    <cellStyle name="표준 17 2" xfId="1396"/>
    <cellStyle name="표준 17 3" xfId="1397"/>
    <cellStyle name="표준 17 4" xfId="1641"/>
    <cellStyle name="표준 18" xfId="1499"/>
    <cellStyle name="표준 18 10" xfId="1643"/>
    <cellStyle name="표준 18 11" xfId="1644"/>
    <cellStyle name="표준 18 12" xfId="1645"/>
    <cellStyle name="표준 18 13" xfId="1646"/>
    <cellStyle name="표준 18 14" xfId="1647"/>
    <cellStyle name="표준 18 15" xfId="1648"/>
    <cellStyle name="표준 18 16" xfId="1649"/>
    <cellStyle name="표준 18 17" xfId="1650"/>
    <cellStyle name="표준 18 18" xfId="1651"/>
    <cellStyle name="표준 18 19" xfId="1652"/>
    <cellStyle name="표준 18 2" xfId="1653"/>
    <cellStyle name="표준 18 20" xfId="1654"/>
    <cellStyle name="표준 18 21" xfId="1655"/>
    <cellStyle name="표준 18 22" xfId="1656"/>
    <cellStyle name="표준 18 23" xfId="1657"/>
    <cellStyle name="표준 18 24" xfId="1658"/>
    <cellStyle name="표준 18 25" xfId="1659"/>
    <cellStyle name="표준 18 26" xfId="1660"/>
    <cellStyle name="표준 18 27" xfId="1661"/>
    <cellStyle name="표준 18 28" xfId="1662"/>
    <cellStyle name="표준 18 29" xfId="1663"/>
    <cellStyle name="표준 18 3" xfId="1664"/>
    <cellStyle name="표준 18 30" xfId="1665"/>
    <cellStyle name="표준 18 31" xfId="1666"/>
    <cellStyle name="표준 18 32" xfId="1642"/>
    <cellStyle name="표준 18 4" xfId="1667"/>
    <cellStyle name="표준 18 5" xfId="1668"/>
    <cellStyle name="표준 18 6" xfId="1669"/>
    <cellStyle name="표준 18 7" xfId="1670"/>
    <cellStyle name="표준 18 8" xfId="1671"/>
    <cellStyle name="표준 18 9" xfId="1672"/>
    <cellStyle name="표준 180" xfId="1673"/>
    <cellStyle name="표준 19" xfId="1500"/>
    <cellStyle name="표준 19 2" xfId="1674"/>
    <cellStyle name="표준 2" xfId="17"/>
    <cellStyle name="표준 2 10" xfId="1398"/>
    <cellStyle name="표준 2 10 2" xfId="1675"/>
    <cellStyle name="표준 2 11" xfId="1399"/>
    <cellStyle name="표준 2 11 2" xfId="1676"/>
    <cellStyle name="표준 2 12" xfId="1400"/>
    <cellStyle name="표준 2 12 2" xfId="1677"/>
    <cellStyle name="표준 2 13" xfId="1401"/>
    <cellStyle name="표준 2 13 2" xfId="1678"/>
    <cellStyle name="표준 2 14" xfId="1402"/>
    <cellStyle name="표준 2 14 2" xfId="1679"/>
    <cellStyle name="표준 2 15" xfId="1403"/>
    <cellStyle name="표준 2 15 2" xfId="1680"/>
    <cellStyle name="표준 2 16" xfId="1404"/>
    <cellStyle name="표준 2 16 2" xfId="1681"/>
    <cellStyle name="표준 2 17" xfId="1405"/>
    <cellStyle name="표준 2 17 2" xfId="1682"/>
    <cellStyle name="표준 2 18" xfId="1406"/>
    <cellStyle name="표준 2 18 2" xfId="1683"/>
    <cellStyle name="표준 2 19" xfId="1407"/>
    <cellStyle name="표준 2 19 2" xfId="1684"/>
    <cellStyle name="표준 2 2" xfId="1408"/>
    <cellStyle name="표준 2 2 2" xfId="1409"/>
    <cellStyle name="표준 2 2 3" xfId="1410"/>
    <cellStyle name="표준 2 2 4" xfId="1411"/>
    <cellStyle name="표준 2 2 5" xfId="1685"/>
    <cellStyle name="표준 2 2_PS_NW_보안진단결과_090501_진행중" xfId="1412"/>
    <cellStyle name="표준 2 20" xfId="1413"/>
    <cellStyle name="표준 2 20 2" xfId="1686"/>
    <cellStyle name="표준 2 21" xfId="1414"/>
    <cellStyle name="표준 2 21 2" xfId="1687"/>
    <cellStyle name="표준 2 22" xfId="1415"/>
    <cellStyle name="표준 2 22 2" xfId="1688"/>
    <cellStyle name="표준 2 23" xfId="1416"/>
    <cellStyle name="표준 2 23 2" xfId="1689"/>
    <cellStyle name="표준 2 24" xfId="1417"/>
    <cellStyle name="표준 2 24 2" xfId="1690"/>
    <cellStyle name="표준 2 25" xfId="1418"/>
    <cellStyle name="표준 2 25 2" xfId="1691"/>
    <cellStyle name="표준 2 26" xfId="1419"/>
    <cellStyle name="표준 2 26 2" xfId="1692"/>
    <cellStyle name="표준 2 27" xfId="1420"/>
    <cellStyle name="표준 2 27 2" xfId="1693"/>
    <cellStyle name="표준 2 28" xfId="1694"/>
    <cellStyle name="표준 2 29" xfId="1695"/>
    <cellStyle name="표준 2 3" xfId="1421"/>
    <cellStyle name="표준 2 3 2" xfId="1696"/>
    <cellStyle name="표준 2 30" xfId="1697"/>
    <cellStyle name="표준 2 31" xfId="1698"/>
    <cellStyle name="표준 2 32" xfId="1699"/>
    <cellStyle name="표준 2 33" xfId="1700"/>
    <cellStyle name="표준 2 34" xfId="1701"/>
    <cellStyle name="표준 2 35" xfId="1702"/>
    <cellStyle name="표준 2 36" xfId="1703"/>
    <cellStyle name="표준 2 37" xfId="1704"/>
    <cellStyle name="표준 2 38" xfId="1705"/>
    <cellStyle name="표준 2 39" xfId="1706"/>
    <cellStyle name="표준 2 4" xfId="1422"/>
    <cellStyle name="표준 2 4 2" xfId="1707"/>
    <cellStyle name="표준 2 40" xfId="1708"/>
    <cellStyle name="표준 2 41" xfId="1709"/>
    <cellStyle name="표준 2 42" xfId="1710"/>
    <cellStyle name="표준 2 43" xfId="1711"/>
    <cellStyle name="표준 2 44" xfId="1712"/>
    <cellStyle name="표준 2 45" xfId="1713"/>
    <cellStyle name="표준 2 46" xfId="1714"/>
    <cellStyle name="표준 2 47" xfId="1715"/>
    <cellStyle name="표준 2 48" xfId="1716"/>
    <cellStyle name="표준 2 49" xfId="1717"/>
    <cellStyle name="표준 2 5" xfId="1423"/>
    <cellStyle name="표준 2 5 2" xfId="1718"/>
    <cellStyle name="표준 2 50" xfId="4450"/>
    <cellStyle name="표준 2 51" xfId="4451"/>
    <cellStyle name="표준 2 52" xfId="4452"/>
    <cellStyle name="표준 2 53" xfId="4453"/>
    <cellStyle name="표준 2 54" xfId="4454"/>
    <cellStyle name="표준 2 6" xfId="1424"/>
    <cellStyle name="표준 2 6 2" xfId="1719"/>
    <cellStyle name="표준 2 7" xfId="1425"/>
    <cellStyle name="표준 2 7 2" xfId="1720"/>
    <cellStyle name="표준 2 8" xfId="1426"/>
    <cellStyle name="표준 2 8 2" xfId="1721"/>
    <cellStyle name="표준 2 9" xfId="1427"/>
    <cellStyle name="표준 2 9 2" xfId="1722"/>
    <cellStyle name="표준 20" xfId="1501"/>
    <cellStyle name="표준 20 10" xfId="1724"/>
    <cellStyle name="표준 20 11" xfId="1725"/>
    <cellStyle name="표준 20 12" xfId="1726"/>
    <cellStyle name="표준 20 13" xfId="1727"/>
    <cellStyle name="표준 20 14" xfId="1728"/>
    <cellStyle name="표준 20 15" xfId="1729"/>
    <cellStyle name="표준 20 16" xfId="1730"/>
    <cellStyle name="표준 20 17" xfId="1731"/>
    <cellStyle name="표준 20 18" xfId="1732"/>
    <cellStyle name="표준 20 19" xfId="1733"/>
    <cellStyle name="표준 20 2" xfId="1734"/>
    <cellStyle name="표준 20 20" xfId="1735"/>
    <cellStyle name="표준 20 21" xfId="1736"/>
    <cellStyle name="표준 20 22" xfId="1737"/>
    <cellStyle name="표준 20 23" xfId="1738"/>
    <cellStyle name="표준 20 24" xfId="1739"/>
    <cellStyle name="표준 20 25" xfId="1740"/>
    <cellStyle name="표준 20 26" xfId="1741"/>
    <cellStyle name="표준 20 27" xfId="1742"/>
    <cellStyle name="표준 20 28" xfId="1743"/>
    <cellStyle name="표준 20 29" xfId="1723"/>
    <cellStyle name="표준 20 3" xfId="1744"/>
    <cellStyle name="표준 20 4" xfId="1745"/>
    <cellStyle name="표준 20 5" xfId="1746"/>
    <cellStyle name="표준 20 6" xfId="1747"/>
    <cellStyle name="표준 20 7" xfId="1748"/>
    <cellStyle name="표준 20 8" xfId="1749"/>
    <cellStyle name="표준 20 9" xfId="1750"/>
    <cellStyle name="표준 21" xfId="1510"/>
    <cellStyle name="표준 21 10" xfId="1751"/>
    <cellStyle name="표준 21 11" xfId="1752"/>
    <cellStyle name="표준 21 12" xfId="1753"/>
    <cellStyle name="표준 21 13" xfId="1754"/>
    <cellStyle name="표준 21 14" xfId="1755"/>
    <cellStyle name="표준 21 15" xfId="1756"/>
    <cellStyle name="표준 21 16" xfId="1757"/>
    <cellStyle name="표준 21 17" xfId="1758"/>
    <cellStyle name="표준 21 18" xfId="1759"/>
    <cellStyle name="표준 21 19" xfId="1760"/>
    <cellStyle name="표준 21 2" xfId="1576"/>
    <cellStyle name="표준 21 2 10" xfId="14756"/>
    <cellStyle name="표준 21 2 10 2" xfId="36717"/>
    <cellStyle name="표준 21 2 11" xfId="14757"/>
    <cellStyle name="표준 21 2 11 2" xfId="36718"/>
    <cellStyle name="표준 21 2 12" xfId="26759"/>
    <cellStyle name="표준 21 2 2" xfId="1761"/>
    <cellStyle name="표준 21 2 3" xfId="2366"/>
    <cellStyle name="표준 21 2 3 10" xfId="26888"/>
    <cellStyle name="표준 21 2 3 2" xfId="2573"/>
    <cellStyle name="표준 21 2 3 2 2" xfId="3093"/>
    <cellStyle name="표준 21 2 3 2 2 2" xfId="4455"/>
    <cellStyle name="표준 21 2 3 2 2 2 2" xfId="4456"/>
    <cellStyle name="표준 21 2 3 2 2 2 2 2" xfId="14758"/>
    <cellStyle name="표준 21 2 3 2 2 2 2 2 2" xfId="36719"/>
    <cellStyle name="표준 21 2 3 2 2 2 2 3" xfId="28972"/>
    <cellStyle name="표준 21 2 3 2 2 2 3" xfId="14759"/>
    <cellStyle name="표준 21 2 3 2 2 2 3 2" xfId="14760"/>
    <cellStyle name="표준 21 2 3 2 2 2 3 2 2" xfId="36721"/>
    <cellStyle name="표준 21 2 3 2 2 2 3 3" xfId="36720"/>
    <cellStyle name="표준 21 2 3 2 2 2 4" xfId="14761"/>
    <cellStyle name="표준 21 2 3 2 2 2 4 2" xfId="36722"/>
    <cellStyle name="표준 21 2 3 2 2 2 5" xfId="14762"/>
    <cellStyle name="표준 21 2 3 2 2 2 5 2" xfId="36723"/>
    <cellStyle name="표준 21 2 3 2 2 2 6" xfId="28971"/>
    <cellStyle name="표준 21 2 3 2 2 3" xfId="4457"/>
    <cellStyle name="표준 21 2 3 2 2 3 2" xfId="4458"/>
    <cellStyle name="표준 21 2 3 2 2 3 2 2" xfId="14763"/>
    <cellStyle name="표준 21 2 3 2 2 3 2 2 2" xfId="36724"/>
    <cellStyle name="표준 21 2 3 2 2 3 2 3" xfId="28974"/>
    <cellStyle name="표준 21 2 3 2 2 3 3" xfId="14764"/>
    <cellStyle name="표준 21 2 3 2 2 3 3 2" xfId="14765"/>
    <cellStyle name="표준 21 2 3 2 2 3 3 2 2" xfId="36726"/>
    <cellStyle name="표준 21 2 3 2 2 3 3 3" xfId="36725"/>
    <cellStyle name="표준 21 2 3 2 2 3 4" xfId="14766"/>
    <cellStyle name="표준 21 2 3 2 2 3 4 2" xfId="36727"/>
    <cellStyle name="표준 21 2 3 2 2 3 5" xfId="14767"/>
    <cellStyle name="표준 21 2 3 2 2 3 5 2" xfId="36728"/>
    <cellStyle name="표준 21 2 3 2 2 3 6" xfId="28973"/>
    <cellStyle name="표준 21 2 3 2 2 4" xfId="4459"/>
    <cellStyle name="표준 21 2 3 2 2 4 2" xfId="14768"/>
    <cellStyle name="표준 21 2 3 2 2 4 2 2" xfId="36729"/>
    <cellStyle name="표준 21 2 3 2 2 4 3" xfId="28975"/>
    <cellStyle name="표준 21 2 3 2 2 5" xfId="14769"/>
    <cellStyle name="표준 21 2 3 2 2 5 2" xfId="14770"/>
    <cellStyle name="표준 21 2 3 2 2 5 2 2" xfId="36731"/>
    <cellStyle name="표준 21 2 3 2 2 5 3" xfId="36730"/>
    <cellStyle name="표준 21 2 3 2 2 6" xfId="14771"/>
    <cellStyle name="표준 21 2 3 2 2 6 2" xfId="36732"/>
    <cellStyle name="표준 21 2 3 2 2 7" xfId="14772"/>
    <cellStyle name="표준 21 2 3 2 2 7 2" xfId="36733"/>
    <cellStyle name="표준 21 2 3 2 2 8" xfId="27614"/>
    <cellStyle name="표준 21 2 3 2 3" xfId="4460"/>
    <cellStyle name="표준 21 2 3 2 3 2" xfId="4461"/>
    <cellStyle name="표준 21 2 3 2 3 2 2" xfId="14773"/>
    <cellStyle name="표준 21 2 3 2 3 2 2 2" xfId="36734"/>
    <cellStyle name="표준 21 2 3 2 3 2 3" xfId="28977"/>
    <cellStyle name="표준 21 2 3 2 3 3" xfId="14774"/>
    <cellStyle name="표준 21 2 3 2 3 3 2" xfId="14775"/>
    <cellStyle name="표준 21 2 3 2 3 3 2 2" xfId="36736"/>
    <cellStyle name="표준 21 2 3 2 3 3 3" xfId="36735"/>
    <cellStyle name="표준 21 2 3 2 3 4" xfId="14776"/>
    <cellStyle name="표준 21 2 3 2 3 4 2" xfId="36737"/>
    <cellStyle name="표준 21 2 3 2 3 5" xfId="14777"/>
    <cellStyle name="표준 21 2 3 2 3 5 2" xfId="36738"/>
    <cellStyle name="표준 21 2 3 2 3 6" xfId="28976"/>
    <cellStyle name="표준 21 2 3 2 4" xfId="4462"/>
    <cellStyle name="표준 21 2 3 2 4 2" xfId="4463"/>
    <cellStyle name="표준 21 2 3 2 4 2 2" xfId="14778"/>
    <cellStyle name="표준 21 2 3 2 4 2 2 2" xfId="36739"/>
    <cellStyle name="표준 21 2 3 2 4 2 3" xfId="28979"/>
    <cellStyle name="표준 21 2 3 2 4 3" xfId="14779"/>
    <cellStyle name="표준 21 2 3 2 4 3 2" xfId="14780"/>
    <cellStyle name="표준 21 2 3 2 4 3 2 2" xfId="36741"/>
    <cellStyle name="표준 21 2 3 2 4 3 3" xfId="36740"/>
    <cellStyle name="표준 21 2 3 2 4 4" xfId="14781"/>
    <cellStyle name="표준 21 2 3 2 4 4 2" xfId="36742"/>
    <cellStyle name="표준 21 2 3 2 4 5" xfId="14782"/>
    <cellStyle name="표준 21 2 3 2 4 5 2" xfId="36743"/>
    <cellStyle name="표준 21 2 3 2 4 6" xfId="28978"/>
    <cellStyle name="표준 21 2 3 2 5" xfId="4464"/>
    <cellStyle name="표준 21 2 3 2 5 2" xfId="14783"/>
    <cellStyle name="표준 21 2 3 2 5 2 2" xfId="36744"/>
    <cellStyle name="표준 21 2 3 2 5 3" xfId="28980"/>
    <cellStyle name="표준 21 2 3 2 6" xfId="14784"/>
    <cellStyle name="표준 21 2 3 2 6 2" xfId="14785"/>
    <cellStyle name="표준 21 2 3 2 6 2 2" xfId="36746"/>
    <cellStyle name="표준 21 2 3 2 6 3" xfId="36745"/>
    <cellStyle name="표준 21 2 3 2 7" xfId="14786"/>
    <cellStyle name="표준 21 2 3 2 7 2" xfId="36747"/>
    <cellStyle name="표준 21 2 3 2 8" xfId="14787"/>
    <cellStyle name="표준 21 2 3 2 8 2" xfId="36748"/>
    <cellStyle name="표준 21 2 3 2 9" xfId="27095"/>
    <cellStyle name="표준 21 2 3 3" xfId="2886"/>
    <cellStyle name="표준 21 2 3 3 2" xfId="4465"/>
    <cellStyle name="표준 21 2 3 3 2 2" xfId="4466"/>
    <cellStyle name="표준 21 2 3 3 2 2 2" xfId="14788"/>
    <cellStyle name="표준 21 2 3 3 2 2 2 2" xfId="36749"/>
    <cellStyle name="표준 21 2 3 3 2 2 3" xfId="28982"/>
    <cellStyle name="표준 21 2 3 3 2 3" xfId="14789"/>
    <cellStyle name="표준 21 2 3 3 2 3 2" xfId="14790"/>
    <cellStyle name="표준 21 2 3 3 2 3 2 2" xfId="36751"/>
    <cellStyle name="표준 21 2 3 3 2 3 3" xfId="36750"/>
    <cellStyle name="표준 21 2 3 3 2 4" xfId="14791"/>
    <cellStyle name="표준 21 2 3 3 2 4 2" xfId="36752"/>
    <cellStyle name="표준 21 2 3 3 2 5" xfId="14792"/>
    <cellStyle name="표준 21 2 3 3 2 5 2" xfId="36753"/>
    <cellStyle name="표준 21 2 3 3 2 6" xfId="28981"/>
    <cellStyle name="표준 21 2 3 3 3" xfId="4467"/>
    <cellStyle name="표준 21 2 3 3 3 2" xfId="4468"/>
    <cellStyle name="표준 21 2 3 3 3 2 2" xfId="14793"/>
    <cellStyle name="표준 21 2 3 3 3 2 2 2" xfId="36754"/>
    <cellStyle name="표준 21 2 3 3 3 2 3" xfId="28984"/>
    <cellStyle name="표준 21 2 3 3 3 3" xfId="14794"/>
    <cellStyle name="표준 21 2 3 3 3 3 2" xfId="14795"/>
    <cellStyle name="표준 21 2 3 3 3 3 2 2" xfId="36756"/>
    <cellStyle name="표준 21 2 3 3 3 3 3" xfId="36755"/>
    <cellStyle name="표준 21 2 3 3 3 4" xfId="14796"/>
    <cellStyle name="표준 21 2 3 3 3 4 2" xfId="36757"/>
    <cellStyle name="표준 21 2 3 3 3 5" xfId="14797"/>
    <cellStyle name="표준 21 2 3 3 3 5 2" xfId="36758"/>
    <cellStyle name="표준 21 2 3 3 3 6" xfId="28983"/>
    <cellStyle name="표준 21 2 3 3 4" xfId="4469"/>
    <cellStyle name="표준 21 2 3 3 4 2" xfId="14798"/>
    <cellStyle name="표준 21 2 3 3 4 2 2" xfId="36759"/>
    <cellStyle name="표준 21 2 3 3 4 3" xfId="28985"/>
    <cellStyle name="표준 21 2 3 3 5" xfId="14799"/>
    <cellStyle name="표준 21 2 3 3 5 2" xfId="14800"/>
    <cellStyle name="표준 21 2 3 3 5 2 2" xfId="36761"/>
    <cellStyle name="표준 21 2 3 3 5 3" xfId="36760"/>
    <cellStyle name="표준 21 2 3 3 6" xfId="14801"/>
    <cellStyle name="표준 21 2 3 3 6 2" xfId="36762"/>
    <cellStyle name="표준 21 2 3 3 7" xfId="14802"/>
    <cellStyle name="표준 21 2 3 3 7 2" xfId="36763"/>
    <cellStyle name="표준 21 2 3 3 8" xfId="27407"/>
    <cellStyle name="표준 21 2 3 4" xfId="4470"/>
    <cellStyle name="표준 21 2 3 4 2" xfId="4471"/>
    <cellStyle name="표준 21 2 3 4 2 2" xfId="14803"/>
    <cellStyle name="표준 21 2 3 4 2 2 2" xfId="36764"/>
    <cellStyle name="표준 21 2 3 4 2 3" xfId="28987"/>
    <cellStyle name="표준 21 2 3 4 3" xfId="14804"/>
    <cellStyle name="표준 21 2 3 4 3 2" xfId="14805"/>
    <cellStyle name="표준 21 2 3 4 3 2 2" xfId="36766"/>
    <cellStyle name="표준 21 2 3 4 3 3" xfId="36765"/>
    <cellStyle name="표준 21 2 3 4 4" xfId="14806"/>
    <cellStyle name="표준 21 2 3 4 4 2" xfId="36767"/>
    <cellStyle name="표준 21 2 3 4 5" xfId="14807"/>
    <cellStyle name="표준 21 2 3 4 5 2" xfId="36768"/>
    <cellStyle name="표준 21 2 3 4 6" xfId="28986"/>
    <cellStyle name="표준 21 2 3 5" xfId="4472"/>
    <cellStyle name="표준 21 2 3 5 2" xfId="4473"/>
    <cellStyle name="표준 21 2 3 5 2 2" xfId="14808"/>
    <cellStyle name="표준 21 2 3 5 2 2 2" xfId="36769"/>
    <cellStyle name="표준 21 2 3 5 2 3" xfId="28989"/>
    <cellStyle name="표준 21 2 3 5 3" xfId="14809"/>
    <cellStyle name="표준 21 2 3 5 3 2" xfId="14810"/>
    <cellStyle name="표준 21 2 3 5 3 2 2" xfId="36771"/>
    <cellStyle name="표준 21 2 3 5 3 3" xfId="36770"/>
    <cellStyle name="표준 21 2 3 5 4" xfId="14811"/>
    <cellStyle name="표준 21 2 3 5 4 2" xfId="36772"/>
    <cellStyle name="표준 21 2 3 5 5" xfId="14812"/>
    <cellStyle name="표준 21 2 3 5 5 2" xfId="36773"/>
    <cellStyle name="표준 21 2 3 5 6" xfId="28988"/>
    <cellStyle name="표준 21 2 3 6" xfId="4474"/>
    <cellStyle name="표준 21 2 3 6 2" xfId="14813"/>
    <cellStyle name="표준 21 2 3 6 2 2" xfId="36774"/>
    <cellStyle name="표준 21 2 3 6 3" xfId="28990"/>
    <cellStyle name="표준 21 2 3 7" xfId="14814"/>
    <cellStyle name="표준 21 2 3 7 2" xfId="14815"/>
    <cellStyle name="표준 21 2 3 7 2 2" xfId="36776"/>
    <cellStyle name="표준 21 2 3 7 3" xfId="36775"/>
    <cellStyle name="표준 21 2 3 8" xfId="14816"/>
    <cellStyle name="표준 21 2 3 8 2" xfId="36777"/>
    <cellStyle name="표준 21 2 3 9" xfId="14817"/>
    <cellStyle name="표준 21 2 3 9 2" xfId="36778"/>
    <cellStyle name="표준 21 2 4" xfId="2495"/>
    <cellStyle name="표준 21 2 4 2" xfId="3015"/>
    <cellStyle name="표준 21 2 4 2 2" xfId="4475"/>
    <cellStyle name="표준 21 2 4 2 2 2" xfId="4476"/>
    <cellStyle name="표준 21 2 4 2 2 2 2" xfId="14818"/>
    <cellStyle name="표준 21 2 4 2 2 2 2 2" xfId="36779"/>
    <cellStyle name="표준 21 2 4 2 2 2 3" xfId="28992"/>
    <cellStyle name="표준 21 2 4 2 2 3" xfId="14819"/>
    <cellStyle name="표준 21 2 4 2 2 3 2" xfId="14820"/>
    <cellStyle name="표준 21 2 4 2 2 3 2 2" xfId="36781"/>
    <cellStyle name="표준 21 2 4 2 2 3 3" xfId="36780"/>
    <cellStyle name="표준 21 2 4 2 2 4" xfId="14821"/>
    <cellStyle name="표준 21 2 4 2 2 4 2" xfId="36782"/>
    <cellStyle name="표준 21 2 4 2 2 5" xfId="14822"/>
    <cellStyle name="표준 21 2 4 2 2 5 2" xfId="36783"/>
    <cellStyle name="표준 21 2 4 2 2 6" xfId="28991"/>
    <cellStyle name="표준 21 2 4 2 3" xfId="4477"/>
    <cellStyle name="표준 21 2 4 2 3 2" xfId="4478"/>
    <cellStyle name="표준 21 2 4 2 3 2 2" xfId="14823"/>
    <cellStyle name="표준 21 2 4 2 3 2 2 2" xfId="36784"/>
    <cellStyle name="표준 21 2 4 2 3 2 3" xfId="28994"/>
    <cellStyle name="표준 21 2 4 2 3 3" xfId="14824"/>
    <cellStyle name="표준 21 2 4 2 3 3 2" xfId="14825"/>
    <cellStyle name="표준 21 2 4 2 3 3 2 2" xfId="36786"/>
    <cellStyle name="표준 21 2 4 2 3 3 3" xfId="36785"/>
    <cellStyle name="표준 21 2 4 2 3 4" xfId="14826"/>
    <cellStyle name="표준 21 2 4 2 3 4 2" xfId="36787"/>
    <cellStyle name="표준 21 2 4 2 3 5" xfId="14827"/>
    <cellStyle name="표준 21 2 4 2 3 5 2" xfId="36788"/>
    <cellStyle name="표준 21 2 4 2 3 6" xfId="28993"/>
    <cellStyle name="표준 21 2 4 2 4" xfId="4479"/>
    <cellStyle name="표준 21 2 4 2 4 2" xfId="14828"/>
    <cellStyle name="표준 21 2 4 2 4 2 2" xfId="36789"/>
    <cellStyle name="표준 21 2 4 2 4 3" xfId="28995"/>
    <cellStyle name="표준 21 2 4 2 5" xfId="14829"/>
    <cellStyle name="표준 21 2 4 2 5 2" xfId="14830"/>
    <cellStyle name="표준 21 2 4 2 5 2 2" xfId="36791"/>
    <cellStyle name="표준 21 2 4 2 5 3" xfId="36790"/>
    <cellStyle name="표준 21 2 4 2 6" xfId="14831"/>
    <cellStyle name="표준 21 2 4 2 6 2" xfId="36792"/>
    <cellStyle name="표준 21 2 4 2 7" xfId="14832"/>
    <cellStyle name="표준 21 2 4 2 7 2" xfId="36793"/>
    <cellStyle name="표준 21 2 4 2 8" xfId="27536"/>
    <cellStyle name="표준 21 2 4 3" xfId="4480"/>
    <cellStyle name="표준 21 2 4 3 2" xfId="4481"/>
    <cellStyle name="표준 21 2 4 3 2 2" xfId="14833"/>
    <cellStyle name="표준 21 2 4 3 2 2 2" xfId="36794"/>
    <cellStyle name="표준 21 2 4 3 2 3" xfId="28997"/>
    <cellStyle name="표준 21 2 4 3 3" xfId="14834"/>
    <cellStyle name="표준 21 2 4 3 3 2" xfId="14835"/>
    <cellStyle name="표준 21 2 4 3 3 2 2" xfId="36796"/>
    <cellStyle name="표준 21 2 4 3 3 3" xfId="36795"/>
    <cellStyle name="표준 21 2 4 3 4" xfId="14836"/>
    <cellStyle name="표준 21 2 4 3 4 2" xfId="36797"/>
    <cellStyle name="표준 21 2 4 3 5" xfId="14837"/>
    <cellStyle name="표준 21 2 4 3 5 2" xfId="36798"/>
    <cellStyle name="표준 21 2 4 3 6" xfId="28996"/>
    <cellStyle name="표준 21 2 4 4" xfId="4482"/>
    <cellStyle name="표준 21 2 4 4 2" xfId="4483"/>
    <cellStyle name="표준 21 2 4 4 2 2" xfId="14838"/>
    <cellStyle name="표준 21 2 4 4 2 2 2" xfId="36799"/>
    <cellStyle name="표준 21 2 4 4 2 3" xfId="28999"/>
    <cellStyle name="표준 21 2 4 4 3" xfId="14839"/>
    <cellStyle name="표준 21 2 4 4 3 2" xfId="14840"/>
    <cellStyle name="표준 21 2 4 4 3 2 2" xfId="36801"/>
    <cellStyle name="표준 21 2 4 4 3 3" xfId="36800"/>
    <cellStyle name="표준 21 2 4 4 4" xfId="14841"/>
    <cellStyle name="표준 21 2 4 4 4 2" xfId="36802"/>
    <cellStyle name="표준 21 2 4 4 5" xfId="14842"/>
    <cellStyle name="표준 21 2 4 4 5 2" xfId="36803"/>
    <cellStyle name="표준 21 2 4 4 6" xfId="28998"/>
    <cellStyle name="표준 21 2 4 5" xfId="4484"/>
    <cellStyle name="표준 21 2 4 5 2" xfId="14843"/>
    <cellStyle name="표준 21 2 4 5 2 2" xfId="36804"/>
    <cellStyle name="표준 21 2 4 5 3" xfId="29000"/>
    <cellStyle name="표준 21 2 4 6" xfId="14844"/>
    <cellStyle name="표준 21 2 4 6 2" xfId="14845"/>
    <cellStyle name="표준 21 2 4 6 2 2" xfId="36806"/>
    <cellStyle name="표준 21 2 4 6 3" xfId="36805"/>
    <cellStyle name="표준 21 2 4 7" xfId="14846"/>
    <cellStyle name="표준 21 2 4 7 2" xfId="36807"/>
    <cellStyle name="표준 21 2 4 8" xfId="14847"/>
    <cellStyle name="표준 21 2 4 8 2" xfId="36808"/>
    <cellStyle name="표준 21 2 4 9" xfId="27017"/>
    <cellStyle name="표준 21 2 5" xfId="2757"/>
    <cellStyle name="표준 21 2 5 2" xfId="4485"/>
    <cellStyle name="표준 21 2 5 2 2" xfId="4486"/>
    <cellStyle name="표준 21 2 5 2 2 2" xfId="14848"/>
    <cellStyle name="표준 21 2 5 2 2 2 2" xfId="36809"/>
    <cellStyle name="표준 21 2 5 2 2 3" xfId="29002"/>
    <cellStyle name="표준 21 2 5 2 3" xfId="14849"/>
    <cellStyle name="표준 21 2 5 2 3 2" xfId="14850"/>
    <cellStyle name="표준 21 2 5 2 3 2 2" xfId="36811"/>
    <cellStyle name="표준 21 2 5 2 3 3" xfId="36810"/>
    <cellStyle name="표준 21 2 5 2 4" xfId="14851"/>
    <cellStyle name="표준 21 2 5 2 4 2" xfId="36812"/>
    <cellStyle name="표준 21 2 5 2 5" xfId="14852"/>
    <cellStyle name="표준 21 2 5 2 5 2" xfId="36813"/>
    <cellStyle name="표준 21 2 5 2 6" xfId="29001"/>
    <cellStyle name="표준 21 2 5 3" xfId="4487"/>
    <cellStyle name="표준 21 2 5 3 2" xfId="4488"/>
    <cellStyle name="표준 21 2 5 3 2 2" xfId="14853"/>
    <cellStyle name="표준 21 2 5 3 2 2 2" xfId="36814"/>
    <cellStyle name="표준 21 2 5 3 2 3" xfId="29004"/>
    <cellStyle name="표준 21 2 5 3 3" xfId="14854"/>
    <cellStyle name="표준 21 2 5 3 3 2" xfId="14855"/>
    <cellStyle name="표준 21 2 5 3 3 2 2" xfId="36816"/>
    <cellStyle name="표준 21 2 5 3 3 3" xfId="36815"/>
    <cellStyle name="표준 21 2 5 3 4" xfId="14856"/>
    <cellStyle name="표준 21 2 5 3 4 2" xfId="36817"/>
    <cellStyle name="표준 21 2 5 3 5" xfId="14857"/>
    <cellStyle name="표준 21 2 5 3 5 2" xfId="36818"/>
    <cellStyle name="표준 21 2 5 3 6" xfId="29003"/>
    <cellStyle name="표준 21 2 5 4" xfId="4489"/>
    <cellStyle name="표준 21 2 5 4 2" xfId="14858"/>
    <cellStyle name="표준 21 2 5 4 2 2" xfId="36819"/>
    <cellStyle name="표준 21 2 5 4 3" xfId="29005"/>
    <cellStyle name="표준 21 2 5 5" xfId="14859"/>
    <cellStyle name="표준 21 2 5 5 2" xfId="14860"/>
    <cellStyle name="표준 21 2 5 5 2 2" xfId="36821"/>
    <cellStyle name="표준 21 2 5 5 3" xfId="36820"/>
    <cellStyle name="표준 21 2 5 6" xfId="14861"/>
    <cellStyle name="표준 21 2 5 6 2" xfId="36822"/>
    <cellStyle name="표준 21 2 5 7" xfId="14862"/>
    <cellStyle name="표준 21 2 5 7 2" xfId="36823"/>
    <cellStyle name="표준 21 2 5 8" xfId="27278"/>
    <cellStyle name="표준 21 2 6" xfId="4490"/>
    <cellStyle name="표준 21 2 6 2" xfId="4491"/>
    <cellStyle name="표준 21 2 6 2 2" xfId="14863"/>
    <cellStyle name="표준 21 2 6 2 2 2" xfId="36824"/>
    <cellStyle name="표준 21 2 6 2 3" xfId="29007"/>
    <cellStyle name="표준 21 2 6 3" xfId="14864"/>
    <cellStyle name="표준 21 2 6 3 2" xfId="14865"/>
    <cellStyle name="표준 21 2 6 3 2 2" xfId="36826"/>
    <cellStyle name="표준 21 2 6 3 3" xfId="36825"/>
    <cellStyle name="표준 21 2 6 4" xfId="14866"/>
    <cellStyle name="표준 21 2 6 4 2" xfId="36827"/>
    <cellStyle name="표준 21 2 6 5" xfId="14867"/>
    <cellStyle name="표준 21 2 6 5 2" xfId="36828"/>
    <cellStyle name="표준 21 2 6 6" xfId="29006"/>
    <cellStyle name="표준 21 2 7" xfId="4492"/>
    <cellStyle name="표준 21 2 7 2" xfId="4493"/>
    <cellStyle name="표준 21 2 7 2 2" xfId="14868"/>
    <cellStyle name="표준 21 2 7 2 2 2" xfId="36829"/>
    <cellStyle name="표준 21 2 7 2 3" xfId="29009"/>
    <cellStyle name="표준 21 2 7 3" xfId="14869"/>
    <cellStyle name="표준 21 2 7 3 2" xfId="14870"/>
    <cellStyle name="표준 21 2 7 3 2 2" xfId="36831"/>
    <cellStyle name="표준 21 2 7 3 3" xfId="36830"/>
    <cellStyle name="표준 21 2 7 4" xfId="14871"/>
    <cellStyle name="표준 21 2 7 4 2" xfId="36832"/>
    <cellStyle name="표준 21 2 7 5" xfId="14872"/>
    <cellStyle name="표준 21 2 7 5 2" xfId="36833"/>
    <cellStyle name="표준 21 2 7 6" xfId="29008"/>
    <cellStyle name="표준 21 2 8" xfId="4494"/>
    <cellStyle name="표준 21 2 8 2" xfId="14873"/>
    <cellStyle name="표준 21 2 8 2 2" xfId="36834"/>
    <cellStyle name="표준 21 2 8 3" xfId="29010"/>
    <cellStyle name="표준 21 2 9" xfId="14874"/>
    <cellStyle name="표준 21 2 9 2" xfId="14875"/>
    <cellStyle name="표준 21 2 9 2 2" xfId="36836"/>
    <cellStyle name="표준 21 2 9 3" xfId="36835"/>
    <cellStyle name="표준 21 20" xfId="1762"/>
    <cellStyle name="표준 21 21" xfId="1763"/>
    <cellStyle name="표준 21 22" xfId="1764"/>
    <cellStyle name="표준 21 23" xfId="1765"/>
    <cellStyle name="표준 21 24" xfId="1766"/>
    <cellStyle name="표준 21 25" xfId="1767"/>
    <cellStyle name="표준 21 26" xfId="1768"/>
    <cellStyle name="표준 21 27" xfId="1769"/>
    <cellStyle name="표준 21 28" xfId="1770"/>
    <cellStyle name="표준 21 29" xfId="1771"/>
    <cellStyle name="표준 21 3" xfId="1609"/>
    <cellStyle name="표준 21 3 10" xfId="14876"/>
    <cellStyle name="표준 21 3 10 2" xfId="36837"/>
    <cellStyle name="표준 21 3 11" xfId="14877"/>
    <cellStyle name="표준 21 3 11 2" xfId="36838"/>
    <cellStyle name="표준 21 3 12" xfId="26792"/>
    <cellStyle name="표준 21 3 2" xfId="1772"/>
    <cellStyle name="표준 21 3 3" xfId="2399"/>
    <cellStyle name="표준 21 3 3 10" xfId="26921"/>
    <cellStyle name="표준 21 3 3 2" xfId="2574"/>
    <cellStyle name="표준 21 3 3 2 2" xfId="3094"/>
    <cellStyle name="표준 21 3 3 2 2 2" xfId="4495"/>
    <cellStyle name="표준 21 3 3 2 2 2 2" xfId="4496"/>
    <cellStyle name="표준 21 3 3 2 2 2 2 2" xfId="14878"/>
    <cellStyle name="표준 21 3 3 2 2 2 2 2 2" xfId="36839"/>
    <cellStyle name="표준 21 3 3 2 2 2 2 3" xfId="29012"/>
    <cellStyle name="표준 21 3 3 2 2 2 3" xfId="14879"/>
    <cellStyle name="표준 21 3 3 2 2 2 3 2" xfId="14880"/>
    <cellStyle name="표준 21 3 3 2 2 2 3 2 2" xfId="36841"/>
    <cellStyle name="표준 21 3 3 2 2 2 3 3" xfId="36840"/>
    <cellStyle name="표준 21 3 3 2 2 2 4" xfId="14881"/>
    <cellStyle name="표준 21 3 3 2 2 2 4 2" xfId="36842"/>
    <cellStyle name="표준 21 3 3 2 2 2 5" xfId="14882"/>
    <cellStyle name="표준 21 3 3 2 2 2 5 2" xfId="36843"/>
    <cellStyle name="표준 21 3 3 2 2 2 6" xfId="29011"/>
    <cellStyle name="표준 21 3 3 2 2 3" xfId="4497"/>
    <cellStyle name="표준 21 3 3 2 2 3 2" xfId="4498"/>
    <cellStyle name="표준 21 3 3 2 2 3 2 2" xfId="14883"/>
    <cellStyle name="표준 21 3 3 2 2 3 2 2 2" xfId="36844"/>
    <cellStyle name="표준 21 3 3 2 2 3 2 3" xfId="29014"/>
    <cellStyle name="표준 21 3 3 2 2 3 3" xfId="14884"/>
    <cellStyle name="표준 21 3 3 2 2 3 3 2" xfId="14885"/>
    <cellStyle name="표준 21 3 3 2 2 3 3 2 2" xfId="36846"/>
    <cellStyle name="표준 21 3 3 2 2 3 3 3" xfId="36845"/>
    <cellStyle name="표준 21 3 3 2 2 3 4" xfId="14886"/>
    <cellStyle name="표준 21 3 3 2 2 3 4 2" xfId="36847"/>
    <cellStyle name="표준 21 3 3 2 2 3 5" xfId="14887"/>
    <cellStyle name="표준 21 3 3 2 2 3 5 2" xfId="36848"/>
    <cellStyle name="표준 21 3 3 2 2 3 6" xfId="29013"/>
    <cellStyle name="표준 21 3 3 2 2 4" xfId="4499"/>
    <cellStyle name="표준 21 3 3 2 2 4 2" xfId="14888"/>
    <cellStyle name="표준 21 3 3 2 2 4 2 2" xfId="36849"/>
    <cellStyle name="표준 21 3 3 2 2 4 3" xfId="29015"/>
    <cellStyle name="표준 21 3 3 2 2 5" xfId="14889"/>
    <cellStyle name="표준 21 3 3 2 2 5 2" xfId="14890"/>
    <cellStyle name="표준 21 3 3 2 2 5 2 2" xfId="36851"/>
    <cellStyle name="표준 21 3 3 2 2 5 3" xfId="36850"/>
    <cellStyle name="표준 21 3 3 2 2 6" xfId="14891"/>
    <cellStyle name="표준 21 3 3 2 2 6 2" xfId="36852"/>
    <cellStyle name="표준 21 3 3 2 2 7" xfId="14892"/>
    <cellStyle name="표준 21 3 3 2 2 7 2" xfId="36853"/>
    <cellStyle name="표준 21 3 3 2 2 8" xfId="27615"/>
    <cellStyle name="표준 21 3 3 2 3" xfId="4500"/>
    <cellStyle name="표준 21 3 3 2 3 2" xfId="4501"/>
    <cellStyle name="표준 21 3 3 2 3 2 2" xfId="14893"/>
    <cellStyle name="표준 21 3 3 2 3 2 2 2" xfId="36854"/>
    <cellStyle name="표준 21 3 3 2 3 2 3" xfId="29017"/>
    <cellStyle name="표준 21 3 3 2 3 3" xfId="14894"/>
    <cellStyle name="표준 21 3 3 2 3 3 2" xfId="14895"/>
    <cellStyle name="표준 21 3 3 2 3 3 2 2" xfId="36856"/>
    <cellStyle name="표준 21 3 3 2 3 3 3" xfId="36855"/>
    <cellStyle name="표준 21 3 3 2 3 4" xfId="14896"/>
    <cellStyle name="표준 21 3 3 2 3 4 2" xfId="36857"/>
    <cellStyle name="표준 21 3 3 2 3 5" xfId="14897"/>
    <cellStyle name="표준 21 3 3 2 3 5 2" xfId="36858"/>
    <cellStyle name="표준 21 3 3 2 3 6" xfId="29016"/>
    <cellStyle name="표준 21 3 3 2 4" xfId="4502"/>
    <cellStyle name="표준 21 3 3 2 4 2" xfId="4503"/>
    <cellStyle name="표준 21 3 3 2 4 2 2" xfId="14898"/>
    <cellStyle name="표준 21 3 3 2 4 2 2 2" xfId="36859"/>
    <cellStyle name="표준 21 3 3 2 4 2 3" xfId="29019"/>
    <cellStyle name="표준 21 3 3 2 4 3" xfId="14899"/>
    <cellStyle name="표준 21 3 3 2 4 3 2" xfId="14900"/>
    <cellStyle name="표준 21 3 3 2 4 3 2 2" xfId="36861"/>
    <cellStyle name="표준 21 3 3 2 4 3 3" xfId="36860"/>
    <cellStyle name="표준 21 3 3 2 4 4" xfId="14901"/>
    <cellStyle name="표준 21 3 3 2 4 4 2" xfId="36862"/>
    <cellStyle name="표준 21 3 3 2 4 5" xfId="14902"/>
    <cellStyle name="표준 21 3 3 2 4 5 2" xfId="36863"/>
    <cellStyle name="표준 21 3 3 2 4 6" xfId="29018"/>
    <cellStyle name="표준 21 3 3 2 5" xfId="4504"/>
    <cellStyle name="표준 21 3 3 2 5 2" xfId="14903"/>
    <cellStyle name="표준 21 3 3 2 5 2 2" xfId="36864"/>
    <cellStyle name="표준 21 3 3 2 5 3" xfId="29020"/>
    <cellStyle name="표준 21 3 3 2 6" xfId="14904"/>
    <cellStyle name="표준 21 3 3 2 6 2" xfId="14905"/>
    <cellStyle name="표준 21 3 3 2 6 2 2" xfId="36866"/>
    <cellStyle name="표준 21 3 3 2 6 3" xfId="36865"/>
    <cellStyle name="표준 21 3 3 2 7" xfId="14906"/>
    <cellStyle name="표준 21 3 3 2 7 2" xfId="36867"/>
    <cellStyle name="표준 21 3 3 2 8" xfId="14907"/>
    <cellStyle name="표준 21 3 3 2 8 2" xfId="36868"/>
    <cellStyle name="표준 21 3 3 2 9" xfId="27096"/>
    <cellStyle name="표준 21 3 3 3" xfId="2919"/>
    <cellStyle name="표준 21 3 3 3 2" xfId="4505"/>
    <cellStyle name="표준 21 3 3 3 2 2" xfId="4506"/>
    <cellStyle name="표준 21 3 3 3 2 2 2" xfId="14908"/>
    <cellStyle name="표준 21 3 3 3 2 2 2 2" xfId="36869"/>
    <cellStyle name="표준 21 3 3 3 2 2 3" xfId="29022"/>
    <cellStyle name="표준 21 3 3 3 2 3" xfId="14909"/>
    <cellStyle name="표준 21 3 3 3 2 3 2" xfId="14910"/>
    <cellStyle name="표준 21 3 3 3 2 3 2 2" xfId="36871"/>
    <cellStyle name="표준 21 3 3 3 2 3 3" xfId="36870"/>
    <cellStyle name="표준 21 3 3 3 2 4" xfId="14911"/>
    <cellStyle name="표준 21 3 3 3 2 4 2" xfId="36872"/>
    <cellStyle name="표준 21 3 3 3 2 5" xfId="14912"/>
    <cellStyle name="표준 21 3 3 3 2 5 2" xfId="36873"/>
    <cellStyle name="표준 21 3 3 3 2 6" xfId="29021"/>
    <cellStyle name="표준 21 3 3 3 3" xfId="4507"/>
    <cellStyle name="표준 21 3 3 3 3 2" xfId="4508"/>
    <cellStyle name="표준 21 3 3 3 3 2 2" xfId="14913"/>
    <cellStyle name="표준 21 3 3 3 3 2 2 2" xfId="36874"/>
    <cellStyle name="표준 21 3 3 3 3 2 3" xfId="29024"/>
    <cellStyle name="표준 21 3 3 3 3 3" xfId="14914"/>
    <cellStyle name="표준 21 3 3 3 3 3 2" xfId="14915"/>
    <cellStyle name="표준 21 3 3 3 3 3 2 2" xfId="36876"/>
    <cellStyle name="표준 21 3 3 3 3 3 3" xfId="36875"/>
    <cellStyle name="표준 21 3 3 3 3 4" xfId="14916"/>
    <cellStyle name="표준 21 3 3 3 3 4 2" xfId="36877"/>
    <cellStyle name="표준 21 3 3 3 3 5" xfId="14917"/>
    <cellStyle name="표준 21 3 3 3 3 5 2" xfId="36878"/>
    <cellStyle name="표준 21 3 3 3 3 6" xfId="29023"/>
    <cellStyle name="표준 21 3 3 3 4" xfId="4509"/>
    <cellStyle name="표준 21 3 3 3 4 2" xfId="14918"/>
    <cellStyle name="표준 21 3 3 3 4 2 2" xfId="36879"/>
    <cellStyle name="표준 21 3 3 3 4 3" xfId="29025"/>
    <cellStyle name="표준 21 3 3 3 5" xfId="14919"/>
    <cellStyle name="표준 21 3 3 3 5 2" xfId="14920"/>
    <cellStyle name="표준 21 3 3 3 5 2 2" xfId="36881"/>
    <cellStyle name="표준 21 3 3 3 5 3" xfId="36880"/>
    <cellStyle name="표준 21 3 3 3 6" xfId="14921"/>
    <cellStyle name="표준 21 3 3 3 6 2" xfId="36882"/>
    <cellStyle name="표준 21 3 3 3 7" xfId="14922"/>
    <cellStyle name="표준 21 3 3 3 7 2" xfId="36883"/>
    <cellStyle name="표준 21 3 3 3 8" xfId="27440"/>
    <cellStyle name="표준 21 3 3 4" xfId="4510"/>
    <cellStyle name="표준 21 3 3 4 2" xfId="4511"/>
    <cellStyle name="표준 21 3 3 4 2 2" xfId="14923"/>
    <cellStyle name="표준 21 3 3 4 2 2 2" xfId="36884"/>
    <cellStyle name="표준 21 3 3 4 2 3" xfId="29027"/>
    <cellStyle name="표준 21 3 3 4 3" xfId="14924"/>
    <cellStyle name="표준 21 3 3 4 3 2" xfId="14925"/>
    <cellStyle name="표준 21 3 3 4 3 2 2" xfId="36886"/>
    <cellStyle name="표준 21 3 3 4 3 3" xfId="36885"/>
    <cellStyle name="표준 21 3 3 4 4" xfId="14926"/>
    <cellStyle name="표준 21 3 3 4 4 2" xfId="36887"/>
    <cellStyle name="표준 21 3 3 4 5" xfId="14927"/>
    <cellStyle name="표준 21 3 3 4 5 2" xfId="36888"/>
    <cellStyle name="표준 21 3 3 4 6" xfId="29026"/>
    <cellStyle name="표준 21 3 3 5" xfId="4512"/>
    <cellStyle name="표준 21 3 3 5 2" xfId="4513"/>
    <cellStyle name="표준 21 3 3 5 2 2" xfId="14928"/>
    <cellStyle name="표준 21 3 3 5 2 2 2" xfId="36889"/>
    <cellStyle name="표준 21 3 3 5 2 3" xfId="29029"/>
    <cellStyle name="표준 21 3 3 5 3" xfId="14929"/>
    <cellStyle name="표준 21 3 3 5 3 2" xfId="14930"/>
    <cellStyle name="표준 21 3 3 5 3 2 2" xfId="36891"/>
    <cellStyle name="표준 21 3 3 5 3 3" xfId="36890"/>
    <cellStyle name="표준 21 3 3 5 4" xfId="14931"/>
    <cellStyle name="표준 21 3 3 5 4 2" xfId="36892"/>
    <cellStyle name="표준 21 3 3 5 5" xfId="14932"/>
    <cellStyle name="표준 21 3 3 5 5 2" xfId="36893"/>
    <cellStyle name="표준 21 3 3 5 6" xfId="29028"/>
    <cellStyle name="표준 21 3 3 6" xfId="4514"/>
    <cellStyle name="표준 21 3 3 6 2" xfId="14933"/>
    <cellStyle name="표준 21 3 3 6 2 2" xfId="36894"/>
    <cellStyle name="표준 21 3 3 6 3" xfId="29030"/>
    <cellStyle name="표준 21 3 3 7" xfId="14934"/>
    <cellStyle name="표준 21 3 3 7 2" xfId="14935"/>
    <cellStyle name="표준 21 3 3 7 2 2" xfId="36896"/>
    <cellStyle name="표준 21 3 3 7 3" xfId="36895"/>
    <cellStyle name="표준 21 3 3 8" xfId="14936"/>
    <cellStyle name="표준 21 3 3 8 2" xfId="36897"/>
    <cellStyle name="표준 21 3 3 9" xfId="14937"/>
    <cellStyle name="표준 21 3 3 9 2" xfId="36898"/>
    <cellStyle name="표준 21 3 4" xfId="2528"/>
    <cellStyle name="표준 21 3 4 2" xfId="3048"/>
    <cellStyle name="표준 21 3 4 2 2" xfId="4515"/>
    <cellStyle name="표준 21 3 4 2 2 2" xfId="4516"/>
    <cellStyle name="표준 21 3 4 2 2 2 2" xfId="14938"/>
    <cellStyle name="표준 21 3 4 2 2 2 2 2" xfId="36899"/>
    <cellStyle name="표준 21 3 4 2 2 2 3" xfId="29032"/>
    <cellStyle name="표준 21 3 4 2 2 3" xfId="14939"/>
    <cellStyle name="표준 21 3 4 2 2 3 2" xfId="14940"/>
    <cellStyle name="표준 21 3 4 2 2 3 2 2" xfId="36901"/>
    <cellStyle name="표준 21 3 4 2 2 3 3" xfId="36900"/>
    <cellStyle name="표준 21 3 4 2 2 4" xfId="14941"/>
    <cellStyle name="표준 21 3 4 2 2 4 2" xfId="36902"/>
    <cellStyle name="표준 21 3 4 2 2 5" xfId="14942"/>
    <cellStyle name="표준 21 3 4 2 2 5 2" xfId="36903"/>
    <cellStyle name="표준 21 3 4 2 2 6" xfId="29031"/>
    <cellStyle name="표준 21 3 4 2 3" xfId="4517"/>
    <cellStyle name="표준 21 3 4 2 3 2" xfId="4518"/>
    <cellStyle name="표준 21 3 4 2 3 2 2" xfId="14943"/>
    <cellStyle name="표준 21 3 4 2 3 2 2 2" xfId="36904"/>
    <cellStyle name="표준 21 3 4 2 3 2 3" xfId="29034"/>
    <cellStyle name="표준 21 3 4 2 3 3" xfId="14944"/>
    <cellStyle name="표준 21 3 4 2 3 3 2" xfId="14945"/>
    <cellStyle name="표준 21 3 4 2 3 3 2 2" xfId="36906"/>
    <cellStyle name="표준 21 3 4 2 3 3 3" xfId="36905"/>
    <cellStyle name="표준 21 3 4 2 3 4" xfId="14946"/>
    <cellStyle name="표준 21 3 4 2 3 4 2" xfId="36907"/>
    <cellStyle name="표준 21 3 4 2 3 5" xfId="14947"/>
    <cellStyle name="표준 21 3 4 2 3 5 2" xfId="36908"/>
    <cellStyle name="표준 21 3 4 2 3 6" xfId="29033"/>
    <cellStyle name="표준 21 3 4 2 4" xfId="4519"/>
    <cellStyle name="표준 21 3 4 2 4 2" xfId="14948"/>
    <cellStyle name="표준 21 3 4 2 4 2 2" xfId="36909"/>
    <cellStyle name="표준 21 3 4 2 4 3" xfId="29035"/>
    <cellStyle name="표준 21 3 4 2 5" xfId="14949"/>
    <cellStyle name="표준 21 3 4 2 5 2" xfId="14950"/>
    <cellStyle name="표준 21 3 4 2 5 2 2" xfId="36911"/>
    <cellStyle name="표준 21 3 4 2 5 3" xfId="36910"/>
    <cellStyle name="표준 21 3 4 2 6" xfId="14951"/>
    <cellStyle name="표준 21 3 4 2 6 2" xfId="36912"/>
    <cellStyle name="표준 21 3 4 2 7" xfId="14952"/>
    <cellStyle name="표준 21 3 4 2 7 2" xfId="36913"/>
    <cellStyle name="표준 21 3 4 2 8" xfId="27569"/>
    <cellStyle name="표준 21 3 4 3" xfId="4520"/>
    <cellStyle name="표준 21 3 4 3 2" xfId="4521"/>
    <cellStyle name="표준 21 3 4 3 2 2" xfId="14953"/>
    <cellStyle name="표준 21 3 4 3 2 2 2" xfId="36914"/>
    <cellStyle name="표준 21 3 4 3 2 3" xfId="29037"/>
    <cellStyle name="표준 21 3 4 3 3" xfId="14954"/>
    <cellStyle name="표준 21 3 4 3 3 2" xfId="14955"/>
    <cellStyle name="표준 21 3 4 3 3 2 2" xfId="36916"/>
    <cellStyle name="표준 21 3 4 3 3 3" xfId="36915"/>
    <cellStyle name="표준 21 3 4 3 4" xfId="14956"/>
    <cellStyle name="표준 21 3 4 3 4 2" xfId="36917"/>
    <cellStyle name="표준 21 3 4 3 5" xfId="14957"/>
    <cellStyle name="표준 21 3 4 3 5 2" xfId="36918"/>
    <cellStyle name="표준 21 3 4 3 6" xfId="29036"/>
    <cellStyle name="표준 21 3 4 4" xfId="4522"/>
    <cellStyle name="표준 21 3 4 4 2" xfId="4523"/>
    <cellStyle name="표준 21 3 4 4 2 2" xfId="14958"/>
    <cellStyle name="표준 21 3 4 4 2 2 2" xfId="36919"/>
    <cellStyle name="표준 21 3 4 4 2 3" xfId="29039"/>
    <cellStyle name="표준 21 3 4 4 3" xfId="14959"/>
    <cellStyle name="표준 21 3 4 4 3 2" xfId="14960"/>
    <cellStyle name="표준 21 3 4 4 3 2 2" xfId="36921"/>
    <cellStyle name="표준 21 3 4 4 3 3" xfId="36920"/>
    <cellStyle name="표준 21 3 4 4 4" xfId="14961"/>
    <cellStyle name="표준 21 3 4 4 4 2" xfId="36922"/>
    <cellStyle name="표준 21 3 4 4 5" xfId="14962"/>
    <cellStyle name="표준 21 3 4 4 5 2" xfId="36923"/>
    <cellStyle name="표준 21 3 4 4 6" xfId="29038"/>
    <cellStyle name="표준 21 3 4 5" xfId="4524"/>
    <cellStyle name="표준 21 3 4 5 2" xfId="14963"/>
    <cellStyle name="표준 21 3 4 5 2 2" xfId="36924"/>
    <cellStyle name="표준 21 3 4 5 3" xfId="29040"/>
    <cellStyle name="표준 21 3 4 6" xfId="14964"/>
    <cellStyle name="표준 21 3 4 6 2" xfId="14965"/>
    <cellStyle name="표준 21 3 4 6 2 2" xfId="36926"/>
    <cellStyle name="표준 21 3 4 6 3" xfId="36925"/>
    <cellStyle name="표준 21 3 4 7" xfId="14966"/>
    <cellStyle name="표준 21 3 4 7 2" xfId="36927"/>
    <cellStyle name="표준 21 3 4 8" xfId="14967"/>
    <cellStyle name="표준 21 3 4 8 2" xfId="36928"/>
    <cellStyle name="표준 21 3 4 9" xfId="27050"/>
    <cellStyle name="표준 21 3 5" xfId="2790"/>
    <cellStyle name="표준 21 3 5 2" xfId="4525"/>
    <cellStyle name="표준 21 3 5 2 2" xfId="4526"/>
    <cellStyle name="표준 21 3 5 2 2 2" xfId="14968"/>
    <cellStyle name="표준 21 3 5 2 2 2 2" xfId="36929"/>
    <cellStyle name="표준 21 3 5 2 2 3" xfId="29042"/>
    <cellStyle name="표준 21 3 5 2 3" xfId="14969"/>
    <cellStyle name="표준 21 3 5 2 3 2" xfId="14970"/>
    <cellStyle name="표준 21 3 5 2 3 2 2" xfId="36931"/>
    <cellStyle name="표준 21 3 5 2 3 3" xfId="36930"/>
    <cellStyle name="표준 21 3 5 2 4" xfId="14971"/>
    <cellStyle name="표준 21 3 5 2 4 2" xfId="36932"/>
    <cellStyle name="표준 21 3 5 2 5" xfId="14972"/>
    <cellStyle name="표준 21 3 5 2 5 2" xfId="36933"/>
    <cellStyle name="표준 21 3 5 2 6" xfId="29041"/>
    <cellStyle name="표준 21 3 5 3" xfId="4527"/>
    <cellStyle name="표준 21 3 5 3 2" xfId="4528"/>
    <cellStyle name="표준 21 3 5 3 2 2" xfId="14973"/>
    <cellStyle name="표준 21 3 5 3 2 2 2" xfId="36934"/>
    <cellStyle name="표준 21 3 5 3 2 3" xfId="29044"/>
    <cellStyle name="표준 21 3 5 3 3" xfId="14974"/>
    <cellStyle name="표준 21 3 5 3 3 2" xfId="14975"/>
    <cellStyle name="표준 21 3 5 3 3 2 2" xfId="36936"/>
    <cellStyle name="표준 21 3 5 3 3 3" xfId="36935"/>
    <cellStyle name="표준 21 3 5 3 4" xfId="14976"/>
    <cellStyle name="표준 21 3 5 3 4 2" xfId="36937"/>
    <cellStyle name="표준 21 3 5 3 5" xfId="14977"/>
    <cellStyle name="표준 21 3 5 3 5 2" xfId="36938"/>
    <cellStyle name="표준 21 3 5 3 6" xfId="29043"/>
    <cellStyle name="표준 21 3 5 4" xfId="4529"/>
    <cellStyle name="표준 21 3 5 4 2" xfId="14978"/>
    <cellStyle name="표준 21 3 5 4 2 2" xfId="36939"/>
    <cellStyle name="표준 21 3 5 4 3" xfId="29045"/>
    <cellStyle name="표준 21 3 5 5" xfId="14979"/>
    <cellStyle name="표준 21 3 5 5 2" xfId="14980"/>
    <cellStyle name="표준 21 3 5 5 2 2" xfId="36941"/>
    <cellStyle name="표준 21 3 5 5 3" xfId="36940"/>
    <cellStyle name="표준 21 3 5 6" xfId="14981"/>
    <cellStyle name="표준 21 3 5 6 2" xfId="36942"/>
    <cellStyle name="표준 21 3 5 7" xfId="14982"/>
    <cellStyle name="표준 21 3 5 7 2" xfId="36943"/>
    <cellStyle name="표준 21 3 5 8" xfId="27311"/>
    <cellStyle name="표준 21 3 6" xfId="4530"/>
    <cellStyle name="표준 21 3 6 2" xfId="4531"/>
    <cellStyle name="표준 21 3 6 2 2" xfId="14983"/>
    <cellStyle name="표준 21 3 6 2 2 2" xfId="36944"/>
    <cellStyle name="표준 21 3 6 2 3" xfId="29047"/>
    <cellStyle name="표준 21 3 6 3" xfId="14984"/>
    <cellStyle name="표준 21 3 6 3 2" xfId="14985"/>
    <cellStyle name="표준 21 3 6 3 2 2" xfId="36946"/>
    <cellStyle name="표준 21 3 6 3 3" xfId="36945"/>
    <cellStyle name="표준 21 3 6 4" xfId="14986"/>
    <cellStyle name="표준 21 3 6 4 2" xfId="36947"/>
    <cellStyle name="표준 21 3 6 5" xfId="14987"/>
    <cellStyle name="표준 21 3 6 5 2" xfId="36948"/>
    <cellStyle name="표준 21 3 6 6" xfId="29046"/>
    <cellStyle name="표준 21 3 7" xfId="4532"/>
    <cellStyle name="표준 21 3 7 2" xfId="4533"/>
    <cellStyle name="표준 21 3 7 2 2" xfId="14988"/>
    <cellStyle name="표준 21 3 7 2 2 2" xfId="36949"/>
    <cellStyle name="표준 21 3 7 2 3" xfId="29049"/>
    <cellStyle name="표준 21 3 7 3" xfId="14989"/>
    <cellStyle name="표준 21 3 7 3 2" xfId="14990"/>
    <cellStyle name="표준 21 3 7 3 2 2" xfId="36951"/>
    <cellStyle name="표준 21 3 7 3 3" xfId="36950"/>
    <cellStyle name="표준 21 3 7 4" xfId="14991"/>
    <cellStyle name="표준 21 3 7 4 2" xfId="36952"/>
    <cellStyle name="표준 21 3 7 5" xfId="14992"/>
    <cellStyle name="표준 21 3 7 5 2" xfId="36953"/>
    <cellStyle name="표준 21 3 7 6" xfId="29048"/>
    <cellStyle name="표준 21 3 8" xfId="4534"/>
    <cellStyle name="표준 21 3 8 2" xfId="14993"/>
    <cellStyle name="표준 21 3 8 2 2" xfId="36954"/>
    <cellStyle name="표준 21 3 8 3" xfId="29050"/>
    <cellStyle name="표준 21 3 9" xfId="14994"/>
    <cellStyle name="표준 21 3 9 2" xfId="14995"/>
    <cellStyle name="표준 21 3 9 2 2" xfId="36956"/>
    <cellStyle name="표준 21 3 9 3" xfId="36955"/>
    <cellStyle name="표준 21 30" xfId="1773"/>
    <cellStyle name="표준 21 31" xfId="1774"/>
    <cellStyle name="표준 21 32" xfId="1775"/>
    <cellStyle name="표준 21 33" xfId="1776"/>
    <cellStyle name="표준 21 34" xfId="1777"/>
    <cellStyle name="표준 21 35" xfId="1778"/>
    <cellStyle name="표준 21 36" xfId="1779"/>
    <cellStyle name="표준 21 37" xfId="1780"/>
    <cellStyle name="표준 21 38" xfId="1781"/>
    <cellStyle name="표준 21 39" xfId="1782"/>
    <cellStyle name="표준 21 4" xfId="1543"/>
    <cellStyle name="표준 21 4 10" xfId="14996"/>
    <cellStyle name="표준 21 4 10 2" xfId="36957"/>
    <cellStyle name="표준 21 4 11" xfId="14997"/>
    <cellStyle name="표준 21 4 11 2" xfId="36958"/>
    <cellStyle name="표준 21 4 12" xfId="26726"/>
    <cellStyle name="표준 21 4 2" xfId="1783"/>
    <cellStyle name="표준 21 4 3" xfId="2333"/>
    <cellStyle name="표준 21 4 3 10" xfId="26855"/>
    <cellStyle name="표준 21 4 3 2" xfId="2575"/>
    <cellStyle name="표준 21 4 3 2 2" xfId="3095"/>
    <cellStyle name="표준 21 4 3 2 2 2" xfId="4535"/>
    <cellStyle name="표준 21 4 3 2 2 2 2" xfId="4536"/>
    <cellStyle name="표준 21 4 3 2 2 2 2 2" xfId="14998"/>
    <cellStyle name="표준 21 4 3 2 2 2 2 2 2" xfId="36959"/>
    <cellStyle name="표준 21 4 3 2 2 2 2 3" xfId="29052"/>
    <cellStyle name="표준 21 4 3 2 2 2 3" xfId="14999"/>
    <cellStyle name="표준 21 4 3 2 2 2 3 2" xfId="15000"/>
    <cellStyle name="표준 21 4 3 2 2 2 3 2 2" xfId="36961"/>
    <cellStyle name="표준 21 4 3 2 2 2 3 3" xfId="36960"/>
    <cellStyle name="표준 21 4 3 2 2 2 4" xfId="15001"/>
    <cellStyle name="표준 21 4 3 2 2 2 4 2" xfId="36962"/>
    <cellStyle name="표준 21 4 3 2 2 2 5" xfId="15002"/>
    <cellStyle name="표준 21 4 3 2 2 2 5 2" xfId="36963"/>
    <cellStyle name="표준 21 4 3 2 2 2 6" xfId="29051"/>
    <cellStyle name="표준 21 4 3 2 2 3" xfId="4537"/>
    <cellStyle name="표준 21 4 3 2 2 3 2" xfId="4538"/>
    <cellStyle name="표준 21 4 3 2 2 3 2 2" xfId="15003"/>
    <cellStyle name="표준 21 4 3 2 2 3 2 2 2" xfId="36964"/>
    <cellStyle name="표준 21 4 3 2 2 3 2 3" xfId="29054"/>
    <cellStyle name="표준 21 4 3 2 2 3 3" xfId="15004"/>
    <cellStyle name="표준 21 4 3 2 2 3 3 2" xfId="15005"/>
    <cellStyle name="표준 21 4 3 2 2 3 3 2 2" xfId="36966"/>
    <cellStyle name="표준 21 4 3 2 2 3 3 3" xfId="36965"/>
    <cellStyle name="표준 21 4 3 2 2 3 4" xfId="15006"/>
    <cellStyle name="표준 21 4 3 2 2 3 4 2" xfId="36967"/>
    <cellStyle name="표준 21 4 3 2 2 3 5" xfId="15007"/>
    <cellStyle name="표준 21 4 3 2 2 3 5 2" xfId="36968"/>
    <cellStyle name="표준 21 4 3 2 2 3 6" xfId="29053"/>
    <cellStyle name="표준 21 4 3 2 2 4" xfId="4539"/>
    <cellStyle name="표준 21 4 3 2 2 4 2" xfId="15008"/>
    <cellStyle name="표준 21 4 3 2 2 4 2 2" xfId="36969"/>
    <cellStyle name="표준 21 4 3 2 2 4 3" xfId="29055"/>
    <cellStyle name="표준 21 4 3 2 2 5" xfId="15009"/>
    <cellStyle name="표준 21 4 3 2 2 5 2" xfId="15010"/>
    <cellStyle name="표준 21 4 3 2 2 5 2 2" xfId="36971"/>
    <cellStyle name="표준 21 4 3 2 2 5 3" xfId="36970"/>
    <cellStyle name="표준 21 4 3 2 2 6" xfId="15011"/>
    <cellStyle name="표준 21 4 3 2 2 6 2" xfId="36972"/>
    <cellStyle name="표준 21 4 3 2 2 7" xfId="15012"/>
    <cellStyle name="표준 21 4 3 2 2 7 2" xfId="36973"/>
    <cellStyle name="표준 21 4 3 2 2 8" xfId="27616"/>
    <cellStyle name="표준 21 4 3 2 3" xfId="4540"/>
    <cellStyle name="표준 21 4 3 2 3 2" xfId="4541"/>
    <cellStyle name="표준 21 4 3 2 3 2 2" xfId="15013"/>
    <cellStyle name="표준 21 4 3 2 3 2 2 2" xfId="36974"/>
    <cellStyle name="표준 21 4 3 2 3 2 3" xfId="29057"/>
    <cellStyle name="표준 21 4 3 2 3 3" xfId="15014"/>
    <cellStyle name="표준 21 4 3 2 3 3 2" xfId="15015"/>
    <cellStyle name="표준 21 4 3 2 3 3 2 2" xfId="36976"/>
    <cellStyle name="표준 21 4 3 2 3 3 3" xfId="36975"/>
    <cellStyle name="표준 21 4 3 2 3 4" xfId="15016"/>
    <cellStyle name="표준 21 4 3 2 3 4 2" xfId="36977"/>
    <cellStyle name="표준 21 4 3 2 3 5" xfId="15017"/>
    <cellStyle name="표준 21 4 3 2 3 5 2" xfId="36978"/>
    <cellStyle name="표준 21 4 3 2 3 6" xfId="29056"/>
    <cellStyle name="표준 21 4 3 2 4" xfId="4542"/>
    <cellStyle name="표준 21 4 3 2 4 2" xfId="4543"/>
    <cellStyle name="표준 21 4 3 2 4 2 2" xfId="15018"/>
    <cellStyle name="표준 21 4 3 2 4 2 2 2" xfId="36979"/>
    <cellStyle name="표준 21 4 3 2 4 2 3" xfId="29059"/>
    <cellStyle name="표준 21 4 3 2 4 3" xfId="15019"/>
    <cellStyle name="표준 21 4 3 2 4 3 2" xfId="15020"/>
    <cellStyle name="표준 21 4 3 2 4 3 2 2" xfId="36981"/>
    <cellStyle name="표준 21 4 3 2 4 3 3" xfId="36980"/>
    <cellStyle name="표준 21 4 3 2 4 4" xfId="15021"/>
    <cellStyle name="표준 21 4 3 2 4 4 2" xfId="36982"/>
    <cellStyle name="표준 21 4 3 2 4 5" xfId="15022"/>
    <cellStyle name="표준 21 4 3 2 4 5 2" xfId="36983"/>
    <cellStyle name="표준 21 4 3 2 4 6" xfId="29058"/>
    <cellStyle name="표준 21 4 3 2 5" xfId="4544"/>
    <cellStyle name="표준 21 4 3 2 5 2" xfId="15023"/>
    <cellStyle name="표준 21 4 3 2 5 2 2" xfId="36984"/>
    <cellStyle name="표준 21 4 3 2 5 3" xfId="29060"/>
    <cellStyle name="표준 21 4 3 2 6" xfId="15024"/>
    <cellStyle name="표준 21 4 3 2 6 2" xfId="15025"/>
    <cellStyle name="표준 21 4 3 2 6 2 2" xfId="36986"/>
    <cellStyle name="표준 21 4 3 2 6 3" xfId="36985"/>
    <cellStyle name="표준 21 4 3 2 7" xfId="15026"/>
    <cellStyle name="표준 21 4 3 2 7 2" xfId="36987"/>
    <cellStyle name="표준 21 4 3 2 8" xfId="15027"/>
    <cellStyle name="표준 21 4 3 2 8 2" xfId="36988"/>
    <cellStyle name="표준 21 4 3 2 9" xfId="27097"/>
    <cellStyle name="표준 21 4 3 3" xfId="2853"/>
    <cellStyle name="표준 21 4 3 3 2" xfId="4545"/>
    <cellStyle name="표준 21 4 3 3 2 2" xfId="4546"/>
    <cellStyle name="표준 21 4 3 3 2 2 2" xfId="15028"/>
    <cellStyle name="표준 21 4 3 3 2 2 2 2" xfId="36989"/>
    <cellStyle name="표준 21 4 3 3 2 2 3" xfId="29062"/>
    <cellStyle name="표준 21 4 3 3 2 3" xfId="15029"/>
    <cellStyle name="표준 21 4 3 3 2 3 2" xfId="15030"/>
    <cellStyle name="표준 21 4 3 3 2 3 2 2" xfId="36991"/>
    <cellStyle name="표준 21 4 3 3 2 3 3" xfId="36990"/>
    <cellStyle name="표준 21 4 3 3 2 4" xfId="15031"/>
    <cellStyle name="표준 21 4 3 3 2 4 2" xfId="36992"/>
    <cellStyle name="표준 21 4 3 3 2 5" xfId="15032"/>
    <cellStyle name="표준 21 4 3 3 2 5 2" xfId="36993"/>
    <cellStyle name="표준 21 4 3 3 2 6" xfId="29061"/>
    <cellStyle name="표준 21 4 3 3 3" xfId="4547"/>
    <cellStyle name="표준 21 4 3 3 3 2" xfId="4548"/>
    <cellStyle name="표준 21 4 3 3 3 2 2" xfId="15033"/>
    <cellStyle name="표준 21 4 3 3 3 2 2 2" xfId="36994"/>
    <cellStyle name="표준 21 4 3 3 3 2 3" xfId="29064"/>
    <cellStyle name="표준 21 4 3 3 3 3" xfId="15034"/>
    <cellStyle name="표준 21 4 3 3 3 3 2" xfId="15035"/>
    <cellStyle name="표준 21 4 3 3 3 3 2 2" xfId="36996"/>
    <cellStyle name="표준 21 4 3 3 3 3 3" xfId="36995"/>
    <cellStyle name="표준 21 4 3 3 3 4" xfId="15036"/>
    <cellStyle name="표준 21 4 3 3 3 4 2" xfId="36997"/>
    <cellStyle name="표준 21 4 3 3 3 5" xfId="15037"/>
    <cellStyle name="표준 21 4 3 3 3 5 2" xfId="36998"/>
    <cellStyle name="표준 21 4 3 3 3 6" xfId="29063"/>
    <cellStyle name="표준 21 4 3 3 4" xfId="4549"/>
    <cellStyle name="표준 21 4 3 3 4 2" xfId="15038"/>
    <cellStyle name="표준 21 4 3 3 4 2 2" xfId="36999"/>
    <cellStyle name="표준 21 4 3 3 4 3" xfId="29065"/>
    <cellStyle name="표준 21 4 3 3 5" xfId="15039"/>
    <cellStyle name="표준 21 4 3 3 5 2" xfId="15040"/>
    <cellStyle name="표준 21 4 3 3 5 2 2" xfId="37001"/>
    <cellStyle name="표준 21 4 3 3 5 3" xfId="37000"/>
    <cellStyle name="표준 21 4 3 3 6" xfId="15041"/>
    <cellStyle name="표준 21 4 3 3 6 2" xfId="37002"/>
    <cellStyle name="표준 21 4 3 3 7" xfId="15042"/>
    <cellStyle name="표준 21 4 3 3 7 2" xfId="37003"/>
    <cellStyle name="표준 21 4 3 3 8" xfId="27374"/>
    <cellStyle name="표준 21 4 3 4" xfId="4550"/>
    <cellStyle name="표준 21 4 3 4 2" xfId="4551"/>
    <cellStyle name="표준 21 4 3 4 2 2" xfId="15043"/>
    <cellStyle name="표준 21 4 3 4 2 2 2" xfId="37004"/>
    <cellStyle name="표준 21 4 3 4 2 3" xfId="29067"/>
    <cellStyle name="표준 21 4 3 4 3" xfId="15044"/>
    <cellStyle name="표준 21 4 3 4 3 2" xfId="15045"/>
    <cellStyle name="표준 21 4 3 4 3 2 2" xfId="37006"/>
    <cellStyle name="표준 21 4 3 4 3 3" xfId="37005"/>
    <cellStyle name="표준 21 4 3 4 4" xfId="15046"/>
    <cellStyle name="표준 21 4 3 4 4 2" xfId="37007"/>
    <cellStyle name="표준 21 4 3 4 5" xfId="15047"/>
    <cellStyle name="표준 21 4 3 4 5 2" xfId="37008"/>
    <cellStyle name="표준 21 4 3 4 6" xfId="29066"/>
    <cellStyle name="표준 21 4 3 5" xfId="4552"/>
    <cellStyle name="표준 21 4 3 5 2" xfId="4553"/>
    <cellStyle name="표준 21 4 3 5 2 2" xfId="15048"/>
    <cellStyle name="표준 21 4 3 5 2 2 2" xfId="37009"/>
    <cellStyle name="표준 21 4 3 5 2 3" xfId="29069"/>
    <cellStyle name="표준 21 4 3 5 3" xfId="15049"/>
    <cellStyle name="표준 21 4 3 5 3 2" xfId="15050"/>
    <cellStyle name="표준 21 4 3 5 3 2 2" xfId="37011"/>
    <cellStyle name="표준 21 4 3 5 3 3" xfId="37010"/>
    <cellStyle name="표준 21 4 3 5 4" xfId="15051"/>
    <cellStyle name="표준 21 4 3 5 4 2" xfId="37012"/>
    <cellStyle name="표준 21 4 3 5 5" xfId="15052"/>
    <cellStyle name="표준 21 4 3 5 5 2" xfId="37013"/>
    <cellStyle name="표준 21 4 3 5 6" xfId="29068"/>
    <cellStyle name="표준 21 4 3 6" xfId="4554"/>
    <cellStyle name="표준 21 4 3 6 2" xfId="15053"/>
    <cellStyle name="표준 21 4 3 6 2 2" xfId="37014"/>
    <cellStyle name="표준 21 4 3 6 3" xfId="29070"/>
    <cellStyle name="표준 21 4 3 7" xfId="15054"/>
    <cellStyle name="표준 21 4 3 7 2" xfId="15055"/>
    <cellStyle name="표준 21 4 3 7 2 2" xfId="37016"/>
    <cellStyle name="표준 21 4 3 7 3" xfId="37015"/>
    <cellStyle name="표준 21 4 3 8" xfId="15056"/>
    <cellStyle name="표준 21 4 3 8 2" xfId="37017"/>
    <cellStyle name="표준 21 4 3 9" xfId="15057"/>
    <cellStyle name="표준 21 4 3 9 2" xfId="37018"/>
    <cellStyle name="표준 21 4 4" xfId="2462"/>
    <cellStyle name="표준 21 4 4 2" xfId="2982"/>
    <cellStyle name="표준 21 4 4 2 2" xfId="4555"/>
    <cellStyle name="표준 21 4 4 2 2 2" xfId="4556"/>
    <cellStyle name="표준 21 4 4 2 2 2 2" xfId="15058"/>
    <cellStyle name="표준 21 4 4 2 2 2 2 2" xfId="37019"/>
    <cellStyle name="표준 21 4 4 2 2 2 3" xfId="29072"/>
    <cellStyle name="표준 21 4 4 2 2 3" xfId="15059"/>
    <cellStyle name="표준 21 4 4 2 2 3 2" xfId="15060"/>
    <cellStyle name="표준 21 4 4 2 2 3 2 2" xfId="37021"/>
    <cellStyle name="표준 21 4 4 2 2 3 3" xfId="37020"/>
    <cellStyle name="표준 21 4 4 2 2 4" xfId="15061"/>
    <cellStyle name="표준 21 4 4 2 2 4 2" xfId="37022"/>
    <cellStyle name="표준 21 4 4 2 2 5" xfId="15062"/>
    <cellStyle name="표준 21 4 4 2 2 5 2" xfId="37023"/>
    <cellStyle name="표준 21 4 4 2 2 6" xfId="29071"/>
    <cellStyle name="표준 21 4 4 2 3" xfId="4557"/>
    <cellStyle name="표준 21 4 4 2 3 2" xfId="4558"/>
    <cellStyle name="표준 21 4 4 2 3 2 2" xfId="15063"/>
    <cellStyle name="표준 21 4 4 2 3 2 2 2" xfId="37024"/>
    <cellStyle name="표준 21 4 4 2 3 2 3" xfId="29074"/>
    <cellStyle name="표준 21 4 4 2 3 3" xfId="15064"/>
    <cellStyle name="표준 21 4 4 2 3 3 2" xfId="15065"/>
    <cellStyle name="표준 21 4 4 2 3 3 2 2" xfId="37026"/>
    <cellStyle name="표준 21 4 4 2 3 3 3" xfId="37025"/>
    <cellStyle name="표준 21 4 4 2 3 4" xfId="15066"/>
    <cellStyle name="표준 21 4 4 2 3 4 2" xfId="37027"/>
    <cellStyle name="표준 21 4 4 2 3 5" xfId="15067"/>
    <cellStyle name="표준 21 4 4 2 3 5 2" xfId="37028"/>
    <cellStyle name="표준 21 4 4 2 3 6" xfId="29073"/>
    <cellStyle name="표준 21 4 4 2 4" xfId="4559"/>
    <cellStyle name="표준 21 4 4 2 4 2" xfId="15068"/>
    <cellStyle name="표준 21 4 4 2 4 2 2" xfId="37029"/>
    <cellStyle name="표준 21 4 4 2 4 3" xfId="29075"/>
    <cellStyle name="표준 21 4 4 2 5" xfId="15069"/>
    <cellStyle name="표준 21 4 4 2 5 2" xfId="15070"/>
    <cellStyle name="표준 21 4 4 2 5 2 2" xfId="37031"/>
    <cellStyle name="표준 21 4 4 2 5 3" xfId="37030"/>
    <cellStyle name="표준 21 4 4 2 6" xfId="15071"/>
    <cellStyle name="표준 21 4 4 2 6 2" xfId="37032"/>
    <cellStyle name="표준 21 4 4 2 7" xfId="15072"/>
    <cellStyle name="표준 21 4 4 2 7 2" xfId="37033"/>
    <cellStyle name="표준 21 4 4 2 8" xfId="27503"/>
    <cellStyle name="표준 21 4 4 3" xfId="4560"/>
    <cellStyle name="표준 21 4 4 3 2" xfId="4561"/>
    <cellStyle name="표준 21 4 4 3 2 2" xfId="15073"/>
    <cellStyle name="표준 21 4 4 3 2 2 2" xfId="37034"/>
    <cellStyle name="표준 21 4 4 3 2 3" xfId="29077"/>
    <cellStyle name="표준 21 4 4 3 3" xfId="15074"/>
    <cellStyle name="표준 21 4 4 3 3 2" xfId="15075"/>
    <cellStyle name="표준 21 4 4 3 3 2 2" xfId="37036"/>
    <cellStyle name="표준 21 4 4 3 3 3" xfId="37035"/>
    <cellStyle name="표준 21 4 4 3 4" xfId="15076"/>
    <cellStyle name="표준 21 4 4 3 4 2" xfId="37037"/>
    <cellStyle name="표준 21 4 4 3 5" xfId="15077"/>
    <cellStyle name="표준 21 4 4 3 5 2" xfId="37038"/>
    <cellStyle name="표준 21 4 4 3 6" xfId="29076"/>
    <cellStyle name="표준 21 4 4 4" xfId="4562"/>
    <cellStyle name="표준 21 4 4 4 2" xfId="4563"/>
    <cellStyle name="표준 21 4 4 4 2 2" xfId="15078"/>
    <cellStyle name="표준 21 4 4 4 2 2 2" xfId="37039"/>
    <cellStyle name="표준 21 4 4 4 2 3" xfId="29079"/>
    <cellStyle name="표준 21 4 4 4 3" xfId="15079"/>
    <cellStyle name="표준 21 4 4 4 3 2" xfId="15080"/>
    <cellStyle name="표준 21 4 4 4 3 2 2" xfId="37041"/>
    <cellStyle name="표준 21 4 4 4 3 3" xfId="37040"/>
    <cellStyle name="표준 21 4 4 4 4" xfId="15081"/>
    <cellStyle name="표준 21 4 4 4 4 2" xfId="37042"/>
    <cellStyle name="표준 21 4 4 4 5" xfId="15082"/>
    <cellStyle name="표준 21 4 4 4 5 2" xfId="37043"/>
    <cellStyle name="표준 21 4 4 4 6" xfId="29078"/>
    <cellStyle name="표준 21 4 4 5" xfId="4564"/>
    <cellStyle name="표준 21 4 4 5 2" xfId="15083"/>
    <cellStyle name="표준 21 4 4 5 2 2" xfId="37044"/>
    <cellStyle name="표준 21 4 4 5 3" xfId="29080"/>
    <cellStyle name="표준 21 4 4 6" xfId="15084"/>
    <cellStyle name="표준 21 4 4 6 2" xfId="15085"/>
    <cellStyle name="표준 21 4 4 6 2 2" xfId="37046"/>
    <cellStyle name="표준 21 4 4 6 3" xfId="37045"/>
    <cellStyle name="표준 21 4 4 7" xfId="15086"/>
    <cellStyle name="표준 21 4 4 7 2" xfId="37047"/>
    <cellStyle name="표준 21 4 4 8" xfId="15087"/>
    <cellStyle name="표준 21 4 4 8 2" xfId="37048"/>
    <cellStyle name="표준 21 4 4 9" xfId="26984"/>
    <cellStyle name="표준 21 4 5" xfId="2724"/>
    <cellStyle name="표준 21 4 5 2" xfId="4565"/>
    <cellStyle name="표준 21 4 5 2 2" xfId="4566"/>
    <cellStyle name="표준 21 4 5 2 2 2" xfId="15088"/>
    <cellStyle name="표준 21 4 5 2 2 2 2" xfId="37049"/>
    <cellStyle name="표준 21 4 5 2 2 3" xfId="29082"/>
    <cellStyle name="표준 21 4 5 2 3" xfId="15089"/>
    <cellStyle name="표준 21 4 5 2 3 2" xfId="15090"/>
    <cellStyle name="표준 21 4 5 2 3 2 2" xfId="37051"/>
    <cellStyle name="표준 21 4 5 2 3 3" xfId="37050"/>
    <cellStyle name="표준 21 4 5 2 4" xfId="15091"/>
    <cellStyle name="표준 21 4 5 2 4 2" xfId="37052"/>
    <cellStyle name="표준 21 4 5 2 5" xfId="15092"/>
    <cellStyle name="표준 21 4 5 2 5 2" xfId="37053"/>
    <cellStyle name="표준 21 4 5 2 6" xfId="29081"/>
    <cellStyle name="표준 21 4 5 3" xfId="4567"/>
    <cellStyle name="표준 21 4 5 3 2" xfId="4568"/>
    <cellStyle name="표준 21 4 5 3 2 2" xfId="15093"/>
    <cellStyle name="표준 21 4 5 3 2 2 2" xfId="37054"/>
    <cellStyle name="표준 21 4 5 3 2 3" xfId="29084"/>
    <cellStyle name="표준 21 4 5 3 3" xfId="15094"/>
    <cellStyle name="표준 21 4 5 3 3 2" xfId="15095"/>
    <cellStyle name="표준 21 4 5 3 3 2 2" xfId="37056"/>
    <cellStyle name="표준 21 4 5 3 3 3" xfId="37055"/>
    <cellStyle name="표준 21 4 5 3 4" xfId="15096"/>
    <cellStyle name="표준 21 4 5 3 4 2" xfId="37057"/>
    <cellStyle name="표준 21 4 5 3 5" xfId="15097"/>
    <cellStyle name="표준 21 4 5 3 5 2" xfId="37058"/>
    <cellStyle name="표준 21 4 5 3 6" xfId="29083"/>
    <cellStyle name="표준 21 4 5 4" xfId="4569"/>
    <cellStyle name="표준 21 4 5 4 2" xfId="15098"/>
    <cellStyle name="표준 21 4 5 4 2 2" xfId="37059"/>
    <cellStyle name="표준 21 4 5 4 3" xfId="29085"/>
    <cellStyle name="표준 21 4 5 5" xfId="15099"/>
    <cellStyle name="표준 21 4 5 5 2" xfId="15100"/>
    <cellStyle name="표준 21 4 5 5 2 2" xfId="37061"/>
    <cellStyle name="표준 21 4 5 5 3" xfId="37060"/>
    <cellStyle name="표준 21 4 5 6" xfId="15101"/>
    <cellStyle name="표준 21 4 5 6 2" xfId="37062"/>
    <cellStyle name="표준 21 4 5 7" xfId="15102"/>
    <cellStyle name="표준 21 4 5 7 2" xfId="37063"/>
    <cellStyle name="표준 21 4 5 8" xfId="27245"/>
    <cellStyle name="표준 21 4 6" xfId="4570"/>
    <cellStyle name="표준 21 4 6 2" xfId="4571"/>
    <cellStyle name="표준 21 4 6 2 2" xfId="15103"/>
    <cellStyle name="표준 21 4 6 2 2 2" xfId="37064"/>
    <cellStyle name="표준 21 4 6 2 3" xfId="29087"/>
    <cellStyle name="표준 21 4 6 3" xfId="15104"/>
    <cellStyle name="표준 21 4 6 3 2" xfId="15105"/>
    <cellStyle name="표준 21 4 6 3 2 2" xfId="37066"/>
    <cellStyle name="표준 21 4 6 3 3" xfId="37065"/>
    <cellStyle name="표준 21 4 6 4" xfId="15106"/>
    <cellStyle name="표준 21 4 6 4 2" xfId="37067"/>
    <cellStyle name="표준 21 4 6 5" xfId="15107"/>
    <cellStyle name="표준 21 4 6 5 2" xfId="37068"/>
    <cellStyle name="표준 21 4 6 6" xfId="29086"/>
    <cellStyle name="표준 21 4 7" xfId="4572"/>
    <cellStyle name="표준 21 4 7 2" xfId="4573"/>
    <cellStyle name="표준 21 4 7 2 2" xfId="15108"/>
    <cellStyle name="표준 21 4 7 2 2 2" xfId="37069"/>
    <cellStyle name="표준 21 4 7 2 3" xfId="29089"/>
    <cellStyle name="표준 21 4 7 3" xfId="15109"/>
    <cellStyle name="표준 21 4 7 3 2" xfId="15110"/>
    <cellStyle name="표준 21 4 7 3 2 2" xfId="37071"/>
    <cellStyle name="표준 21 4 7 3 3" xfId="37070"/>
    <cellStyle name="표준 21 4 7 4" xfId="15111"/>
    <cellStyle name="표준 21 4 7 4 2" xfId="37072"/>
    <cellStyle name="표준 21 4 7 5" xfId="15112"/>
    <cellStyle name="표준 21 4 7 5 2" xfId="37073"/>
    <cellStyle name="표준 21 4 7 6" xfId="29088"/>
    <cellStyle name="표준 21 4 8" xfId="4574"/>
    <cellStyle name="표준 21 4 8 2" xfId="15113"/>
    <cellStyle name="표준 21 4 8 2 2" xfId="37074"/>
    <cellStyle name="표준 21 4 8 3" xfId="29090"/>
    <cellStyle name="표준 21 4 9" xfId="15114"/>
    <cellStyle name="표준 21 4 9 2" xfId="15115"/>
    <cellStyle name="표준 21 4 9 2 2" xfId="37076"/>
    <cellStyle name="표준 21 4 9 3" xfId="37075"/>
    <cellStyle name="표준 21 40" xfId="2304"/>
    <cellStyle name="표준 21 40 10" xfId="26826"/>
    <cellStyle name="표준 21 40 2" xfId="2576"/>
    <cellStyle name="표준 21 40 2 2" xfId="3096"/>
    <cellStyle name="표준 21 40 2 2 2" xfId="4575"/>
    <cellStyle name="표준 21 40 2 2 2 2" xfId="4576"/>
    <cellStyle name="표준 21 40 2 2 2 2 2" xfId="15116"/>
    <cellStyle name="표준 21 40 2 2 2 2 2 2" xfId="37077"/>
    <cellStyle name="표준 21 40 2 2 2 2 3" xfId="29092"/>
    <cellStyle name="표준 21 40 2 2 2 3" xfId="15117"/>
    <cellStyle name="표준 21 40 2 2 2 3 2" xfId="15118"/>
    <cellStyle name="표준 21 40 2 2 2 3 2 2" xfId="37079"/>
    <cellStyle name="표준 21 40 2 2 2 3 3" xfId="37078"/>
    <cellStyle name="표준 21 40 2 2 2 4" xfId="15119"/>
    <cellStyle name="표준 21 40 2 2 2 4 2" xfId="37080"/>
    <cellStyle name="표준 21 40 2 2 2 5" xfId="15120"/>
    <cellStyle name="표준 21 40 2 2 2 5 2" xfId="37081"/>
    <cellStyle name="표준 21 40 2 2 2 6" xfId="29091"/>
    <cellStyle name="표준 21 40 2 2 3" xfId="4577"/>
    <cellStyle name="표준 21 40 2 2 3 2" xfId="4578"/>
    <cellStyle name="표준 21 40 2 2 3 2 2" xfId="15121"/>
    <cellStyle name="표준 21 40 2 2 3 2 2 2" xfId="37082"/>
    <cellStyle name="표준 21 40 2 2 3 2 3" xfId="29094"/>
    <cellStyle name="표준 21 40 2 2 3 3" xfId="15122"/>
    <cellStyle name="표준 21 40 2 2 3 3 2" xfId="15123"/>
    <cellStyle name="표준 21 40 2 2 3 3 2 2" xfId="37084"/>
    <cellStyle name="표준 21 40 2 2 3 3 3" xfId="37083"/>
    <cellStyle name="표준 21 40 2 2 3 4" xfId="15124"/>
    <cellStyle name="표준 21 40 2 2 3 4 2" xfId="37085"/>
    <cellStyle name="표준 21 40 2 2 3 5" xfId="15125"/>
    <cellStyle name="표준 21 40 2 2 3 5 2" xfId="37086"/>
    <cellStyle name="표준 21 40 2 2 3 6" xfId="29093"/>
    <cellStyle name="표준 21 40 2 2 4" xfId="4579"/>
    <cellStyle name="표준 21 40 2 2 4 2" xfId="15126"/>
    <cellStyle name="표준 21 40 2 2 4 2 2" xfId="37087"/>
    <cellStyle name="표준 21 40 2 2 4 3" xfId="29095"/>
    <cellStyle name="표준 21 40 2 2 5" xfId="15127"/>
    <cellStyle name="표준 21 40 2 2 5 2" xfId="15128"/>
    <cellStyle name="표준 21 40 2 2 5 2 2" xfId="37089"/>
    <cellStyle name="표준 21 40 2 2 5 3" xfId="37088"/>
    <cellStyle name="표준 21 40 2 2 6" xfId="15129"/>
    <cellStyle name="표준 21 40 2 2 6 2" xfId="37090"/>
    <cellStyle name="표준 21 40 2 2 7" xfId="15130"/>
    <cellStyle name="표준 21 40 2 2 7 2" xfId="37091"/>
    <cellStyle name="표준 21 40 2 2 8" xfId="27617"/>
    <cellStyle name="표준 21 40 2 3" xfId="4580"/>
    <cellStyle name="표준 21 40 2 3 2" xfId="4581"/>
    <cellStyle name="표준 21 40 2 3 2 2" xfId="15131"/>
    <cellStyle name="표준 21 40 2 3 2 2 2" xfId="37092"/>
    <cellStyle name="표준 21 40 2 3 2 3" xfId="29097"/>
    <cellStyle name="표준 21 40 2 3 3" xfId="15132"/>
    <cellStyle name="표준 21 40 2 3 3 2" xfId="15133"/>
    <cellStyle name="표준 21 40 2 3 3 2 2" xfId="37094"/>
    <cellStyle name="표준 21 40 2 3 3 3" xfId="37093"/>
    <cellStyle name="표준 21 40 2 3 4" xfId="15134"/>
    <cellStyle name="표준 21 40 2 3 4 2" xfId="37095"/>
    <cellStyle name="표준 21 40 2 3 5" xfId="15135"/>
    <cellStyle name="표준 21 40 2 3 5 2" xfId="37096"/>
    <cellStyle name="표준 21 40 2 3 6" xfId="29096"/>
    <cellStyle name="표준 21 40 2 4" xfId="4582"/>
    <cellStyle name="표준 21 40 2 4 2" xfId="4583"/>
    <cellStyle name="표준 21 40 2 4 2 2" xfId="15136"/>
    <cellStyle name="표준 21 40 2 4 2 2 2" xfId="37097"/>
    <cellStyle name="표준 21 40 2 4 2 3" xfId="29099"/>
    <cellStyle name="표준 21 40 2 4 3" xfId="15137"/>
    <cellStyle name="표준 21 40 2 4 3 2" xfId="15138"/>
    <cellStyle name="표준 21 40 2 4 3 2 2" xfId="37099"/>
    <cellStyle name="표준 21 40 2 4 3 3" xfId="37098"/>
    <cellStyle name="표준 21 40 2 4 4" xfId="15139"/>
    <cellStyle name="표준 21 40 2 4 4 2" xfId="37100"/>
    <cellStyle name="표준 21 40 2 4 5" xfId="15140"/>
    <cellStyle name="표준 21 40 2 4 5 2" xfId="37101"/>
    <cellStyle name="표준 21 40 2 4 6" xfId="29098"/>
    <cellStyle name="표준 21 40 2 5" xfId="4584"/>
    <cellStyle name="표준 21 40 2 5 2" xfId="15141"/>
    <cellStyle name="표준 21 40 2 5 2 2" xfId="37102"/>
    <cellStyle name="표준 21 40 2 5 3" xfId="29100"/>
    <cellStyle name="표준 21 40 2 6" xfId="15142"/>
    <cellStyle name="표준 21 40 2 6 2" xfId="15143"/>
    <cellStyle name="표준 21 40 2 6 2 2" xfId="37104"/>
    <cellStyle name="표준 21 40 2 6 3" xfId="37103"/>
    <cellStyle name="표준 21 40 2 7" xfId="15144"/>
    <cellStyle name="표준 21 40 2 7 2" xfId="37105"/>
    <cellStyle name="표준 21 40 2 8" xfId="15145"/>
    <cellStyle name="표준 21 40 2 8 2" xfId="37106"/>
    <cellStyle name="표준 21 40 2 9" xfId="27098"/>
    <cellStyle name="표준 21 40 3" xfId="2824"/>
    <cellStyle name="표준 21 40 3 2" xfId="4585"/>
    <cellStyle name="표준 21 40 3 2 2" xfId="4586"/>
    <cellStyle name="표준 21 40 3 2 2 2" xfId="15146"/>
    <cellStyle name="표준 21 40 3 2 2 2 2" xfId="37107"/>
    <cellStyle name="표준 21 40 3 2 2 3" xfId="29102"/>
    <cellStyle name="표준 21 40 3 2 3" xfId="15147"/>
    <cellStyle name="표준 21 40 3 2 3 2" xfId="15148"/>
    <cellStyle name="표준 21 40 3 2 3 2 2" xfId="37109"/>
    <cellStyle name="표준 21 40 3 2 3 3" xfId="37108"/>
    <cellStyle name="표준 21 40 3 2 4" xfId="15149"/>
    <cellStyle name="표준 21 40 3 2 4 2" xfId="37110"/>
    <cellStyle name="표준 21 40 3 2 5" xfId="15150"/>
    <cellStyle name="표준 21 40 3 2 5 2" xfId="37111"/>
    <cellStyle name="표준 21 40 3 2 6" xfId="29101"/>
    <cellStyle name="표준 21 40 3 3" xfId="4587"/>
    <cellStyle name="표준 21 40 3 3 2" xfId="4588"/>
    <cellStyle name="표준 21 40 3 3 2 2" xfId="15151"/>
    <cellStyle name="표준 21 40 3 3 2 2 2" xfId="37112"/>
    <cellStyle name="표준 21 40 3 3 2 3" xfId="29104"/>
    <cellStyle name="표준 21 40 3 3 3" xfId="15152"/>
    <cellStyle name="표준 21 40 3 3 3 2" xfId="15153"/>
    <cellStyle name="표준 21 40 3 3 3 2 2" xfId="37114"/>
    <cellStyle name="표준 21 40 3 3 3 3" xfId="37113"/>
    <cellStyle name="표준 21 40 3 3 4" xfId="15154"/>
    <cellStyle name="표준 21 40 3 3 4 2" xfId="37115"/>
    <cellStyle name="표준 21 40 3 3 5" xfId="15155"/>
    <cellStyle name="표준 21 40 3 3 5 2" xfId="37116"/>
    <cellStyle name="표준 21 40 3 3 6" xfId="29103"/>
    <cellStyle name="표준 21 40 3 4" xfId="4589"/>
    <cellStyle name="표준 21 40 3 4 2" xfId="15156"/>
    <cellStyle name="표준 21 40 3 4 2 2" xfId="37117"/>
    <cellStyle name="표준 21 40 3 4 3" xfId="29105"/>
    <cellStyle name="표준 21 40 3 5" xfId="15157"/>
    <cellStyle name="표준 21 40 3 5 2" xfId="15158"/>
    <cellStyle name="표준 21 40 3 5 2 2" xfId="37119"/>
    <cellStyle name="표준 21 40 3 5 3" xfId="37118"/>
    <cellStyle name="표준 21 40 3 6" xfId="15159"/>
    <cellStyle name="표준 21 40 3 6 2" xfId="37120"/>
    <cellStyle name="표준 21 40 3 7" xfId="15160"/>
    <cellStyle name="표준 21 40 3 7 2" xfId="37121"/>
    <cellStyle name="표준 21 40 3 8" xfId="27345"/>
    <cellStyle name="표준 21 40 4" xfId="4590"/>
    <cellStyle name="표준 21 40 4 2" xfId="4591"/>
    <cellStyle name="표준 21 40 4 2 2" xfId="15161"/>
    <cellStyle name="표준 21 40 4 2 2 2" xfId="37122"/>
    <cellStyle name="표준 21 40 4 2 3" xfId="29107"/>
    <cellStyle name="표준 21 40 4 3" xfId="15162"/>
    <cellStyle name="표준 21 40 4 3 2" xfId="15163"/>
    <cellStyle name="표준 21 40 4 3 2 2" xfId="37124"/>
    <cellStyle name="표준 21 40 4 3 3" xfId="37123"/>
    <cellStyle name="표준 21 40 4 4" xfId="15164"/>
    <cellStyle name="표준 21 40 4 4 2" xfId="37125"/>
    <cellStyle name="표준 21 40 4 5" xfId="15165"/>
    <cellStyle name="표준 21 40 4 5 2" xfId="37126"/>
    <cellStyle name="표준 21 40 4 6" xfId="29106"/>
    <cellStyle name="표준 21 40 5" xfId="4592"/>
    <cellStyle name="표준 21 40 5 2" xfId="4593"/>
    <cellStyle name="표준 21 40 5 2 2" xfId="15166"/>
    <cellStyle name="표준 21 40 5 2 2 2" xfId="37127"/>
    <cellStyle name="표준 21 40 5 2 3" xfId="29109"/>
    <cellStyle name="표준 21 40 5 3" xfId="15167"/>
    <cellStyle name="표준 21 40 5 3 2" xfId="15168"/>
    <cellStyle name="표준 21 40 5 3 2 2" xfId="37129"/>
    <cellStyle name="표준 21 40 5 3 3" xfId="37128"/>
    <cellStyle name="표준 21 40 5 4" xfId="15169"/>
    <cellStyle name="표준 21 40 5 4 2" xfId="37130"/>
    <cellStyle name="표준 21 40 5 5" xfId="15170"/>
    <cellStyle name="표준 21 40 5 5 2" xfId="37131"/>
    <cellStyle name="표준 21 40 5 6" xfId="29108"/>
    <cellStyle name="표준 21 40 6" xfId="4594"/>
    <cellStyle name="표준 21 40 6 2" xfId="15171"/>
    <cellStyle name="표준 21 40 6 2 2" xfId="37132"/>
    <cellStyle name="표준 21 40 6 3" xfId="29110"/>
    <cellStyle name="표준 21 40 7" xfId="15172"/>
    <cellStyle name="표준 21 40 7 2" xfId="15173"/>
    <cellStyle name="표준 21 40 7 2 2" xfId="37134"/>
    <cellStyle name="표준 21 40 7 3" xfId="37133"/>
    <cellStyle name="표준 21 40 8" xfId="15174"/>
    <cellStyle name="표준 21 40 8 2" xfId="37135"/>
    <cellStyle name="표준 21 40 9" xfId="15175"/>
    <cellStyle name="표준 21 40 9 2" xfId="37136"/>
    <cellStyle name="표준 21 41" xfId="2433"/>
    <cellStyle name="표준 21 41 2" xfId="2953"/>
    <cellStyle name="표준 21 41 2 2" xfId="4595"/>
    <cellStyle name="표준 21 41 2 2 2" xfId="4596"/>
    <cellStyle name="표준 21 41 2 2 2 2" xfId="15176"/>
    <cellStyle name="표준 21 41 2 2 2 2 2" xfId="37137"/>
    <cellStyle name="표준 21 41 2 2 2 3" xfId="29112"/>
    <cellStyle name="표준 21 41 2 2 3" xfId="15177"/>
    <cellStyle name="표준 21 41 2 2 3 2" xfId="15178"/>
    <cellStyle name="표준 21 41 2 2 3 2 2" xfId="37139"/>
    <cellStyle name="표준 21 41 2 2 3 3" xfId="37138"/>
    <cellStyle name="표준 21 41 2 2 4" xfId="15179"/>
    <cellStyle name="표준 21 41 2 2 4 2" xfId="37140"/>
    <cellStyle name="표준 21 41 2 2 5" xfId="15180"/>
    <cellStyle name="표준 21 41 2 2 5 2" xfId="37141"/>
    <cellStyle name="표준 21 41 2 2 6" xfId="29111"/>
    <cellStyle name="표준 21 41 2 3" xfId="4597"/>
    <cellStyle name="표준 21 41 2 3 2" xfId="4598"/>
    <cellStyle name="표준 21 41 2 3 2 2" xfId="15181"/>
    <cellStyle name="표준 21 41 2 3 2 2 2" xfId="37142"/>
    <cellStyle name="표준 21 41 2 3 2 3" xfId="29114"/>
    <cellStyle name="표준 21 41 2 3 3" xfId="15182"/>
    <cellStyle name="표준 21 41 2 3 3 2" xfId="15183"/>
    <cellStyle name="표준 21 41 2 3 3 2 2" xfId="37144"/>
    <cellStyle name="표준 21 41 2 3 3 3" xfId="37143"/>
    <cellStyle name="표준 21 41 2 3 4" xfId="15184"/>
    <cellStyle name="표준 21 41 2 3 4 2" xfId="37145"/>
    <cellStyle name="표준 21 41 2 3 5" xfId="15185"/>
    <cellStyle name="표준 21 41 2 3 5 2" xfId="37146"/>
    <cellStyle name="표준 21 41 2 3 6" xfId="29113"/>
    <cellStyle name="표준 21 41 2 4" xfId="4599"/>
    <cellStyle name="표준 21 41 2 4 2" xfId="15186"/>
    <cellStyle name="표준 21 41 2 4 2 2" xfId="37147"/>
    <cellStyle name="표준 21 41 2 4 3" xfId="29115"/>
    <cellStyle name="표준 21 41 2 5" xfId="15187"/>
    <cellStyle name="표준 21 41 2 5 2" xfId="15188"/>
    <cellStyle name="표준 21 41 2 5 2 2" xfId="37149"/>
    <cellStyle name="표준 21 41 2 5 3" xfId="37148"/>
    <cellStyle name="표준 21 41 2 6" xfId="15189"/>
    <cellStyle name="표준 21 41 2 6 2" xfId="37150"/>
    <cellStyle name="표준 21 41 2 7" xfId="15190"/>
    <cellStyle name="표준 21 41 2 7 2" xfId="37151"/>
    <cellStyle name="표준 21 41 2 8" xfId="27474"/>
    <cellStyle name="표준 21 41 3" xfId="4600"/>
    <cellStyle name="표준 21 41 3 2" xfId="4601"/>
    <cellStyle name="표준 21 41 3 2 2" xfId="15191"/>
    <cellStyle name="표준 21 41 3 2 2 2" xfId="37152"/>
    <cellStyle name="표준 21 41 3 2 3" xfId="29117"/>
    <cellStyle name="표준 21 41 3 3" xfId="15192"/>
    <cellStyle name="표준 21 41 3 3 2" xfId="15193"/>
    <cellStyle name="표준 21 41 3 3 2 2" xfId="37154"/>
    <cellStyle name="표준 21 41 3 3 3" xfId="37153"/>
    <cellStyle name="표준 21 41 3 4" xfId="15194"/>
    <cellStyle name="표준 21 41 3 4 2" xfId="37155"/>
    <cellStyle name="표준 21 41 3 5" xfId="15195"/>
    <cellStyle name="표준 21 41 3 5 2" xfId="37156"/>
    <cellStyle name="표준 21 41 3 6" xfId="29116"/>
    <cellStyle name="표준 21 41 4" xfId="4602"/>
    <cellStyle name="표준 21 41 4 2" xfId="4603"/>
    <cellStyle name="표준 21 41 4 2 2" xfId="15196"/>
    <cellStyle name="표준 21 41 4 2 2 2" xfId="37157"/>
    <cellStyle name="표준 21 41 4 2 3" xfId="29119"/>
    <cellStyle name="표준 21 41 4 3" xfId="15197"/>
    <cellStyle name="표준 21 41 4 3 2" xfId="15198"/>
    <cellStyle name="표준 21 41 4 3 2 2" xfId="37159"/>
    <cellStyle name="표준 21 41 4 3 3" xfId="37158"/>
    <cellStyle name="표준 21 41 4 4" xfId="15199"/>
    <cellStyle name="표준 21 41 4 4 2" xfId="37160"/>
    <cellStyle name="표준 21 41 4 5" xfId="15200"/>
    <cellStyle name="표준 21 41 4 5 2" xfId="37161"/>
    <cellStyle name="표준 21 41 4 6" xfId="29118"/>
    <cellStyle name="표준 21 41 5" xfId="4604"/>
    <cellStyle name="표준 21 41 5 2" xfId="15201"/>
    <cellStyle name="표준 21 41 5 2 2" xfId="37162"/>
    <cellStyle name="표준 21 41 5 3" xfId="29120"/>
    <cellStyle name="표준 21 41 6" xfId="15202"/>
    <cellStyle name="표준 21 41 6 2" xfId="15203"/>
    <cellStyle name="표준 21 41 6 2 2" xfId="37164"/>
    <cellStyle name="표준 21 41 6 3" xfId="37163"/>
    <cellStyle name="표준 21 41 7" xfId="15204"/>
    <cellStyle name="표준 21 41 7 2" xfId="37165"/>
    <cellStyle name="표준 21 41 8" xfId="15205"/>
    <cellStyle name="표준 21 41 8 2" xfId="37166"/>
    <cellStyle name="표준 21 41 9" xfId="26955"/>
    <cellStyle name="표준 21 42" xfId="2695"/>
    <cellStyle name="표준 21 42 2" xfId="4605"/>
    <cellStyle name="표준 21 42 2 2" xfId="4606"/>
    <cellStyle name="표준 21 42 2 2 2" xfId="15206"/>
    <cellStyle name="표준 21 42 2 2 2 2" xfId="37167"/>
    <cellStyle name="표준 21 42 2 2 3" xfId="29122"/>
    <cellStyle name="표준 21 42 2 3" xfId="15207"/>
    <cellStyle name="표준 21 42 2 3 2" xfId="15208"/>
    <cellStyle name="표준 21 42 2 3 2 2" xfId="37169"/>
    <cellStyle name="표준 21 42 2 3 3" xfId="37168"/>
    <cellStyle name="표준 21 42 2 4" xfId="15209"/>
    <cellStyle name="표준 21 42 2 4 2" xfId="37170"/>
    <cellStyle name="표준 21 42 2 5" xfId="15210"/>
    <cellStyle name="표준 21 42 2 5 2" xfId="37171"/>
    <cellStyle name="표준 21 42 2 6" xfId="29121"/>
    <cellStyle name="표준 21 42 3" xfId="4607"/>
    <cellStyle name="표준 21 42 3 2" xfId="4608"/>
    <cellStyle name="표준 21 42 3 2 2" xfId="15211"/>
    <cellStyle name="표준 21 42 3 2 2 2" xfId="37172"/>
    <cellStyle name="표준 21 42 3 2 3" xfId="29124"/>
    <cellStyle name="표준 21 42 3 3" xfId="15212"/>
    <cellStyle name="표준 21 42 3 3 2" xfId="15213"/>
    <cellStyle name="표준 21 42 3 3 2 2" xfId="37174"/>
    <cellStyle name="표준 21 42 3 3 3" xfId="37173"/>
    <cellStyle name="표준 21 42 3 4" xfId="15214"/>
    <cellStyle name="표준 21 42 3 4 2" xfId="37175"/>
    <cellStyle name="표준 21 42 3 5" xfId="15215"/>
    <cellStyle name="표준 21 42 3 5 2" xfId="37176"/>
    <cellStyle name="표준 21 42 3 6" xfId="29123"/>
    <cellStyle name="표준 21 42 4" xfId="4609"/>
    <cellStyle name="표준 21 42 4 2" xfId="15216"/>
    <cellStyle name="표준 21 42 4 2 2" xfId="37177"/>
    <cellStyle name="표준 21 42 4 3" xfId="29125"/>
    <cellStyle name="표준 21 42 5" xfId="15217"/>
    <cellStyle name="표준 21 42 5 2" xfId="15218"/>
    <cellStyle name="표준 21 42 5 2 2" xfId="37179"/>
    <cellStyle name="표준 21 42 5 3" xfId="37178"/>
    <cellStyle name="표준 21 42 6" xfId="15219"/>
    <cellStyle name="표준 21 42 6 2" xfId="37180"/>
    <cellStyle name="표준 21 42 7" xfId="15220"/>
    <cellStyle name="표준 21 42 7 2" xfId="37181"/>
    <cellStyle name="표준 21 42 8" xfId="27216"/>
    <cellStyle name="표준 21 43" xfId="4610"/>
    <cellStyle name="표준 21 43 2" xfId="4611"/>
    <cellStyle name="표준 21 43 2 2" xfId="15221"/>
    <cellStyle name="표준 21 43 2 2 2" xfId="37182"/>
    <cellStyle name="표준 21 43 2 3" xfId="29127"/>
    <cellStyle name="표준 21 43 3" xfId="15222"/>
    <cellStyle name="표준 21 43 3 2" xfId="15223"/>
    <cellStyle name="표준 21 43 3 2 2" xfId="37184"/>
    <cellStyle name="표준 21 43 3 3" xfId="37183"/>
    <cellStyle name="표준 21 43 4" xfId="15224"/>
    <cellStyle name="표준 21 43 4 2" xfId="37185"/>
    <cellStyle name="표준 21 43 5" xfId="15225"/>
    <cellStyle name="표준 21 43 5 2" xfId="37186"/>
    <cellStyle name="표준 21 43 6" xfId="29126"/>
    <cellStyle name="표준 21 44" xfId="4612"/>
    <cellStyle name="표준 21 44 2" xfId="4613"/>
    <cellStyle name="표준 21 44 2 2" xfId="15226"/>
    <cellStyle name="표준 21 44 2 2 2" xfId="37187"/>
    <cellStyle name="표준 21 44 2 3" xfId="29129"/>
    <cellStyle name="표준 21 44 3" xfId="15227"/>
    <cellStyle name="표준 21 44 3 2" xfId="15228"/>
    <cellStyle name="표준 21 44 3 2 2" xfId="37189"/>
    <cellStyle name="표준 21 44 3 3" xfId="37188"/>
    <cellStyle name="표준 21 44 4" xfId="15229"/>
    <cellStyle name="표준 21 44 4 2" xfId="37190"/>
    <cellStyle name="표준 21 44 5" xfId="15230"/>
    <cellStyle name="표준 21 44 5 2" xfId="37191"/>
    <cellStyle name="표준 21 44 6" xfId="29128"/>
    <cellStyle name="표준 21 45" xfId="4614"/>
    <cellStyle name="표준 21 45 2" xfId="15231"/>
    <cellStyle name="표준 21 45 2 2" xfId="37192"/>
    <cellStyle name="표준 21 45 3" xfId="29130"/>
    <cellStyle name="표준 21 46" xfId="15232"/>
    <cellStyle name="표준 21 46 2" xfId="15233"/>
    <cellStyle name="표준 21 46 2 2" xfId="37194"/>
    <cellStyle name="표준 21 46 3" xfId="37193"/>
    <cellStyle name="표준 21 47" xfId="15234"/>
    <cellStyle name="표준 21 47 2" xfId="37195"/>
    <cellStyle name="표준 21 48" xfId="15235"/>
    <cellStyle name="표준 21 48 2" xfId="37196"/>
    <cellStyle name="표준 21 49" xfId="26697"/>
    <cellStyle name="표준 21 5" xfId="1784"/>
    <cellStyle name="표준 21 6" xfId="1785"/>
    <cellStyle name="표준 21 7" xfId="1786"/>
    <cellStyle name="표준 21 8" xfId="1787"/>
    <cellStyle name="표준 21 9" xfId="1788"/>
    <cellStyle name="표준 22" xfId="1622"/>
    <cellStyle name="표준 22 10" xfId="15236"/>
    <cellStyle name="표준 22 10 2" xfId="37197"/>
    <cellStyle name="표준 22 11" xfId="15237"/>
    <cellStyle name="표준 22 11 2" xfId="37198"/>
    <cellStyle name="표준 22 12" xfId="26805"/>
    <cellStyle name="표준 22 2" xfId="1789"/>
    <cellStyle name="표준 22 3" xfId="2412"/>
    <cellStyle name="표준 22 3 10" xfId="26934"/>
    <cellStyle name="표준 22 3 2" xfId="2577"/>
    <cellStyle name="표준 22 3 2 2" xfId="3097"/>
    <cellStyle name="표준 22 3 2 2 2" xfId="4615"/>
    <cellStyle name="표준 22 3 2 2 2 2" xfId="4616"/>
    <cellStyle name="표준 22 3 2 2 2 2 2" xfId="15238"/>
    <cellStyle name="표준 22 3 2 2 2 2 2 2" xfId="37199"/>
    <cellStyle name="표준 22 3 2 2 2 2 3" xfId="29132"/>
    <cellStyle name="표준 22 3 2 2 2 3" xfId="15239"/>
    <cellStyle name="표준 22 3 2 2 2 3 2" xfId="15240"/>
    <cellStyle name="표준 22 3 2 2 2 3 2 2" xfId="37201"/>
    <cellStyle name="표준 22 3 2 2 2 3 3" xfId="37200"/>
    <cellStyle name="표준 22 3 2 2 2 4" xfId="15241"/>
    <cellStyle name="표준 22 3 2 2 2 4 2" xfId="37202"/>
    <cellStyle name="표준 22 3 2 2 2 5" xfId="15242"/>
    <cellStyle name="표준 22 3 2 2 2 5 2" xfId="37203"/>
    <cellStyle name="표준 22 3 2 2 2 6" xfId="29131"/>
    <cellStyle name="표준 22 3 2 2 3" xfId="4617"/>
    <cellStyle name="표준 22 3 2 2 3 2" xfId="4618"/>
    <cellStyle name="표준 22 3 2 2 3 2 2" xfId="15243"/>
    <cellStyle name="표준 22 3 2 2 3 2 2 2" xfId="37204"/>
    <cellStyle name="표준 22 3 2 2 3 2 3" xfId="29134"/>
    <cellStyle name="표준 22 3 2 2 3 3" xfId="15244"/>
    <cellStyle name="표준 22 3 2 2 3 3 2" xfId="15245"/>
    <cellStyle name="표준 22 3 2 2 3 3 2 2" xfId="37206"/>
    <cellStyle name="표준 22 3 2 2 3 3 3" xfId="37205"/>
    <cellStyle name="표준 22 3 2 2 3 4" xfId="15246"/>
    <cellStyle name="표준 22 3 2 2 3 4 2" xfId="37207"/>
    <cellStyle name="표준 22 3 2 2 3 5" xfId="15247"/>
    <cellStyle name="표준 22 3 2 2 3 5 2" xfId="37208"/>
    <cellStyle name="표준 22 3 2 2 3 6" xfId="29133"/>
    <cellStyle name="표준 22 3 2 2 4" xfId="4619"/>
    <cellStyle name="표준 22 3 2 2 4 2" xfId="15248"/>
    <cellStyle name="표준 22 3 2 2 4 2 2" xfId="37209"/>
    <cellStyle name="표준 22 3 2 2 4 3" xfId="29135"/>
    <cellStyle name="표준 22 3 2 2 5" xfId="15249"/>
    <cellStyle name="표준 22 3 2 2 5 2" xfId="15250"/>
    <cellStyle name="표준 22 3 2 2 5 2 2" xfId="37211"/>
    <cellStyle name="표준 22 3 2 2 5 3" xfId="37210"/>
    <cellStyle name="표준 22 3 2 2 6" xfId="15251"/>
    <cellStyle name="표준 22 3 2 2 6 2" xfId="37212"/>
    <cellStyle name="표준 22 3 2 2 7" xfId="15252"/>
    <cellStyle name="표준 22 3 2 2 7 2" xfId="37213"/>
    <cellStyle name="표준 22 3 2 2 8" xfId="27618"/>
    <cellStyle name="표준 22 3 2 3" xfId="4620"/>
    <cellStyle name="표준 22 3 2 3 2" xfId="4621"/>
    <cellStyle name="표준 22 3 2 3 2 2" xfId="15253"/>
    <cellStyle name="표준 22 3 2 3 2 2 2" xfId="37214"/>
    <cellStyle name="표준 22 3 2 3 2 3" xfId="29137"/>
    <cellStyle name="표준 22 3 2 3 3" xfId="15254"/>
    <cellStyle name="표준 22 3 2 3 3 2" xfId="15255"/>
    <cellStyle name="표준 22 3 2 3 3 2 2" xfId="37216"/>
    <cellStyle name="표준 22 3 2 3 3 3" xfId="37215"/>
    <cellStyle name="표준 22 3 2 3 4" xfId="15256"/>
    <cellStyle name="표준 22 3 2 3 4 2" xfId="37217"/>
    <cellStyle name="표준 22 3 2 3 5" xfId="15257"/>
    <cellStyle name="표준 22 3 2 3 5 2" xfId="37218"/>
    <cellStyle name="표준 22 3 2 3 6" xfId="29136"/>
    <cellStyle name="표준 22 3 2 4" xfId="4622"/>
    <cellStyle name="표준 22 3 2 4 2" xfId="4623"/>
    <cellStyle name="표준 22 3 2 4 2 2" xfId="15258"/>
    <cellStyle name="표준 22 3 2 4 2 2 2" xfId="37219"/>
    <cellStyle name="표준 22 3 2 4 2 3" xfId="29139"/>
    <cellStyle name="표준 22 3 2 4 3" xfId="15259"/>
    <cellStyle name="표준 22 3 2 4 3 2" xfId="15260"/>
    <cellStyle name="표준 22 3 2 4 3 2 2" xfId="37221"/>
    <cellStyle name="표준 22 3 2 4 3 3" xfId="37220"/>
    <cellStyle name="표준 22 3 2 4 4" xfId="15261"/>
    <cellStyle name="표준 22 3 2 4 4 2" xfId="37222"/>
    <cellStyle name="표준 22 3 2 4 5" xfId="15262"/>
    <cellStyle name="표준 22 3 2 4 5 2" xfId="37223"/>
    <cellStyle name="표준 22 3 2 4 6" xfId="29138"/>
    <cellStyle name="표준 22 3 2 5" xfId="4624"/>
    <cellStyle name="표준 22 3 2 5 2" xfId="15263"/>
    <cellStyle name="표준 22 3 2 5 2 2" xfId="37224"/>
    <cellStyle name="표준 22 3 2 5 3" xfId="29140"/>
    <cellStyle name="표준 22 3 2 6" xfId="15264"/>
    <cellStyle name="표준 22 3 2 6 2" xfId="15265"/>
    <cellStyle name="표준 22 3 2 6 2 2" xfId="37226"/>
    <cellStyle name="표준 22 3 2 6 3" xfId="37225"/>
    <cellStyle name="표준 22 3 2 7" xfId="15266"/>
    <cellStyle name="표준 22 3 2 7 2" xfId="37227"/>
    <cellStyle name="표준 22 3 2 8" xfId="15267"/>
    <cellStyle name="표준 22 3 2 8 2" xfId="37228"/>
    <cellStyle name="표준 22 3 2 9" xfId="27099"/>
    <cellStyle name="표준 22 3 3" xfId="2932"/>
    <cellStyle name="표준 22 3 3 2" xfId="4625"/>
    <cellStyle name="표준 22 3 3 2 2" xfId="4626"/>
    <cellStyle name="표준 22 3 3 2 2 2" xfId="15268"/>
    <cellStyle name="표준 22 3 3 2 2 2 2" xfId="37229"/>
    <cellStyle name="표준 22 3 3 2 2 3" xfId="29142"/>
    <cellStyle name="표준 22 3 3 2 3" xfId="15269"/>
    <cellStyle name="표준 22 3 3 2 3 2" xfId="15270"/>
    <cellStyle name="표준 22 3 3 2 3 2 2" xfId="37231"/>
    <cellStyle name="표준 22 3 3 2 3 3" xfId="37230"/>
    <cellStyle name="표준 22 3 3 2 4" xfId="15271"/>
    <cellStyle name="표준 22 3 3 2 4 2" xfId="37232"/>
    <cellStyle name="표준 22 3 3 2 5" xfId="15272"/>
    <cellStyle name="표준 22 3 3 2 5 2" xfId="37233"/>
    <cellStyle name="표준 22 3 3 2 6" xfId="29141"/>
    <cellStyle name="표준 22 3 3 3" xfId="4627"/>
    <cellStyle name="표준 22 3 3 3 2" xfId="4628"/>
    <cellStyle name="표준 22 3 3 3 2 2" xfId="15273"/>
    <cellStyle name="표준 22 3 3 3 2 2 2" xfId="37234"/>
    <cellStyle name="표준 22 3 3 3 2 3" xfId="29144"/>
    <cellStyle name="표준 22 3 3 3 3" xfId="15274"/>
    <cellStyle name="표준 22 3 3 3 3 2" xfId="15275"/>
    <cellStyle name="표준 22 3 3 3 3 2 2" xfId="37236"/>
    <cellStyle name="표준 22 3 3 3 3 3" xfId="37235"/>
    <cellStyle name="표준 22 3 3 3 4" xfId="15276"/>
    <cellStyle name="표준 22 3 3 3 4 2" xfId="37237"/>
    <cellStyle name="표준 22 3 3 3 5" xfId="15277"/>
    <cellStyle name="표준 22 3 3 3 5 2" xfId="37238"/>
    <cellStyle name="표준 22 3 3 3 6" xfId="29143"/>
    <cellStyle name="표준 22 3 3 4" xfId="4629"/>
    <cellStyle name="표준 22 3 3 4 2" xfId="15278"/>
    <cellStyle name="표준 22 3 3 4 2 2" xfId="37239"/>
    <cellStyle name="표준 22 3 3 4 3" xfId="29145"/>
    <cellStyle name="표준 22 3 3 5" xfId="15279"/>
    <cellStyle name="표준 22 3 3 5 2" xfId="15280"/>
    <cellStyle name="표준 22 3 3 5 2 2" xfId="37241"/>
    <cellStyle name="표준 22 3 3 5 3" xfId="37240"/>
    <cellStyle name="표준 22 3 3 6" xfId="15281"/>
    <cellStyle name="표준 22 3 3 6 2" xfId="37242"/>
    <cellStyle name="표준 22 3 3 7" xfId="15282"/>
    <cellStyle name="표준 22 3 3 7 2" xfId="37243"/>
    <cellStyle name="표준 22 3 3 8" xfId="27453"/>
    <cellStyle name="표준 22 3 4" xfId="4630"/>
    <cellStyle name="표준 22 3 4 2" xfId="4631"/>
    <cellStyle name="표준 22 3 4 2 2" xfId="15283"/>
    <cellStyle name="표준 22 3 4 2 2 2" xfId="37244"/>
    <cellStyle name="표준 22 3 4 2 3" xfId="29147"/>
    <cellStyle name="표준 22 3 4 3" xfId="15284"/>
    <cellStyle name="표준 22 3 4 3 2" xfId="15285"/>
    <cellStyle name="표준 22 3 4 3 2 2" xfId="37246"/>
    <cellStyle name="표준 22 3 4 3 3" xfId="37245"/>
    <cellStyle name="표준 22 3 4 4" xfId="15286"/>
    <cellStyle name="표준 22 3 4 4 2" xfId="37247"/>
    <cellStyle name="표준 22 3 4 5" xfId="15287"/>
    <cellStyle name="표준 22 3 4 5 2" xfId="37248"/>
    <cellStyle name="표준 22 3 4 6" xfId="29146"/>
    <cellStyle name="표준 22 3 5" xfId="4632"/>
    <cellStyle name="표준 22 3 5 2" xfId="4633"/>
    <cellStyle name="표준 22 3 5 2 2" xfId="15288"/>
    <cellStyle name="표준 22 3 5 2 2 2" xfId="37249"/>
    <cellStyle name="표준 22 3 5 2 3" xfId="29149"/>
    <cellStyle name="표준 22 3 5 3" xfId="15289"/>
    <cellStyle name="표준 22 3 5 3 2" xfId="15290"/>
    <cellStyle name="표준 22 3 5 3 2 2" xfId="37251"/>
    <cellStyle name="표준 22 3 5 3 3" xfId="37250"/>
    <cellStyle name="표준 22 3 5 4" xfId="15291"/>
    <cellStyle name="표준 22 3 5 4 2" xfId="37252"/>
    <cellStyle name="표준 22 3 5 5" xfId="15292"/>
    <cellStyle name="표준 22 3 5 5 2" xfId="37253"/>
    <cellStyle name="표준 22 3 5 6" xfId="29148"/>
    <cellStyle name="표준 22 3 6" xfId="4634"/>
    <cellStyle name="표준 22 3 6 2" xfId="15293"/>
    <cellStyle name="표준 22 3 6 2 2" xfId="37254"/>
    <cellStyle name="표준 22 3 6 3" xfId="29150"/>
    <cellStyle name="표준 22 3 7" xfId="15294"/>
    <cellStyle name="표준 22 3 7 2" xfId="15295"/>
    <cellStyle name="표준 22 3 7 2 2" xfId="37256"/>
    <cellStyle name="표준 22 3 7 3" xfId="37255"/>
    <cellStyle name="표준 22 3 8" xfId="15296"/>
    <cellStyle name="표준 22 3 8 2" xfId="37257"/>
    <cellStyle name="표준 22 3 9" xfId="15297"/>
    <cellStyle name="표준 22 3 9 2" xfId="37258"/>
    <cellStyle name="표준 22 4" xfId="2541"/>
    <cellStyle name="표준 22 4 2" xfId="3061"/>
    <cellStyle name="표준 22 4 2 2" xfId="4635"/>
    <cellStyle name="표준 22 4 2 2 2" xfId="4636"/>
    <cellStyle name="표준 22 4 2 2 2 2" xfId="15298"/>
    <cellStyle name="표준 22 4 2 2 2 2 2" xfId="37259"/>
    <cellStyle name="표준 22 4 2 2 2 3" xfId="29152"/>
    <cellStyle name="표준 22 4 2 2 3" xfId="15299"/>
    <cellStyle name="표준 22 4 2 2 3 2" xfId="15300"/>
    <cellStyle name="표준 22 4 2 2 3 2 2" xfId="37261"/>
    <cellStyle name="표준 22 4 2 2 3 3" xfId="37260"/>
    <cellStyle name="표준 22 4 2 2 4" xfId="15301"/>
    <cellStyle name="표준 22 4 2 2 4 2" xfId="37262"/>
    <cellStyle name="표준 22 4 2 2 5" xfId="15302"/>
    <cellStyle name="표준 22 4 2 2 5 2" xfId="37263"/>
    <cellStyle name="표준 22 4 2 2 6" xfId="29151"/>
    <cellStyle name="표준 22 4 2 3" xfId="4637"/>
    <cellStyle name="표준 22 4 2 3 2" xfId="4638"/>
    <cellStyle name="표준 22 4 2 3 2 2" xfId="15303"/>
    <cellStyle name="표준 22 4 2 3 2 2 2" xfId="37264"/>
    <cellStyle name="표준 22 4 2 3 2 3" xfId="29154"/>
    <cellStyle name="표준 22 4 2 3 3" xfId="15304"/>
    <cellStyle name="표준 22 4 2 3 3 2" xfId="15305"/>
    <cellStyle name="표준 22 4 2 3 3 2 2" xfId="37266"/>
    <cellStyle name="표준 22 4 2 3 3 3" xfId="37265"/>
    <cellStyle name="표준 22 4 2 3 4" xfId="15306"/>
    <cellStyle name="표준 22 4 2 3 4 2" xfId="37267"/>
    <cellStyle name="표준 22 4 2 3 5" xfId="15307"/>
    <cellStyle name="표준 22 4 2 3 5 2" xfId="37268"/>
    <cellStyle name="표준 22 4 2 3 6" xfId="29153"/>
    <cellStyle name="표준 22 4 2 4" xfId="4639"/>
    <cellStyle name="표준 22 4 2 4 2" xfId="15308"/>
    <cellStyle name="표준 22 4 2 4 2 2" xfId="37269"/>
    <cellStyle name="표준 22 4 2 4 3" xfId="29155"/>
    <cellStyle name="표준 22 4 2 5" xfId="15309"/>
    <cellStyle name="표준 22 4 2 5 2" xfId="15310"/>
    <cellStyle name="표준 22 4 2 5 2 2" xfId="37271"/>
    <cellStyle name="표준 22 4 2 5 3" xfId="37270"/>
    <cellStyle name="표준 22 4 2 6" xfId="15311"/>
    <cellStyle name="표준 22 4 2 6 2" xfId="37272"/>
    <cellStyle name="표준 22 4 2 7" xfId="15312"/>
    <cellStyle name="표준 22 4 2 7 2" xfId="37273"/>
    <cellStyle name="표준 22 4 2 8" xfId="27582"/>
    <cellStyle name="표준 22 4 3" xfId="4640"/>
    <cellStyle name="표준 22 4 3 2" xfId="4641"/>
    <cellStyle name="표준 22 4 3 2 2" xfId="15313"/>
    <cellStyle name="표준 22 4 3 2 2 2" xfId="37274"/>
    <cellStyle name="표준 22 4 3 2 3" xfId="29157"/>
    <cellStyle name="표준 22 4 3 3" xfId="15314"/>
    <cellStyle name="표준 22 4 3 3 2" xfId="15315"/>
    <cellStyle name="표준 22 4 3 3 2 2" xfId="37276"/>
    <cellStyle name="표준 22 4 3 3 3" xfId="37275"/>
    <cellStyle name="표준 22 4 3 4" xfId="15316"/>
    <cellStyle name="표준 22 4 3 4 2" xfId="37277"/>
    <cellStyle name="표준 22 4 3 5" xfId="15317"/>
    <cellStyle name="표준 22 4 3 5 2" xfId="37278"/>
    <cellStyle name="표준 22 4 3 6" xfId="29156"/>
    <cellStyle name="표준 22 4 4" xfId="4642"/>
    <cellStyle name="표준 22 4 4 2" xfId="4643"/>
    <cellStyle name="표준 22 4 4 2 2" xfId="15318"/>
    <cellStyle name="표준 22 4 4 2 2 2" xfId="37279"/>
    <cellStyle name="표준 22 4 4 2 3" xfId="29159"/>
    <cellStyle name="표준 22 4 4 3" xfId="15319"/>
    <cellStyle name="표준 22 4 4 3 2" xfId="15320"/>
    <cellStyle name="표준 22 4 4 3 2 2" xfId="37281"/>
    <cellStyle name="표준 22 4 4 3 3" xfId="37280"/>
    <cellStyle name="표준 22 4 4 4" xfId="15321"/>
    <cellStyle name="표준 22 4 4 4 2" xfId="37282"/>
    <cellStyle name="표준 22 4 4 5" xfId="15322"/>
    <cellStyle name="표준 22 4 4 5 2" xfId="37283"/>
    <cellStyle name="표준 22 4 4 6" xfId="29158"/>
    <cellStyle name="표준 22 4 5" xfId="4644"/>
    <cellStyle name="표준 22 4 5 2" xfId="15323"/>
    <cellStyle name="표준 22 4 5 2 2" xfId="37284"/>
    <cellStyle name="표준 22 4 5 3" xfId="29160"/>
    <cellStyle name="표준 22 4 6" xfId="15324"/>
    <cellStyle name="표준 22 4 6 2" xfId="15325"/>
    <cellStyle name="표준 22 4 6 2 2" xfId="37286"/>
    <cellStyle name="표준 22 4 6 3" xfId="37285"/>
    <cellStyle name="표준 22 4 7" xfId="15326"/>
    <cellStyle name="표준 22 4 7 2" xfId="37287"/>
    <cellStyle name="표준 22 4 8" xfId="15327"/>
    <cellStyle name="표준 22 4 8 2" xfId="37288"/>
    <cellStyle name="표준 22 4 9" xfId="27063"/>
    <cellStyle name="표준 22 5" xfId="2803"/>
    <cellStyle name="표준 22 5 2" xfId="4645"/>
    <cellStyle name="표준 22 5 2 2" xfId="4646"/>
    <cellStyle name="표준 22 5 2 2 2" xfId="15328"/>
    <cellStyle name="표준 22 5 2 2 2 2" xfId="37289"/>
    <cellStyle name="표준 22 5 2 2 3" xfId="29162"/>
    <cellStyle name="표준 22 5 2 3" xfId="15329"/>
    <cellStyle name="표준 22 5 2 3 2" xfId="15330"/>
    <cellStyle name="표준 22 5 2 3 2 2" xfId="37291"/>
    <cellStyle name="표준 22 5 2 3 3" xfId="37290"/>
    <cellStyle name="표준 22 5 2 4" xfId="15331"/>
    <cellStyle name="표준 22 5 2 4 2" xfId="37292"/>
    <cellStyle name="표준 22 5 2 5" xfId="15332"/>
    <cellStyle name="표준 22 5 2 5 2" xfId="37293"/>
    <cellStyle name="표준 22 5 2 6" xfId="29161"/>
    <cellStyle name="표준 22 5 3" xfId="4647"/>
    <cellStyle name="표준 22 5 3 2" xfId="4648"/>
    <cellStyle name="표준 22 5 3 2 2" xfId="15333"/>
    <cellStyle name="표준 22 5 3 2 2 2" xfId="37294"/>
    <cellStyle name="표준 22 5 3 2 3" xfId="29164"/>
    <cellStyle name="표준 22 5 3 3" xfId="15334"/>
    <cellStyle name="표준 22 5 3 3 2" xfId="15335"/>
    <cellStyle name="표준 22 5 3 3 2 2" xfId="37296"/>
    <cellStyle name="표준 22 5 3 3 3" xfId="37295"/>
    <cellStyle name="표준 22 5 3 4" xfId="15336"/>
    <cellStyle name="표준 22 5 3 4 2" xfId="37297"/>
    <cellStyle name="표준 22 5 3 5" xfId="15337"/>
    <cellStyle name="표준 22 5 3 5 2" xfId="37298"/>
    <cellStyle name="표준 22 5 3 6" xfId="29163"/>
    <cellStyle name="표준 22 5 4" xfId="4649"/>
    <cellStyle name="표준 22 5 4 2" xfId="15338"/>
    <cellStyle name="표준 22 5 4 2 2" xfId="37299"/>
    <cellStyle name="표준 22 5 4 3" xfId="29165"/>
    <cellStyle name="표준 22 5 5" xfId="15339"/>
    <cellStyle name="표준 22 5 5 2" xfId="15340"/>
    <cellStyle name="표준 22 5 5 2 2" xfId="37301"/>
    <cellStyle name="표준 22 5 5 3" xfId="37300"/>
    <cellStyle name="표준 22 5 6" xfId="15341"/>
    <cellStyle name="표준 22 5 6 2" xfId="37302"/>
    <cellStyle name="표준 22 5 7" xfId="15342"/>
    <cellStyle name="표준 22 5 7 2" xfId="37303"/>
    <cellStyle name="표준 22 5 8" xfId="27324"/>
    <cellStyle name="표준 22 6" xfId="4650"/>
    <cellStyle name="표준 22 6 2" xfId="4651"/>
    <cellStyle name="표준 22 6 2 2" xfId="15343"/>
    <cellStyle name="표준 22 6 2 2 2" xfId="37304"/>
    <cellStyle name="표준 22 6 2 3" xfId="29167"/>
    <cellStyle name="표준 22 6 3" xfId="15344"/>
    <cellStyle name="표준 22 6 3 2" xfId="15345"/>
    <cellStyle name="표준 22 6 3 2 2" xfId="37306"/>
    <cellStyle name="표준 22 6 3 3" xfId="37305"/>
    <cellStyle name="표준 22 6 4" xfId="15346"/>
    <cellStyle name="표준 22 6 4 2" xfId="37307"/>
    <cellStyle name="표준 22 6 5" xfId="15347"/>
    <cellStyle name="표준 22 6 5 2" xfId="37308"/>
    <cellStyle name="표준 22 6 6" xfId="29166"/>
    <cellStyle name="표준 22 7" xfId="4652"/>
    <cellStyle name="표준 22 7 2" xfId="4653"/>
    <cellStyle name="표준 22 7 2 2" xfId="15348"/>
    <cellStyle name="표준 22 7 2 2 2" xfId="37309"/>
    <cellStyle name="표준 22 7 2 3" xfId="29169"/>
    <cellStyle name="표준 22 7 3" xfId="15349"/>
    <cellStyle name="표준 22 7 3 2" xfId="15350"/>
    <cellStyle name="표준 22 7 3 2 2" xfId="37311"/>
    <cellStyle name="표준 22 7 3 3" xfId="37310"/>
    <cellStyle name="표준 22 7 4" xfId="15351"/>
    <cellStyle name="표준 22 7 4 2" xfId="37312"/>
    <cellStyle name="표준 22 7 5" xfId="15352"/>
    <cellStyle name="표준 22 7 5 2" xfId="37313"/>
    <cellStyle name="표준 22 7 6" xfId="29168"/>
    <cellStyle name="표준 22 8" xfId="4654"/>
    <cellStyle name="표준 22 8 2" xfId="15353"/>
    <cellStyle name="표준 22 8 2 2" xfId="37314"/>
    <cellStyle name="표준 22 8 3" xfId="29170"/>
    <cellStyle name="표준 22 9" xfId="15354"/>
    <cellStyle name="표준 22 9 2" xfId="15355"/>
    <cellStyle name="표준 22 9 2 2" xfId="37316"/>
    <cellStyle name="표준 22 9 3" xfId="37315"/>
    <cellStyle name="표준 23" xfId="1624"/>
    <cellStyle name="표준 23 10" xfId="1790"/>
    <cellStyle name="표준 23 11" xfId="1791"/>
    <cellStyle name="표준 23 12" xfId="1792"/>
    <cellStyle name="표준 23 13" xfId="1793"/>
    <cellStyle name="표준 23 14" xfId="1794"/>
    <cellStyle name="표준 23 15" xfId="1795"/>
    <cellStyle name="표준 23 16" xfId="1796"/>
    <cellStyle name="표준 23 17" xfId="1797"/>
    <cellStyle name="표준 23 18" xfId="1798"/>
    <cellStyle name="표준 23 19" xfId="1799"/>
    <cellStyle name="표준 23 2" xfId="1800"/>
    <cellStyle name="표준 23 20" xfId="1801"/>
    <cellStyle name="표준 23 21" xfId="1802"/>
    <cellStyle name="표준 23 22" xfId="1803"/>
    <cellStyle name="표준 23 23" xfId="1804"/>
    <cellStyle name="표준 23 24" xfId="1805"/>
    <cellStyle name="표준 23 25" xfId="1806"/>
    <cellStyle name="표준 23 26" xfId="1807"/>
    <cellStyle name="표준 23 27" xfId="1808"/>
    <cellStyle name="표준 23 28" xfId="1809"/>
    <cellStyle name="표준 23 29" xfId="1810"/>
    <cellStyle name="표준 23 3" xfId="1811"/>
    <cellStyle name="표준 23 30" xfId="1812"/>
    <cellStyle name="표준 23 31" xfId="1813"/>
    <cellStyle name="표준 23 32" xfId="1814"/>
    <cellStyle name="표준 23 33" xfId="1815"/>
    <cellStyle name="표준 23 34" xfId="1816"/>
    <cellStyle name="표준 23 35" xfId="1817"/>
    <cellStyle name="표준 23 36" xfId="1818"/>
    <cellStyle name="표준 23 37" xfId="1819"/>
    <cellStyle name="표준 23 38" xfId="1820"/>
    <cellStyle name="표준 23 39" xfId="1821"/>
    <cellStyle name="표준 23 4" xfId="1822"/>
    <cellStyle name="표준 23 5" xfId="1823"/>
    <cellStyle name="표준 23 6" xfId="1824"/>
    <cellStyle name="표준 23 7" xfId="1825"/>
    <cellStyle name="표준 23 8" xfId="1826"/>
    <cellStyle name="표준 23 9" xfId="1827"/>
    <cellStyle name="표준 24" xfId="2578"/>
    <cellStyle name="표준 24 10" xfId="1828"/>
    <cellStyle name="표준 24 11" xfId="1829"/>
    <cellStyle name="표준 24 12" xfId="1830"/>
    <cellStyle name="표준 24 13" xfId="1831"/>
    <cellStyle name="표준 24 14" xfId="1832"/>
    <cellStyle name="표준 24 15" xfId="1833"/>
    <cellStyle name="표준 24 16" xfId="1834"/>
    <cellStyle name="표준 24 17" xfId="1835"/>
    <cellStyle name="표준 24 18" xfId="1836"/>
    <cellStyle name="표준 24 19" xfId="1837"/>
    <cellStyle name="표준 24 2" xfId="1838"/>
    <cellStyle name="표준 24 20" xfId="1839"/>
    <cellStyle name="표준 24 21" xfId="1840"/>
    <cellStyle name="표준 24 22" xfId="1841"/>
    <cellStyle name="표준 24 23" xfId="1842"/>
    <cellStyle name="표준 24 24" xfId="1843"/>
    <cellStyle name="표준 24 25" xfId="1844"/>
    <cellStyle name="표준 24 26" xfId="1845"/>
    <cellStyle name="표준 24 27" xfId="1846"/>
    <cellStyle name="표준 24 28" xfId="1847"/>
    <cellStyle name="표준 24 29" xfId="1848"/>
    <cellStyle name="표준 24 3" xfId="1849"/>
    <cellStyle name="표준 24 30" xfId="1850"/>
    <cellStyle name="표준 24 31" xfId="1851"/>
    <cellStyle name="표준 24 32" xfId="1852"/>
    <cellStyle name="표준 24 33" xfId="1853"/>
    <cellStyle name="표준 24 34" xfId="1854"/>
    <cellStyle name="표준 24 35" xfId="1855"/>
    <cellStyle name="표준 24 36" xfId="1856"/>
    <cellStyle name="표준 24 37" xfId="1857"/>
    <cellStyle name="표준 24 38" xfId="1858"/>
    <cellStyle name="표준 24 39" xfId="1859"/>
    <cellStyle name="표준 24 4" xfId="1860"/>
    <cellStyle name="표준 24 40" xfId="3098"/>
    <cellStyle name="표준 24 40 2" xfId="4655"/>
    <cellStyle name="표준 24 40 2 2" xfId="4656"/>
    <cellStyle name="표준 24 40 2 2 2" xfId="15356"/>
    <cellStyle name="표준 24 40 2 2 2 2" xfId="37317"/>
    <cellStyle name="표준 24 40 2 2 3" xfId="29172"/>
    <cellStyle name="표준 24 40 2 3" xfId="15357"/>
    <cellStyle name="표준 24 40 2 3 2" xfId="15358"/>
    <cellStyle name="표준 24 40 2 3 2 2" xfId="37319"/>
    <cellStyle name="표준 24 40 2 3 3" xfId="37318"/>
    <cellStyle name="표준 24 40 2 4" xfId="15359"/>
    <cellStyle name="표준 24 40 2 4 2" xfId="37320"/>
    <cellStyle name="표준 24 40 2 5" xfId="15360"/>
    <cellStyle name="표준 24 40 2 5 2" xfId="37321"/>
    <cellStyle name="표준 24 40 2 6" xfId="29171"/>
    <cellStyle name="표준 24 40 3" xfId="4657"/>
    <cellStyle name="표준 24 40 3 2" xfId="4658"/>
    <cellStyle name="표준 24 40 3 2 2" xfId="15361"/>
    <cellStyle name="표준 24 40 3 2 2 2" xfId="37322"/>
    <cellStyle name="표준 24 40 3 2 3" xfId="29174"/>
    <cellStyle name="표준 24 40 3 3" xfId="15362"/>
    <cellStyle name="표준 24 40 3 3 2" xfId="15363"/>
    <cellStyle name="표준 24 40 3 3 2 2" xfId="37324"/>
    <cellStyle name="표준 24 40 3 3 3" xfId="37323"/>
    <cellStyle name="표준 24 40 3 4" xfId="15364"/>
    <cellStyle name="표준 24 40 3 4 2" xfId="37325"/>
    <cellStyle name="표준 24 40 3 5" xfId="15365"/>
    <cellStyle name="표준 24 40 3 5 2" xfId="37326"/>
    <cellStyle name="표준 24 40 3 6" xfId="29173"/>
    <cellStyle name="표준 24 40 4" xfId="4659"/>
    <cellStyle name="표준 24 40 4 2" xfId="15366"/>
    <cellStyle name="표준 24 40 4 2 2" xfId="37327"/>
    <cellStyle name="표준 24 40 4 3" xfId="29175"/>
    <cellStyle name="표준 24 40 5" xfId="15367"/>
    <cellStyle name="표준 24 40 5 2" xfId="15368"/>
    <cellStyle name="표준 24 40 5 2 2" xfId="37329"/>
    <cellStyle name="표준 24 40 5 3" xfId="37328"/>
    <cellStyle name="표준 24 40 6" xfId="15369"/>
    <cellStyle name="표준 24 40 6 2" xfId="37330"/>
    <cellStyle name="표준 24 40 7" xfId="15370"/>
    <cellStyle name="표준 24 40 7 2" xfId="37331"/>
    <cellStyle name="표준 24 40 8" xfId="27619"/>
    <cellStyle name="표준 24 41" xfId="4660"/>
    <cellStyle name="표준 24 41 2" xfId="4661"/>
    <cellStyle name="표준 24 41 2 2" xfId="15371"/>
    <cellStyle name="표준 24 41 2 2 2" xfId="37332"/>
    <cellStyle name="표준 24 41 2 3" xfId="29177"/>
    <cellStyle name="표준 24 41 3" xfId="15372"/>
    <cellStyle name="표준 24 41 3 2" xfId="15373"/>
    <cellStyle name="표준 24 41 3 2 2" xfId="37334"/>
    <cellStyle name="표준 24 41 3 3" xfId="37333"/>
    <cellStyle name="표준 24 41 4" xfId="15374"/>
    <cellStyle name="표준 24 41 4 2" xfId="37335"/>
    <cellStyle name="표준 24 41 5" xfId="15375"/>
    <cellStyle name="표준 24 41 5 2" xfId="37336"/>
    <cellStyle name="표준 24 41 6" xfId="29176"/>
    <cellStyle name="표준 24 42" xfId="4662"/>
    <cellStyle name="표준 24 42 2" xfId="4663"/>
    <cellStyle name="표준 24 42 2 2" xfId="15376"/>
    <cellStyle name="표준 24 42 2 2 2" xfId="37337"/>
    <cellStyle name="표준 24 42 2 3" xfId="29179"/>
    <cellStyle name="표준 24 42 3" xfId="15377"/>
    <cellStyle name="표준 24 42 3 2" xfId="15378"/>
    <cellStyle name="표준 24 42 3 2 2" xfId="37339"/>
    <cellStyle name="표준 24 42 3 3" xfId="37338"/>
    <cellStyle name="표준 24 42 4" xfId="15379"/>
    <cellStyle name="표준 24 42 4 2" xfId="37340"/>
    <cellStyle name="표준 24 42 5" xfId="15380"/>
    <cellStyle name="표준 24 42 5 2" xfId="37341"/>
    <cellStyle name="표준 24 42 6" xfId="29178"/>
    <cellStyle name="표준 24 43" xfId="4664"/>
    <cellStyle name="표준 24 43 2" xfId="15381"/>
    <cellStyle name="표준 24 43 2 2" xfId="37342"/>
    <cellStyle name="표준 24 43 3" xfId="29180"/>
    <cellStyle name="표준 24 44" xfId="15382"/>
    <cellStyle name="표준 24 44 2" xfId="15383"/>
    <cellStyle name="표준 24 44 2 2" xfId="37344"/>
    <cellStyle name="표준 24 44 3" xfId="37343"/>
    <cellStyle name="표준 24 45" xfId="15384"/>
    <cellStyle name="표준 24 45 2" xfId="37345"/>
    <cellStyle name="표준 24 46" xfId="15385"/>
    <cellStyle name="표준 24 46 2" xfId="37346"/>
    <cellStyle name="표준 24 47" xfId="27100"/>
    <cellStyle name="표준 24 5" xfId="1861"/>
    <cellStyle name="표준 24 6" xfId="1862"/>
    <cellStyle name="표준 24 7" xfId="1863"/>
    <cellStyle name="표준 24 8" xfId="1864"/>
    <cellStyle name="표준 24 9" xfId="1865"/>
    <cellStyle name="표준 25" xfId="2579"/>
    <cellStyle name="표준 25 10" xfId="1866"/>
    <cellStyle name="표준 25 11" xfId="1867"/>
    <cellStyle name="표준 25 12" xfId="1868"/>
    <cellStyle name="표준 25 13" xfId="1869"/>
    <cellStyle name="표준 25 14" xfId="1870"/>
    <cellStyle name="표준 25 15" xfId="1871"/>
    <cellStyle name="표준 25 16" xfId="1872"/>
    <cellStyle name="표준 25 17" xfId="1873"/>
    <cellStyle name="표준 25 18" xfId="1874"/>
    <cellStyle name="표준 25 19" xfId="1875"/>
    <cellStyle name="표준 25 2" xfId="1876"/>
    <cellStyle name="표준 25 20" xfId="1877"/>
    <cellStyle name="표준 25 21" xfId="1878"/>
    <cellStyle name="표준 25 22" xfId="1879"/>
    <cellStyle name="표준 25 23" xfId="1880"/>
    <cellStyle name="표준 25 24" xfId="3099"/>
    <cellStyle name="표준 25 24 2" xfId="4665"/>
    <cellStyle name="표준 25 24 2 2" xfId="4666"/>
    <cellStyle name="표준 25 24 2 2 2" xfId="15386"/>
    <cellStyle name="표준 25 24 2 2 2 2" xfId="37347"/>
    <cellStyle name="표준 25 24 2 2 3" xfId="29182"/>
    <cellStyle name="표준 25 24 2 3" xfId="15387"/>
    <cellStyle name="표준 25 24 2 3 2" xfId="15388"/>
    <cellStyle name="표준 25 24 2 3 2 2" xfId="37349"/>
    <cellStyle name="표준 25 24 2 3 3" xfId="37348"/>
    <cellStyle name="표준 25 24 2 4" xfId="15389"/>
    <cellStyle name="표준 25 24 2 4 2" xfId="37350"/>
    <cellStyle name="표준 25 24 2 5" xfId="15390"/>
    <cellStyle name="표준 25 24 2 5 2" xfId="37351"/>
    <cellStyle name="표준 25 24 2 6" xfId="29181"/>
    <cellStyle name="표준 25 24 3" xfId="4667"/>
    <cellStyle name="표준 25 24 3 2" xfId="4668"/>
    <cellStyle name="표준 25 24 3 2 2" xfId="15391"/>
    <cellStyle name="표준 25 24 3 2 2 2" xfId="37352"/>
    <cellStyle name="표준 25 24 3 2 3" xfId="29184"/>
    <cellStyle name="표준 25 24 3 3" xfId="15392"/>
    <cellStyle name="표준 25 24 3 3 2" xfId="15393"/>
    <cellStyle name="표준 25 24 3 3 2 2" xfId="37354"/>
    <cellStyle name="표준 25 24 3 3 3" xfId="37353"/>
    <cellStyle name="표준 25 24 3 4" xfId="15394"/>
    <cellStyle name="표준 25 24 3 4 2" xfId="37355"/>
    <cellStyle name="표준 25 24 3 5" xfId="15395"/>
    <cellStyle name="표준 25 24 3 5 2" xfId="37356"/>
    <cellStyle name="표준 25 24 3 6" xfId="29183"/>
    <cellStyle name="표준 25 24 4" xfId="4669"/>
    <cellStyle name="표준 25 24 4 2" xfId="15396"/>
    <cellStyle name="표준 25 24 4 2 2" xfId="37357"/>
    <cellStyle name="표준 25 24 4 3" xfId="29185"/>
    <cellStyle name="표준 25 24 5" xfId="15397"/>
    <cellStyle name="표준 25 24 5 2" xfId="15398"/>
    <cellStyle name="표준 25 24 5 2 2" xfId="37359"/>
    <cellStyle name="표준 25 24 5 3" xfId="37358"/>
    <cellStyle name="표준 25 24 6" xfId="15399"/>
    <cellStyle name="표준 25 24 6 2" xfId="37360"/>
    <cellStyle name="표준 25 24 7" xfId="15400"/>
    <cellStyle name="표준 25 24 7 2" xfId="37361"/>
    <cellStyle name="표준 25 24 8" xfId="27620"/>
    <cellStyle name="표준 25 25" xfId="4670"/>
    <cellStyle name="표준 25 25 2" xfId="4671"/>
    <cellStyle name="표준 25 25 2 2" xfId="15401"/>
    <cellStyle name="표준 25 25 2 2 2" xfId="37362"/>
    <cellStyle name="표준 25 25 2 3" xfId="29187"/>
    <cellStyle name="표준 25 25 3" xfId="15402"/>
    <cellStyle name="표준 25 25 3 2" xfId="15403"/>
    <cellStyle name="표준 25 25 3 2 2" xfId="37364"/>
    <cellStyle name="표준 25 25 3 3" xfId="37363"/>
    <cellStyle name="표준 25 25 4" xfId="15404"/>
    <cellStyle name="표준 25 25 4 2" xfId="37365"/>
    <cellStyle name="표준 25 25 5" xfId="15405"/>
    <cellStyle name="표준 25 25 5 2" xfId="37366"/>
    <cellStyle name="표준 25 25 6" xfId="29186"/>
    <cellStyle name="표준 25 26" xfId="4672"/>
    <cellStyle name="표준 25 26 2" xfId="4673"/>
    <cellStyle name="표준 25 26 2 2" xfId="15406"/>
    <cellStyle name="표준 25 26 2 2 2" xfId="37367"/>
    <cellStyle name="표준 25 26 2 3" xfId="29189"/>
    <cellStyle name="표준 25 26 3" xfId="15407"/>
    <cellStyle name="표준 25 26 3 2" xfId="15408"/>
    <cellStyle name="표준 25 26 3 2 2" xfId="37369"/>
    <cellStyle name="표준 25 26 3 3" xfId="37368"/>
    <cellStyle name="표준 25 26 4" xfId="15409"/>
    <cellStyle name="표준 25 26 4 2" xfId="37370"/>
    <cellStyle name="표준 25 26 5" xfId="15410"/>
    <cellStyle name="표준 25 26 5 2" xfId="37371"/>
    <cellStyle name="표준 25 26 6" xfId="29188"/>
    <cellStyle name="표준 25 27" xfId="4674"/>
    <cellStyle name="표준 25 27 2" xfId="15411"/>
    <cellStyle name="표준 25 27 2 2" xfId="37372"/>
    <cellStyle name="표준 25 27 3" xfId="29190"/>
    <cellStyle name="표준 25 28" xfId="15412"/>
    <cellStyle name="표준 25 28 2" xfId="15413"/>
    <cellStyle name="표준 25 28 2 2" xfId="37374"/>
    <cellStyle name="표준 25 28 3" xfId="37373"/>
    <cellStyle name="표준 25 29" xfId="15414"/>
    <cellStyle name="표준 25 29 2" xfId="37375"/>
    <cellStyle name="표준 25 3" xfId="1881"/>
    <cellStyle name="표준 25 30" xfId="15415"/>
    <cellStyle name="표준 25 30 2" xfId="37376"/>
    <cellStyle name="표준 25 31" xfId="27101"/>
    <cellStyle name="표준 25 4" xfId="1882"/>
    <cellStyle name="표준 25 5" xfId="1883"/>
    <cellStyle name="표준 25 6" xfId="1884"/>
    <cellStyle name="표준 25 7" xfId="1885"/>
    <cellStyle name="표준 25 8" xfId="1886"/>
    <cellStyle name="표준 25 9" xfId="1887"/>
    <cellStyle name="표준 26" xfId="2674"/>
    <cellStyle name="표준 26 10" xfId="1888"/>
    <cellStyle name="표준 26 11" xfId="1889"/>
    <cellStyle name="표준 26 12" xfId="1890"/>
    <cellStyle name="표준 26 13" xfId="1891"/>
    <cellStyle name="표준 26 14" xfId="1892"/>
    <cellStyle name="표준 26 15" xfId="1893"/>
    <cellStyle name="표준 26 16" xfId="1894"/>
    <cellStyle name="표준 26 17" xfId="1895"/>
    <cellStyle name="표준 26 18" xfId="1896"/>
    <cellStyle name="표준 26 19" xfId="1897"/>
    <cellStyle name="표준 26 2" xfId="1898"/>
    <cellStyle name="표준 26 20" xfId="1899"/>
    <cellStyle name="표준 26 21" xfId="1900"/>
    <cellStyle name="표준 26 22" xfId="1901"/>
    <cellStyle name="표준 26 23" xfId="1902"/>
    <cellStyle name="표준 26 24" xfId="1903"/>
    <cellStyle name="표준 26 25" xfId="1904"/>
    <cellStyle name="표준 26 26" xfId="1905"/>
    <cellStyle name="표준 26 27" xfId="1906"/>
    <cellStyle name="표준 26 28" xfId="1907"/>
    <cellStyle name="표준 26 29" xfId="1908"/>
    <cellStyle name="표준 26 3" xfId="1909"/>
    <cellStyle name="표준 26 30" xfId="1910"/>
    <cellStyle name="표준 26 31" xfId="1911"/>
    <cellStyle name="표준 26 32" xfId="1912"/>
    <cellStyle name="표준 26 33" xfId="1913"/>
    <cellStyle name="표준 26 34" xfId="1914"/>
    <cellStyle name="표준 26 35" xfId="1915"/>
    <cellStyle name="표준 26 36" xfId="1916"/>
    <cellStyle name="표준 26 37" xfId="1917"/>
    <cellStyle name="표준 26 38" xfId="1918"/>
    <cellStyle name="표준 26 39" xfId="1919"/>
    <cellStyle name="표준 26 4" xfId="1920"/>
    <cellStyle name="표준 26 40" xfId="1921"/>
    <cellStyle name="표준 26 41" xfId="1922"/>
    <cellStyle name="표준 26 42" xfId="4675"/>
    <cellStyle name="표준 26 42 2" xfId="4676"/>
    <cellStyle name="표준 26 42 2 2" xfId="15416"/>
    <cellStyle name="표준 26 42 2 2 2" xfId="37377"/>
    <cellStyle name="표준 26 42 2 3" xfId="29192"/>
    <cellStyle name="표준 26 42 3" xfId="15417"/>
    <cellStyle name="표준 26 42 3 2" xfId="15418"/>
    <cellStyle name="표준 26 42 3 2 2" xfId="37379"/>
    <cellStyle name="표준 26 42 3 3" xfId="37378"/>
    <cellStyle name="표준 26 42 4" xfId="15419"/>
    <cellStyle name="표준 26 42 4 2" xfId="37380"/>
    <cellStyle name="표준 26 42 5" xfId="15420"/>
    <cellStyle name="표준 26 42 5 2" xfId="37381"/>
    <cellStyle name="표준 26 42 6" xfId="29191"/>
    <cellStyle name="표준 26 43" xfId="4677"/>
    <cellStyle name="표준 26 44" xfId="4678"/>
    <cellStyle name="표준 26 44 2" xfId="15421"/>
    <cellStyle name="표준 26 44 2 2" xfId="37382"/>
    <cellStyle name="표준 26 44 3" xfId="29193"/>
    <cellStyle name="표준 26 45" xfId="15422"/>
    <cellStyle name="표준 26 45 2" xfId="15423"/>
    <cellStyle name="표준 26 45 2 2" xfId="37384"/>
    <cellStyle name="표준 26 45 3" xfId="37383"/>
    <cellStyle name="표준 26 46" xfId="15424"/>
    <cellStyle name="표준 26 46 2" xfId="37385"/>
    <cellStyle name="표준 26 47" xfId="15425"/>
    <cellStyle name="표준 26 47 2" xfId="37386"/>
    <cellStyle name="표준 26 5" xfId="1923"/>
    <cellStyle name="표준 26 6" xfId="1924"/>
    <cellStyle name="표준 26 7" xfId="1925"/>
    <cellStyle name="표준 26 8" xfId="1926"/>
    <cellStyle name="표준 26 9" xfId="1927"/>
    <cellStyle name="표준 27" xfId="2673"/>
    <cellStyle name="표준 27 10" xfId="1928"/>
    <cellStyle name="표준 27 11" xfId="1929"/>
    <cellStyle name="표준 27 12" xfId="1930"/>
    <cellStyle name="표준 27 13" xfId="1931"/>
    <cellStyle name="표준 27 14" xfId="1932"/>
    <cellStyle name="표준 27 15" xfId="1933"/>
    <cellStyle name="표준 27 16" xfId="1934"/>
    <cellStyle name="표준 27 17" xfId="1935"/>
    <cellStyle name="표준 27 18" xfId="1936"/>
    <cellStyle name="표준 27 19" xfId="1937"/>
    <cellStyle name="표준 27 2" xfId="1938"/>
    <cellStyle name="표준 27 20" xfId="1939"/>
    <cellStyle name="표준 27 21" xfId="1940"/>
    <cellStyle name="표준 27 22" xfId="1941"/>
    <cellStyle name="표준 27 23" xfId="1942"/>
    <cellStyle name="표준 27 24" xfId="1943"/>
    <cellStyle name="표준 27 25" xfId="1944"/>
    <cellStyle name="표준 27 26" xfId="1945"/>
    <cellStyle name="표준 27 27" xfId="1946"/>
    <cellStyle name="표준 27 28" xfId="1947"/>
    <cellStyle name="표준 27 29" xfId="1948"/>
    <cellStyle name="표준 27 3" xfId="1949"/>
    <cellStyle name="표준 27 30" xfId="1950"/>
    <cellStyle name="표준 27 31" xfId="1951"/>
    <cellStyle name="표준 27 32" xfId="1952"/>
    <cellStyle name="표준 27 33" xfId="1953"/>
    <cellStyle name="표준 27 34" xfId="1954"/>
    <cellStyle name="표준 27 35" xfId="1955"/>
    <cellStyle name="표준 27 36" xfId="1956"/>
    <cellStyle name="표준 27 37" xfId="1957"/>
    <cellStyle name="표준 27 38" xfId="1958"/>
    <cellStyle name="표준 27 39" xfId="1959"/>
    <cellStyle name="표준 27 4" xfId="1960"/>
    <cellStyle name="표준 27 40" xfId="1961"/>
    <cellStyle name="표준 27 41" xfId="1962"/>
    <cellStyle name="표준 27 42" xfId="4679"/>
    <cellStyle name="표준 27 42 2" xfId="4680"/>
    <cellStyle name="표준 27 42 2 2" xfId="15426"/>
    <cellStyle name="표준 27 42 2 2 2" xfId="37387"/>
    <cellStyle name="표준 27 42 2 3" xfId="29195"/>
    <cellStyle name="표준 27 42 3" xfId="15427"/>
    <cellStyle name="표준 27 42 3 2" xfId="15428"/>
    <cellStyle name="표준 27 42 3 2 2" xfId="37389"/>
    <cellStyle name="표준 27 42 3 3" xfId="37388"/>
    <cellStyle name="표준 27 42 4" xfId="15429"/>
    <cellStyle name="표준 27 42 4 2" xfId="37390"/>
    <cellStyle name="표준 27 42 5" xfId="15430"/>
    <cellStyle name="표준 27 42 5 2" xfId="37391"/>
    <cellStyle name="표준 27 42 6" xfId="29194"/>
    <cellStyle name="표준 27 43" xfId="4681"/>
    <cellStyle name="표준 27 43 2" xfId="4682"/>
    <cellStyle name="표준 27 43 2 2" xfId="15431"/>
    <cellStyle name="표준 27 43 2 2 2" xfId="37392"/>
    <cellStyle name="표준 27 43 2 3" xfId="29197"/>
    <cellStyle name="표준 27 43 3" xfId="15432"/>
    <cellStyle name="표준 27 43 3 2" xfId="15433"/>
    <cellStyle name="표준 27 43 3 2 2" xfId="37394"/>
    <cellStyle name="표준 27 43 3 3" xfId="37393"/>
    <cellStyle name="표준 27 43 4" xfId="15434"/>
    <cellStyle name="표준 27 43 4 2" xfId="37395"/>
    <cellStyle name="표준 27 43 5" xfId="15435"/>
    <cellStyle name="표준 27 43 5 2" xfId="37396"/>
    <cellStyle name="표준 27 43 6" xfId="29196"/>
    <cellStyle name="표준 27 44" xfId="4683"/>
    <cellStyle name="표준 27 44 2" xfId="15436"/>
    <cellStyle name="표준 27 44 2 2" xfId="37397"/>
    <cellStyle name="표준 27 44 3" xfId="29198"/>
    <cellStyle name="표준 27 45" xfId="15437"/>
    <cellStyle name="표준 27 45 2" xfId="15438"/>
    <cellStyle name="표준 27 45 2 2" xfId="37399"/>
    <cellStyle name="표준 27 45 3" xfId="37398"/>
    <cellStyle name="표준 27 46" xfId="15439"/>
    <cellStyle name="표준 27 46 2" xfId="37400"/>
    <cellStyle name="표준 27 47" xfId="15440"/>
    <cellStyle name="표준 27 47 2" xfId="37401"/>
    <cellStyle name="표준 27 48" xfId="27195"/>
    <cellStyle name="표준 27 5" xfId="1963"/>
    <cellStyle name="표준 27 6" xfId="1964"/>
    <cellStyle name="표준 27 7" xfId="1965"/>
    <cellStyle name="표준 27 8" xfId="1966"/>
    <cellStyle name="표준 27 9" xfId="1967"/>
    <cellStyle name="표준 28" xfId="4684"/>
    <cellStyle name="표준 28 10" xfId="1968"/>
    <cellStyle name="표준 28 11" xfId="1969"/>
    <cellStyle name="표준 28 12" xfId="1970"/>
    <cellStyle name="표준 28 13" xfId="1971"/>
    <cellStyle name="표준 28 14" xfId="1972"/>
    <cellStyle name="표준 28 15" xfId="1973"/>
    <cellStyle name="표준 28 16" xfId="1974"/>
    <cellStyle name="표준 28 17" xfId="1975"/>
    <cellStyle name="표준 28 18" xfId="1976"/>
    <cellStyle name="표준 28 19" xfId="1977"/>
    <cellStyle name="표준 28 2" xfId="1978"/>
    <cellStyle name="표준 28 20" xfId="1979"/>
    <cellStyle name="표준 28 21" xfId="1980"/>
    <cellStyle name="표준 28 22" xfId="1981"/>
    <cellStyle name="표준 28 23" xfId="1982"/>
    <cellStyle name="표준 28 24" xfId="1983"/>
    <cellStyle name="표준 28 25" xfId="1984"/>
    <cellStyle name="표준 28 26" xfId="1985"/>
    <cellStyle name="표준 28 27" xfId="1986"/>
    <cellStyle name="표준 28 28" xfId="1987"/>
    <cellStyle name="표준 28 29" xfId="1988"/>
    <cellStyle name="표준 28 3" xfId="1989"/>
    <cellStyle name="표준 28 30" xfId="1990"/>
    <cellStyle name="표준 28 31" xfId="1991"/>
    <cellStyle name="표준 28 32" xfId="1992"/>
    <cellStyle name="표준 28 33" xfId="1993"/>
    <cellStyle name="표준 28 34" xfId="1994"/>
    <cellStyle name="표준 28 35" xfId="1995"/>
    <cellStyle name="표준 28 36" xfId="1996"/>
    <cellStyle name="표준 28 37" xfId="1997"/>
    <cellStyle name="표준 28 38" xfId="1998"/>
    <cellStyle name="표준 28 39" xfId="1999"/>
    <cellStyle name="표준 28 4" xfId="2000"/>
    <cellStyle name="표준 28 40" xfId="2001"/>
    <cellStyle name="표준 28 41" xfId="2002"/>
    <cellStyle name="표준 28 42" xfId="4685"/>
    <cellStyle name="표준 28 42 2" xfId="4686"/>
    <cellStyle name="표준 28 42 2 2" xfId="15441"/>
    <cellStyle name="표준 28 42 2 2 2" xfId="37402"/>
    <cellStyle name="표준 28 42 2 3" xfId="29201"/>
    <cellStyle name="표준 28 42 3" xfId="15442"/>
    <cellStyle name="표준 28 42 3 2" xfId="15443"/>
    <cellStyle name="표준 28 42 3 2 2" xfId="37404"/>
    <cellStyle name="표준 28 42 3 3" xfId="37403"/>
    <cellStyle name="표준 28 42 4" xfId="15444"/>
    <cellStyle name="표준 28 42 4 2" xfId="37405"/>
    <cellStyle name="표준 28 42 5" xfId="15445"/>
    <cellStyle name="표준 28 42 5 2" xfId="37406"/>
    <cellStyle name="표준 28 42 6" xfId="29200"/>
    <cellStyle name="표준 28 43" xfId="4687"/>
    <cellStyle name="표준 28 43 2" xfId="15446"/>
    <cellStyle name="표준 28 43 2 2" xfId="37407"/>
    <cellStyle name="표준 28 43 3" xfId="29202"/>
    <cellStyle name="표준 28 44" xfId="15447"/>
    <cellStyle name="표준 28 44 2" xfId="15448"/>
    <cellStyle name="표준 28 44 2 2" xfId="37409"/>
    <cellStyle name="표준 28 44 3" xfId="37408"/>
    <cellStyle name="표준 28 45" xfId="15449"/>
    <cellStyle name="표준 28 45 2" xfId="37410"/>
    <cellStyle name="표준 28 46" xfId="15450"/>
    <cellStyle name="표준 28 46 2" xfId="37411"/>
    <cellStyle name="표준 28 47" xfId="29199"/>
    <cellStyle name="표준 28 5" xfId="2003"/>
    <cellStyle name="표준 28 6" xfId="2004"/>
    <cellStyle name="표준 28 7" xfId="2005"/>
    <cellStyle name="표준 28 8" xfId="2006"/>
    <cellStyle name="표준 28 9" xfId="2007"/>
    <cellStyle name="표준 287" xfId="4688"/>
    <cellStyle name="표준 287 2" xfId="4689"/>
    <cellStyle name="표준 287 2 2" xfId="15451"/>
    <cellStyle name="표준 287 2 2 2" xfId="37412"/>
    <cellStyle name="표준 287 2 3" xfId="29204"/>
    <cellStyle name="표준 287 3" xfId="8446"/>
    <cellStyle name="표준 287 3 2" xfId="15452"/>
    <cellStyle name="표준 287 3 2 2" xfId="37413"/>
    <cellStyle name="표준 287 3 3" xfId="32957"/>
    <cellStyle name="표준 287 4" xfId="15453"/>
    <cellStyle name="표준 287 4 2" xfId="37414"/>
    <cellStyle name="표준 287 5" xfId="15454"/>
    <cellStyle name="표준 287 5 2" xfId="37415"/>
    <cellStyle name="표준 287 6" xfId="29203"/>
    <cellStyle name="표준 29" xfId="4690"/>
    <cellStyle name="표준 29 10" xfId="2008"/>
    <cellStyle name="표준 29 11" xfId="2009"/>
    <cellStyle name="표준 29 12" xfId="2010"/>
    <cellStyle name="표준 29 13" xfId="2011"/>
    <cellStyle name="표준 29 14" xfId="2012"/>
    <cellStyle name="표준 29 15" xfId="2013"/>
    <cellStyle name="표준 29 16" xfId="2014"/>
    <cellStyle name="표준 29 17" xfId="2015"/>
    <cellStyle name="표준 29 18" xfId="2016"/>
    <cellStyle name="표준 29 19" xfId="2017"/>
    <cellStyle name="표준 29 2" xfId="2018"/>
    <cellStyle name="표준 29 20" xfId="2019"/>
    <cellStyle name="표준 29 21" xfId="2020"/>
    <cellStyle name="표준 29 22" xfId="2021"/>
    <cellStyle name="표준 29 23" xfId="2022"/>
    <cellStyle name="표준 29 24" xfId="2023"/>
    <cellStyle name="표준 29 25" xfId="2024"/>
    <cellStyle name="표준 29 26" xfId="2025"/>
    <cellStyle name="표준 29 27" xfId="2026"/>
    <cellStyle name="표준 29 28" xfId="2027"/>
    <cellStyle name="표준 29 29" xfId="2028"/>
    <cellStyle name="표준 29 3" xfId="2029"/>
    <cellStyle name="표준 29 30" xfId="2030"/>
    <cellStyle name="표준 29 31" xfId="2031"/>
    <cellStyle name="표준 29 32" xfId="2032"/>
    <cellStyle name="표준 29 33" xfId="2033"/>
    <cellStyle name="표준 29 34" xfId="2034"/>
    <cellStyle name="표준 29 35" xfId="2035"/>
    <cellStyle name="표준 29 36" xfId="2036"/>
    <cellStyle name="표준 29 37" xfId="2037"/>
    <cellStyle name="표준 29 38" xfId="2038"/>
    <cellStyle name="표준 29 39" xfId="2039"/>
    <cellStyle name="표준 29 4" xfId="2040"/>
    <cellStyle name="표준 29 40" xfId="2041"/>
    <cellStyle name="표준 29 41" xfId="2042"/>
    <cellStyle name="표준 29 42" xfId="4691"/>
    <cellStyle name="표준 29 42 2" xfId="4692"/>
    <cellStyle name="표준 29 42 2 2" xfId="15455"/>
    <cellStyle name="표준 29 42 2 2 2" xfId="37416"/>
    <cellStyle name="표준 29 42 2 3" xfId="29207"/>
    <cellStyle name="표준 29 42 3" xfId="15456"/>
    <cellStyle name="표준 29 42 3 2" xfId="15457"/>
    <cellStyle name="표준 29 42 3 2 2" xfId="37418"/>
    <cellStyle name="표준 29 42 3 3" xfId="37417"/>
    <cellStyle name="표준 29 42 4" xfId="15458"/>
    <cellStyle name="표준 29 42 4 2" xfId="37419"/>
    <cellStyle name="표준 29 42 5" xfId="15459"/>
    <cellStyle name="표준 29 42 5 2" xfId="37420"/>
    <cellStyle name="표준 29 42 6" xfId="29206"/>
    <cellStyle name="표준 29 43" xfId="4693"/>
    <cellStyle name="표준 29 43 2" xfId="15460"/>
    <cellStyle name="표준 29 43 2 2" xfId="37421"/>
    <cellStyle name="표준 29 43 3" xfId="29208"/>
    <cellStyle name="표준 29 44" xfId="15461"/>
    <cellStyle name="표준 29 44 2" xfId="15462"/>
    <cellStyle name="표준 29 44 2 2" xfId="37423"/>
    <cellStyle name="표준 29 44 3" xfId="37422"/>
    <cellStyle name="표준 29 45" xfId="15463"/>
    <cellStyle name="표준 29 45 2" xfId="37424"/>
    <cellStyle name="표준 29 46" xfId="15464"/>
    <cellStyle name="표준 29 46 2" xfId="37425"/>
    <cellStyle name="표준 29 47" xfId="29205"/>
    <cellStyle name="표준 29 5" xfId="2043"/>
    <cellStyle name="표준 29 6" xfId="2044"/>
    <cellStyle name="표준 29 7" xfId="2045"/>
    <cellStyle name="표준 29 8" xfId="2046"/>
    <cellStyle name="표준 29 9" xfId="2047"/>
    <cellStyle name="표준 3" xfId="80"/>
    <cellStyle name="표준 3 10" xfId="1428"/>
    <cellStyle name="표준 3 10 2" xfId="2049"/>
    <cellStyle name="표준 3 11" xfId="1429"/>
    <cellStyle name="표준 3 11 2" xfId="2050"/>
    <cellStyle name="표준 3 12" xfId="1430"/>
    <cellStyle name="표준 3 12 2" xfId="2051"/>
    <cellStyle name="표준 3 13" xfId="1431"/>
    <cellStyle name="표준 3 13 2" xfId="2052"/>
    <cellStyle name="표준 3 14" xfId="1432"/>
    <cellStyle name="표준 3 14 2" xfId="2053"/>
    <cellStyle name="표준 3 15" xfId="1433"/>
    <cellStyle name="표준 3 15 2" xfId="2054"/>
    <cellStyle name="표준 3 16" xfId="1434"/>
    <cellStyle name="표준 3 16 2" xfId="2055"/>
    <cellStyle name="표준 3 17" xfId="1435"/>
    <cellStyle name="표준 3 17 2" xfId="2056"/>
    <cellStyle name="표준 3 18" xfId="1436"/>
    <cellStyle name="표준 3 18 2" xfId="2057"/>
    <cellStyle name="표준 3 19" xfId="2058"/>
    <cellStyle name="표준 3 2" xfId="1437"/>
    <cellStyle name="표준 3 2 2" xfId="2059"/>
    <cellStyle name="표준 3 20" xfId="2060"/>
    <cellStyle name="표준 3 21" xfId="2061"/>
    <cellStyle name="표준 3 22" xfId="2062"/>
    <cellStyle name="표준 3 23" xfId="2063"/>
    <cellStyle name="표준 3 24" xfId="2064"/>
    <cellStyle name="표준 3 25" xfId="2065"/>
    <cellStyle name="표준 3 26" xfId="2066"/>
    <cellStyle name="표준 3 27" xfId="2067"/>
    <cellStyle name="표준 3 28" xfId="2068"/>
    <cellStyle name="표준 3 29" xfId="2069"/>
    <cellStyle name="표준 3 3" xfId="1438"/>
    <cellStyle name="표준 3 3 2" xfId="2070"/>
    <cellStyle name="표준 3 30" xfId="2048"/>
    <cellStyle name="표준 3 31" xfId="4694"/>
    <cellStyle name="표준 3 4" xfId="1439"/>
    <cellStyle name="표준 3 4 2" xfId="2071"/>
    <cellStyle name="표준 3 5" xfId="1440"/>
    <cellStyle name="표준 3 5 2" xfId="2072"/>
    <cellStyle name="표준 3 6" xfId="1441"/>
    <cellStyle name="표준 3 6 2" xfId="2073"/>
    <cellStyle name="표준 3 7" xfId="1442"/>
    <cellStyle name="표준 3 7 2" xfId="2074"/>
    <cellStyle name="표준 3 8" xfId="1443"/>
    <cellStyle name="표준 3 8 2" xfId="2075"/>
    <cellStyle name="표준 3 9" xfId="1444"/>
    <cellStyle name="표준 3 9 2" xfId="2076"/>
    <cellStyle name="표준 30" xfId="4695"/>
    <cellStyle name="표준 30 10" xfId="2077"/>
    <cellStyle name="표준 30 11" xfId="2078"/>
    <cellStyle name="표준 30 12" xfId="2079"/>
    <cellStyle name="표준 30 13" xfId="2080"/>
    <cellStyle name="표준 30 14" xfId="2081"/>
    <cellStyle name="표준 30 15" xfId="2082"/>
    <cellStyle name="표준 30 16" xfId="2083"/>
    <cellStyle name="표준 30 17" xfId="2084"/>
    <cellStyle name="표준 30 18" xfId="2085"/>
    <cellStyle name="표준 30 19" xfId="2086"/>
    <cellStyle name="표준 30 2" xfId="2087"/>
    <cellStyle name="표준 30 20" xfId="2088"/>
    <cellStyle name="표준 30 21" xfId="2089"/>
    <cellStyle name="표준 30 22" xfId="2090"/>
    <cellStyle name="표준 30 23" xfId="2091"/>
    <cellStyle name="표준 30 24" xfId="2092"/>
    <cellStyle name="표준 30 25" xfId="2093"/>
    <cellStyle name="표준 30 26" xfId="2094"/>
    <cellStyle name="표준 30 27" xfId="2095"/>
    <cellStyle name="표준 30 28" xfId="2096"/>
    <cellStyle name="표준 30 29" xfId="2097"/>
    <cellStyle name="표준 30 3" xfId="2098"/>
    <cellStyle name="표준 30 30" xfId="2099"/>
    <cellStyle name="표준 30 31" xfId="2100"/>
    <cellStyle name="표준 30 32" xfId="2101"/>
    <cellStyle name="표준 30 33" xfId="2102"/>
    <cellStyle name="표준 30 34" xfId="2103"/>
    <cellStyle name="표준 30 35" xfId="2104"/>
    <cellStyle name="표준 30 36" xfId="2105"/>
    <cellStyle name="표준 30 37" xfId="2106"/>
    <cellStyle name="표준 30 38" xfId="2107"/>
    <cellStyle name="표준 30 39" xfId="2108"/>
    <cellStyle name="표준 30 4" xfId="2109"/>
    <cellStyle name="표준 30 40" xfId="2110"/>
    <cellStyle name="표준 30 41" xfId="4696"/>
    <cellStyle name="표준 30 41 2" xfId="4697"/>
    <cellStyle name="표준 30 41 2 2" xfId="15465"/>
    <cellStyle name="표준 30 41 2 2 2" xfId="37426"/>
    <cellStyle name="표준 30 41 2 3" xfId="29211"/>
    <cellStyle name="표준 30 41 3" xfId="15466"/>
    <cellStyle name="표준 30 41 3 2" xfId="15467"/>
    <cellStyle name="표준 30 41 3 2 2" xfId="37428"/>
    <cellStyle name="표준 30 41 3 3" xfId="37427"/>
    <cellStyle name="표준 30 41 4" xfId="15468"/>
    <cellStyle name="표준 30 41 4 2" xfId="37429"/>
    <cellStyle name="표준 30 41 5" xfId="15469"/>
    <cellStyle name="표준 30 41 5 2" xfId="37430"/>
    <cellStyle name="표준 30 41 6" xfId="29210"/>
    <cellStyle name="표준 30 42" xfId="4698"/>
    <cellStyle name="표준 30 42 2" xfId="15470"/>
    <cellStyle name="표준 30 42 2 2" xfId="37431"/>
    <cellStyle name="표준 30 42 3" xfId="29212"/>
    <cellStyle name="표준 30 43" xfId="15471"/>
    <cellStyle name="표준 30 43 2" xfId="15472"/>
    <cellStyle name="표준 30 43 2 2" xfId="37433"/>
    <cellStyle name="표준 30 43 3" xfId="37432"/>
    <cellStyle name="표준 30 44" xfId="15473"/>
    <cellStyle name="표준 30 44 2" xfId="37434"/>
    <cellStyle name="표준 30 45" xfId="15474"/>
    <cellStyle name="표준 30 45 2" xfId="37435"/>
    <cellStyle name="표준 30 46" xfId="29209"/>
    <cellStyle name="표준 30 5" xfId="2111"/>
    <cellStyle name="표준 30 6" xfId="2112"/>
    <cellStyle name="표준 30 7" xfId="2113"/>
    <cellStyle name="표준 30 8" xfId="2114"/>
    <cellStyle name="표준 30 9" xfId="2115"/>
    <cellStyle name="표준 31" xfId="4699"/>
    <cellStyle name="표준 31 10" xfId="2116"/>
    <cellStyle name="표준 31 11" xfId="2117"/>
    <cellStyle name="표준 31 12" xfId="2118"/>
    <cellStyle name="표준 31 13" xfId="2119"/>
    <cellStyle name="표준 31 14" xfId="2120"/>
    <cellStyle name="표준 31 15" xfId="2121"/>
    <cellStyle name="표준 31 16" xfId="2122"/>
    <cellStyle name="표준 31 17" xfId="2123"/>
    <cellStyle name="표준 31 18" xfId="2124"/>
    <cellStyle name="표준 31 19" xfId="2125"/>
    <cellStyle name="표준 31 2" xfId="2126"/>
    <cellStyle name="표준 31 20" xfId="2127"/>
    <cellStyle name="표준 31 21" xfId="2128"/>
    <cellStyle name="표준 31 22" xfId="2129"/>
    <cellStyle name="표준 31 23" xfId="2130"/>
    <cellStyle name="표준 31 24" xfId="2131"/>
    <cellStyle name="표준 31 25" xfId="2132"/>
    <cellStyle name="표준 31 26" xfId="2133"/>
    <cellStyle name="표준 31 27" xfId="2134"/>
    <cellStyle name="표준 31 28" xfId="2135"/>
    <cellStyle name="표준 31 29" xfId="2136"/>
    <cellStyle name="표준 31 3" xfId="2137"/>
    <cellStyle name="표준 31 30" xfId="2138"/>
    <cellStyle name="표준 31 31" xfId="2139"/>
    <cellStyle name="표준 31 32" xfId="2140"/>
    <cellStyle name="표준 31 33" xfId="2141"/>
    <cellStyle name="표준 31 34" xfId="2142"/>
    <cellStyle name="표준 31 35" xfId="2143"/>
    <cellStyle name="표준 31 36" xfId="2144"/>
    <cellStyle name="표준 31 37" xfId="2145"/>
    <cellStyle name="표준 31 38" xfId="2146"/>
    <cellStyle name="표준 31 39" xfId="2147"/>
    <cellStyle name="표준 31 4" xfId="2148"/>
    <cellStyle name="표준 31 40" xfId="2149"/>
    <cellStyle name="표준 31 41" xfId="15475"/>
    <cellStyle name="표준 31 41 2" xfId="37436"/>
    <cellStyle name="표준 31 42" xfId="15476"/>
    <cellStyle name="표준 31 42 2" xfId="37437"/>
    <cellStyle name="표준 31 5" xfId="2150"/>
    <cellStyle name="표준 31 6" xfId="2151"/>
    <cellStyle name="표준 31 7" xfId="2152"/>
    <cellStyle name="표준 31 8" xfId="2153"/>
    <cellStyle name="표준 31 9" xfId="2154"/>
    <cellStyle name="표준 32" xfId="4700"/>
    <cellStyle name="표준 32 10" xfId="2155"/>
    <cellStyle name="표준 32 11" xfId="2156"/>
    <cellStyle name="표준 32 12" xfId="2157"/>
    <cellStyle name="표준 32 13" xfId="2158"/>
    <cellStyle name="표준 32 14" xfId="2159"/>
    <cellStyle name="표준 32 15" xfId="2160"/>
    <cellStyle name="표준 32 16" xfId="2161"/>
    <cellStyle name="표준 32 17" xfId="2162"/>
    <cellStyle name="표준 32 18" xfId="2163"/>
    <cellStyle name="표준 32 19" xfId="2164"/>
    <cellStyle name="표준 32 2" xfId="2165"/>
    <cellStyle name="표준 32 20" xfId="2166"/>
    <cellStyle name="표준 32 21" xfId="2167"/>
    <cellStyle name="표준 32 22" xfId="2168"/>
    <cellStyle name="표준 32 23" xfId="2169"/>
    <cellStyle name="표준 32 24" xfId="2170"/>
    <cellStyle name="표준 32 25" xfId="2171"/>
    <cellStyle name="표준 32 26" xfId="2172"/>
    <cellStyle name="표준 32 27" xfId="2173"/>
    <cellStyle name="표준 32 28" xfId="2174"/>
    <cellStyle name="표준 32 29" xfId="2175"/>
    <cellStyle name="표준 32 3" xfId="2176"/>
    <cellStyle name="표준 32 30" xfId="2177"/>
    <cellStyle name="표준 32 31" xfId="2178"/>
    <cellStyle name="표준 32 32" xfId="2179"/>
    <cellStyle name="표준 32 33" xfId="2180"/>
    <cellStyle name="표준 32 34" xfId="2181"/>
    <cellStyle name="표준 32 35" xfId="2182"/>
    <cellStyle name="표준 32 36" xfId="2183"/>
    <cellStyle name="표준 32 37" xfId="2184"/>
    <cellStyle name="표준 32 38" xfId="2185"/>
    <cellStyle name="표준 32 39" xfId="2186"/>
    <cellStyle name="표준 32 4" xfId="2187"/>
    <cellStyle name="표준 32 40" xfId="2188"/>
    <cellStyle name="표준 32 41" xfId="15477"/>
    <cellStyle name="표준 32 41 2" xfId="37438"/>
    <cellStyle name="표준 32 42" xfId="29213"/>
    <cellStyle name="표준 32 5" xfId="2189"/>
    <cellStyle name="표준 32 6" xfId="2190"/>
    <cellStyle name="표준 32 7" xfId="2191"/>
    <cellStyle name="표준 32 8" xfId="2192"/>
    <cellStyle name="표준 32 9" xfId="2193"/>
    <cellStyle name="표준 33" xfId="8431"/>
    <cellStyle name="표준 33 10" xfId="2194"/>
    <cellStyle name="표준 33 11" xfId="2195"/>
    <cellStyle name="표준 33 12" xfId="2196"/>
    <cellStyle name="표준 33 13" xfId="2197"/>
    <cellStyle name="표준 33 14" xfId="2198"/>
    <cellStyle name="표준 33 15" xfId="2199"/>
    <cellStyle name="표준 33 16" xfId="2200"/>
    <cellStyle name="표준 33 17" xfId="2201"/>
    <cellStyle name="표준 33 18" xfId="2202"/>
    <cellStyle name="표준 33 19" xfId="2203"/>
    <cellStyle name="표준 33 2" xfId="2204"/>
    <cellStyle name="표준 33 20" xfId="2205"/>
    <cellStyle name="표준 33 21" xfId="2206"/>
    <cellStyle name="표준 33 22" xfId="2207"/>
    <cellStyle name="표준 33 23" xfId="2208"/>
    <cellStyle name="표준 33 24" xfId="2209"/>
    <cellStyle name="표준 33 25" xfId="2210"/>
    <cellStyle name="표준 33 26" xfId="2211"/>
    <cellStyle name="표준 33 27" xfId="2212"/>
    <cellStyle name="표준 33 28" xfId="2213"/>
    <cellStyle name="표준 33 29" xfId="2214"/>
    <cellStyle name="표준 33 3" xfId="2215"/>
    <cellStyle name="표준 33 30" xfId="2216"/>
    <cellStyle name="표준 33 31" xfId="2217"/>
    <cellStyle name="표준 33 32" xfId="2218"/>
    <cellStyle name="표준 33 33" xfId="2219"/>
    <cellStyle name="표준 33 34" xfId="2220"/>
    <cellStyle name="표준 33 35" xfId="2221"/>
    <cellStyle name="표준 33 36" xfId="2222"/>
    <cellStyle name="표준 33 37" xfId="2223"/>
    <cellStyle name="표준 33 38" xfId="2224"/>
    <cellStyle name="표준 33 39" xfId="2225"/>
    <cellStyle name="표준 33 4" xfId="2226"/>
    <cellStyle name="표준 33 40" xfId="2227"/>
    <cellStyle name="표준 33 41" xfId="15478"/>
    <cellStyle name="표준 33 41 2" xfId="37439"/>
    <cellStyle name="표준 33 42" xfId="32942"/>
    <cellStyle name="표준 33 5" xfId="2228"/>
    <cellStyle name="표준 33 6" xfId="2229"/>
    <cellStyle name="표준 33 7" xfId="2230"/>
    <cellStyle name="표준 33 8" xfId="2231"/>
    <cellStyle name="표준 33 9" xfId="2232"/>
    <cellStyle name="표준 34" xfId="8432"/>
    <cellStyle name="표준 34 10" xfId="2233"/>
    <cellStyle name="표준 34 11" xfId="2234"/>
    <cellStyle name="표준 34 12" xfId="2235"/>
    <cellStyle name="표준 34 13" xfId="2236"/>
    <cellStyle name="표준 34 14" xfId="2237"/>
    <cellStyle name="표준 34 15" xfId="2238"/>
    <cellStyle name="표준 34 16" xfId="2239"/>
    <cellStyle name="표준 34 17" xfId="2240"/>
    <cellStyle name="표준 34 18" xfId="2241"/>
    <cellStyle name="표준 34 19" xfId="2242"/>
    <cellStyle name="표준 34 2" xfId="2243"/>
    <cellStyle name="표준 34 20" xfId="2244"/>
    <cellStyle name="표준 34 21" xfId="2245"/>
    <cellStyle name="표준 34 22" xfId="2246"/>
    <cellStyle name="표준 34 23" xfId="2247"/>
    <cellStyle name="표준 34 24" xfId="15479"/>
    <cellStyle name="표준 34 24 2" xfId="37440"/>
    <cellStyle name="표준 34 25" xfId="32943"/>
    <cellStyle name="표준 34 3" xfId="2248"/>
    <cellStyle name="표준 34 4" xfId="2249"/>
    <cellStyle name="표준 34 5" xfId="2250"/>
    <cellStyle name="표준 34 6" xfId="2251"/>
    <cellStyle name="표준 34 7" xfId="2252"/>
    <cellStyle name="표준 34 8" xfId="2253"/>
    <cellStyle name="표준 34 9" xfId="2254"/>
    <cellStyle name="표준 35" xfId="8433"/>
    <cellStyle name="표준 35 10" xfId="2255"/>
    <cellStyle name="표준 35 11" xfId="2256"/>
    <cellStyle name="표준 35 12" xfId="2257"/>
    <cellStyle name="표준 35 13" xfId="2258"/>
    <cellStyle name="표준 35 14" xfId="2259"/>
    <cellStyle name="표준 35 15" xfId="2260"/>
    <cellStyle name="표준 35 16" xfId="2261"/>
    <cellStyle name="표준 35 17" xfId="2262"/>
    <cellStyle name="표준 35 18" xfId="2263"/>
    <cellStyle name="표준 35 19" xfId="2264"/>
    <cellStyle name="표준 35 2" xfId="2265"/>
    <cellStyle name="표준 35 20" xfId="2266"/>
    <cellStyle name="표준 35 21" xfId="2267"/>
    <cellStyle name="표준 35 22" xfId="2268"/>
    <cellStyle name="표준 35 23" xfId="2269"/>
    <cellStyle name="표준 35 24" xfId="32944"/>
    <cellStyle name="표준 35 3" xfId="2270"/>
    <cellStyle name="표준 35 4" xfId="2271"/>
    <cellStyle name="표준 35 5" xfId="2272"/>
    <cellStyle name="표준 35 6" xfId="2273"/>
    <cellStyle name="표준 35 7" xfId="2274"/>
    <cellStyle name="표준 35 8" xfId="2275"/>
    <cellStyle name="표준 35 9" xfId="2276"/>
    <cellStyle name="표준 36" xfId="8434"/>
    <cellStyle name="표준 36 2" xfId="32945"/>
    <cellStyle name="표준 37" xfId="8435"/>
    <cellStyle name="표준 37 2" xfId="32946"/>
    <cellStyle name="표준 38" xfId="8436"/>
    <cellStyle name="표준 38 2" xfId="32947"/>
    <cellStyle name="표준 39" xfId="8440"/>
    <cellStyle name="표준 39 2" xfId="32951"/>
    <cellStyle name="표준 4" xfId="81"/>
    <cellStyle name="표준 4 10" xfId="1445"/>
    <cellStyle name="표준 4 11" xfId="1446"/>
    <cellStyle name="표준 4 12" xfId="1447"/>
    <cellStyle name="표준 4 13" xfId="1448"/>
    <cellStyle name="표준 4 14" xfId="1623"/>
    <cellStyle name="표준 4 15" xfId="2277"/>
    <cellStyle name="표준 4 16" xfId="4701"/>
    <cellStyle name="표준 4 16 2" xfId="4702"/>
    <cellStyle name="표준 4 16 2 2" xfId="4703"/>
    <cellStyle name="표준 4 16 2 2 2" xfId="15480"/>
    <cellStyle name="표준 4 16 2 2 2 2" xfId="37441"/>
    <cellStyle name="표준 4 16 2 2 3" xfId="29216"/>
    <cellStyle name="표준 4 16 2 3" xfId="15481"/>
    <cellStyle name="표준 4 16 2 3 2" xfId="15482"/>
    <cellStyle name="표준 4 16 2 3 2 2" xfId="37443"/>
    <cellStyle name="표준 4 16 2 3 3" xfId="37442"/>
    <cellStyle name="표준 4 16 2 4" xfId="15483"/>
    <cellStyle name="표준 4 16 2 4 2" xfId="37444"/>
    <cellStyle name="표준 4 16 2 5" xfId="15484"/>
    <cellStyle name="표준 4 16 2 5 2" xfId="37445"/>
    <cellStyle name="표준 4 16 2 6" xfId="29215"/>
    <cellStyle name="표준 4 16 3" xfId="4704"/>
    <cellStyle name="표준 4 16 3 2" xfId="15485"/>
    <cellStyle name="표준 4 16 3 2 2" xfId="37446"/>
    <cellStyle name="표준 4 16 3 3" xfId="29217"/>
    <cellStyle name="표준 4 16 4" xfId="15486"/>
    <cellStyle name="표준 4 16 4 2" xfId="15487"/>
    <cellStyle name="표준 4 16 4 2 2" xfId="37448"/>
    <cellStyle name="표준 4 16 4 3" xfId="37447"/>
    <cellStyle name="표준 4 16 5" xfId="15488"/>
    <cellStyle name="표준 4 16 5 2" xfId="37449"/>
    <cellStyle name="표준 4 16 6" xfId="15489"/>
    <cellStyle name="표준 4 16 6 2" xfId="37450"/>
    <cellStyle name="표준 4 16 7" xfId="29214"/>
    <cellStyle name="표준 4 2" xfId="1449"/>
    <cellStyle name="표준 4 2 2" xfId="4705"/>
    <cellStyle name="표준 4 2 2 2" xfId="4706"/>
    <cellStyle name="표준 4 2 2 2 2" xfId="4707"/>
    <cellStyle name="표준 4 2 2 2 2 2" xfId="15490"/>
    <cellStyle name="표준 4 2 2 2 2 2 2" xfId="37451"/>
    <cellStyle name="표준 4 2 2 2 2 3" xfId="29220"/>
    <cellStyle name="표준 4 2 2 2 3" xfId="15491"/>
    <cellStyle name="표준 4 2 2 2 3 2" xfId="15492"/>
    <cellStyle name="표준 4 2 2 2 3 2 2" xfId="37453"/>
    <cellStyle name="표준 4 2 2 2 3 3" xfId="37452"/>
    <cellStyle name="표준 4 2 2 2 4" xfId="15493"/>
    <cellStyle name="표준 4 2 2 2 4 2" xfId="37454"/>
    <cellStyle name="표준 4 2 2 2 5" xfId="15494"/>
    <cellStyle name="표준 4 2 2 2 5 2" xfId="37455"/>
    <cellStyle name="표준 4 2 2 2 6" xfId="29219"/>
    <cellStyle name="표준 4 2 2 3" xfId="4708"/>
    <cellStyle name="표준 4 2 2 3 2" xfId="15495"/>
    <cellStyle name="표준 4 2 2 3 2 2" xfId="37456"/>
    <cellStyle name="표준 4 2 2 3 3" xfId="29221"/>
    <cellStyle name="표준 4 2 2 4" xfId="15496"/>
    <cellStyle name="표준 4 2 2 4 2" xfId="15497"/>
    <cellStyle name="표준 4 2 2 4 2 2" xfId="37458"/>
    <cellStyle name="표준 4 2 2 4 3" xfId="37457"/>
    <cellStyle name="표준 4 2 2 5" xfId="15498"/>
    <cellStyle name="표준 4 2 2 5 2" xfId="37459"/>
    <cellStyle name="표준 4 2 2 6" xfId="15499"/>
    <cellStyle name="표준 4 2 2 6 2" xfId="37460"/>
    <cellStyle name="표준 4 2 2 7" xfId="29218"/>
    <cellStyle name="표준 4 3" xfId="1450"/>
    <cellStyle name="표준 4 4" xfId="1451"/>
    <cellStyle name="표준 4 5" xfId="1452"/>
    <cellStyle name="표준 4 6" xfId="1453"/>
    <cellStyle name="표준 4 7" xfId="1454"/>
    <cellStyle name="표준 4 8" xfId="1455"/>
    <cellStyle name="표준 4 9" xfId="1456"/>
    <cellStyle name="표준 40" xfId="8437"/>
    <cellStyle name="표준 40 2" xfId="32948"/>
    <cellStyle name="표준 41" xfId="8438"/>
    <cellStyle name="표준 41 2" xfId="32949"/>
    <cellStyle name="표준 42" xfId="8439"/>
    <cellStyle name="표준 42 2" xfId="32950"/>
    <cellStyle name="표준 43" xfId="8442"/>
    <cellStyle name="표준 43 2" xfId="32953"/>
    <cellStyle name="표준 44" xfId="8443"/>
    <cellStyle name="표준 44 2" xfId="32954"/>
    <cellStyle name="표준 45" xfId="8444"/>
    <cellStyle name="표준 45 2" xfId="32955"/>
    <cellStyle name="표준 46" xfId="8445"/>
    <cellStyle name="표준 46 2" xfId="32956"/>
    <cellStyle name="표준 47" xfId="26660"/>
    <cellStyle name="표준 47 2" xfId="1457"/>
    <cellStyle name="표준 47 3" xfId="1458"/>
    <cellStyle name="표준 47 4" xfId="1459"/>
    <cellStyle name="표준 47 5" xfId="1460"/>
    <cellStyle name="표준 47 6" xfId="1461"/>
    <cellStyle name="표준 47 7" xfId="1462"/>
    <cellStyle name="표준 48" xfId="26661"/>
    <cellStyle name="표준 48 2" xfId="1463"/>
    <cellStyle name="표준 48 3" xfId="1464"/>
    <cellStyle name="표준 48 4" xfId="1465"/>
    <cellStyle name="표준 48 5" xfId="1466"/>
    <cellStyle name="표준 48 6" xfId="1467"/>
    <cellStyle name="표준 48 7" xfId="1468"/>
    <cellStyle name="표준 49" xfId="26662"/>
    <cellStyle name="표준 5" xfId="82"/>
    <cellStyle name="표준 5 10" xfId="1469"/>
    <cellStyle name="표준 5 11" xfId="1470"/>
    <cellStyle name="표준 5 12" xfId="1471"/>
    <cellStyle name="표준 5 13" xfId="1472"/>
    <cellStyle name="표준 5 14" xfId="2278"/>
    <cellStyle name="표준 5 2" xfId="1473"/>
    <cellStyle name="표준 5 3" xfId="1474"/>
    <cellStyle name="표준 5 4" xfId="1475"/>
    <cellStyle name="표준 5 5" xfId="1476"/>
    <cellStyle name="표준 5 6" xfId="1477"/>
    <cellStyle name="표준 5 7" xfId="1478"/>
    <cellStyle name="표준 5 8" xfId="1479"/>
    <cellStyle name="표준 5 9" xfId="1480"/>
    <cellStyle name="표준 50" xfId="26663"/>
    <cellStyle name="표준 51" xfId="26664"/>
    <cellStyle name="표준 52" xfId="26665"/>
    <cellStyle name="표준 53" xfId="26666"/>
    <cellStyle name="표준 54" xfId="26667"/>
    <cellStyle name="표준 55" xfId="26668"/>
    <cellStyle name="표준 56" xfId="26669"/>
    <cellStyle name="표준 56 2" xfId="48621"/>
    <cellStyle name="표준 57" xfId="26670"/>
    <cellStyle name="표준 57 2" xfId="48622"/>
    <cellStyle name="표준 58" xfId="26671"/>
    <cellStyle name="표준 58 2" xfId="48623"/>
    <cellStyle name="표준 59" xfId="26672"/>
    <cellStyle name="표준 6" xfId="31"/>
    <cellStyle name="표준 6 2" xfId="1481"/>
    <cellStyle name="표준 6 3" xfId="2279"/>
    <cellStyle name="표준 60" xfId="26673"/>
    <cellStyle name="표준 61" xfId="26674"/>
    <cellStyle name="표준 62" xfId="26676"/>
    <cellStyle name="표준 63" xfId="26675"/>
    <cellStyle name="표준 64" xfId="48624"/>
    <cellStyle name="표준 65" xfId="1482"/>
    <cellStyle name="표준 66" xfId="1514"/>
    <cellStyle name="표준 66 2" xfId="1483"/>
    <cellStyle name="표준 67" xfId="1484"/>
    <cellStyle name="표준 68" xfId="1485"/>
    <cellStyle name="표준 69" xfId="1486"/>
    <cellStyle name="표준 7" xfId="30"/>
    <cellStyle name="표준 7 10" xfId="1502"/>
    <cellStyle name="표준 7 10 10" xfId="4709"/>
    <cellStyle name="표준 7 10 10 2" xfId="15500"/>
    <cellStyle name="표준 7 10 10 2 2" xfId="37461"/>
    <cellStyle name="표준 7 10 10 3" xfId="29222"/>
    <cellStyle name="표준 7 10 11" xfId="15501"/>
    <cellStyle name="표준 7 10 11 2" xfId="15502"/>
    <cellStyle name="표준 7 10 11 2 2" xfId="37463"/>
    <cellStyle name="표준 7 10 11 3" xfId="37462"/>
    <cellStyle name="표준 7 10 12" xfId="15503"/>
    <cellStyle name="표준 7 10 12 2" xfId="37464"/>
    <cellStyle name="표준 7 10 13" xfId="15504"/>
    <cellStyle name="표준 7 10 13 2" xfId="37465"/>
    <cellStyle name="표준 7 10 14" xfId="26689"/>
    <cellStyle name="표준 7 10 2" xfId="1568"/>
    <cellStyle name="표준 7 10 2 10" xfId="15505"/>
    <cellStyle name="표준 7 10 2 10 2" xfId="37466"/>
    <cellStyle name="표준 7 10 2 11" xfId="26751"/>
    <cellStyle name="표준 7 10 2 2" xfId="2358"/>
    <cellStyle name="표준 7 10 2 2 10" xfId="26880"/>
    <cellStyle name="표준 7 10 2 2 2" xfId="2580"/>
    <cellStyle name="표준 7 10 2 2 2 2" xfId="3100"/>
    <cellStyle name="표준 7 10 2 2 2 2 2" xfId="4710"/>
    <cellStyle name="표준 7 10 2 2 2 2 2 2" xfId="4711"/>
    <cellStyle name="표준 7 10 2 2 2 2 2 2 2" xfId="15506"/>
    <cellStyle name="표준 7 10 2 2 2 2 2 2 2 2" xfId="37467"/>
    <cellStyle name="표준 7 10 2 2 2 2 2 2 3" xfId="29224"/>
    <cellStyle name="표준 7 10 2 2 2 2 2 3" xfId="15507"/>
    <cellStyle name="표준 7 10 2 2 2 2 2 3 2" xfId="15508"/>
    <cellStyle name="표준 7 10 2 2 2 2 2 3 2 2" xfId="37469"/>
    <cellStyle name="표준 7 10 2 2 2 2 2 3 3" xfId="37468"/>
    <cellStyle name="표준 7 10 2 2 2 2 2 4" xfId="15509"/>
    <cellStyle name="표준 7 10 2 2 2 2 2 4 2" xfId="37470"/>
    <cellStyle name="표준 7 10 2 2 2 2 2 5" xfId="15510"/>
    <cellStyle name="표준 7 10 2 2 2 2 2 5 2" xfId="37471"/>
    <cellStyle name="표준 7 10 2 2 2 2 2 6" xfId="29223"/>
    <cellStyle name="표준 7 10 2 2 2 2 3" xfId="4712"/>
    <cellStyle name="표준 7 10 2 2 2 2 3 2" xfId="4713"/>
    <cellStyle name="표준 7 10 2 2 2 2 3 2 2" xfId="15511"/>
    <cellStyle name="표준 7 10 2 2 2 2 3 2 2 2" xfId="37472"/>
    <cellStyle name="표준 7 10 2 2 2 2 3 2 3" xfId="29226"/>
    <cellStyle name="표준 7 10 2 2 2 2 3 3" xfId="15512"/>
    <cellStyle name="표준 7 10 2 2 2 2 3 3 2" xfId="15513"/>
    <cellStyle name="표준 7 10 2 2 2 2 3 3 2 2" xfId="37474"/>
    <cellStyle name="표준 7 10 2 2 2 2 3 3 3" xfId="37473"/>
    <cellStyle name="표준 7 10 2 2 2 2 3 4" xfId="15514"/>
    <cellStyle name="표준 7 10 2 2 2 2 3 4 2" xfId="37475"/>
    <cellStyle name="표준 7 10 2 2 2 2 3 5" xfId="15515"/>
    <cellStyle name="표준 7 10 2 2 2 2 3 5 2" xfId="37476"/>
    <cellStyle name="표준 7 10 2 2 2 2 3 6" xfId="29225"/>
    <cellStyle name="표준 7 10 2 2 2 2 4" xfId="4714"/>
    <cellStyle name="표준 7 10 2 2 2 2 4 2" xfId="15516"/>
    <cellStyle name="표준 7 10 2 2 2 2 4 2 2" xfId="37477"/>
    <cellStyle name="표준 7 10 2 2 2 2 4 3" xfId="29227"/>
    <cellStyle name="표준 7 10 2 2 2 2 5" xfId="15517"/>
    <cellStyle name="표준 7 10 2 2 2 2 5 2" xfId="15518"/>
    <cellStyle name="표준 7 10 2 2 2 2 5 2 2" xfId="37479"/>
    <cellStyle name="표준 7 10 2 2 2 2 5 3" xfId="37478"/>
    <cellStyle name="표준 7 10 2 2 2 2 6" xfId="15519"/>
    <cellStyle name="표준 7 10 2 2 2 2 6 2" xfId="37480"/>
    <cellStyle name="표준 7 10 2 2 2 2 7" xfId="15520"/>
    <cellStyle name="표준 7 10 2 2 2 2 7 2" xfId="37481"/>
    <cellStyle name="표준 7 10 2 2 2 2 8" xfId="27621"/>
    <cellStyle name="표준 7 10 2 2 2 3" xfId="4715"/>
    <cellStyle name="표준 7 10 2 2 2 3 2" xfId="4716"/>
    <cellStyle name="표준 7 10 2 2 2 3 2 2" xfId="15521"/>
    <cellStyle name="표준 7 10 2 2 2 3 2 2 2" xfId="37482"/>
    <cellStyle name="표준 7 10 2 2 2 3 2 3" xfId="29229"/>
    <cellStyle name="표준 7 10 2 2 2 3 3" xfId="15522"/>
    <cellStyle name="표준 7 10 2 2 2 3 3 2" xfId="15523"/>
    <cellStyle name="표준 7 10 2 2 2 3 3 2 2" xfId="37484"/>
    <cellStyle name="표준 7 10 2 2 2 3 3 3" xfId="37483"/>
    <cellStyle name="표준 7 10 2 2 2 3 4" xfId="15524"/>
    <cellStyle name="표준 7 10 2 2 2 3 4 2" xfId="37485"/>
    <cellStyle name="표준 7 10 2 2 2 3 5" xfId="15525"/>
    <cellStyle name="표준 7 10 2 2 2 3 5 2" xfId="37486"/>
    <cellStyle name="표준 7 10 2 2 2 3 6" xfId="29228"/>
    <cellStyle name="표준 7 10 2 2 2 4" xfId="4717"/>
    <cellStyle name="표준 7 10 2 2 2 4 2" xfId="4718"/>
    <cellStyle name="표준 7 10 2 2 2 4 2 2" xfId="15526"/>
    <cellStyle name="표준 7 10 2 2 2 4 2 2 2" xfId="37487"/>
    <cellStyle name="표준 7 10 2 2 2 4 2 3" xfId="29231"/>
    <cellStyle name="표준 7 10 2 2 2 4 3" xfId="15527"/>
    <cellStyle name="표준 7 10 2 2 2 4 3 2" xfId="15528"/>
    <cellStyle name="표준 7 10 2 2 2 4 3 2 2" xfId="37489"/>
    <cellStyle name="표준 7 10 2 2 2 4 3 3" xfId="37488"/>
    <cellStyle name="표준 7 10 2 2 2 4 4" xfId="15529"/>
    <cellStyle name="표준 7 10 2 2 2 4 4 2" xfId="37490"/>
    <cellStyle name="표준 7 10 2 2 2 4 5" xfId="15530"/>
    <cellStyle name="표준 7 10 2 2 2 4 5 2" xfId="37491"/>
    <cellStyle name="표준 7 10 2 2 2 4 6" xfId="29230"/>
    <cellStyle name="표준 7 10 2 2 2 5" xfId="4719"/>
    <cellStyle name="표준 7 10 2 2 2 5 2" xfId="15531"/>
    <cellStyle name="표준 7 10 2 2 2 5 2 2" xfId="37492"/>
    <cellStyle name="표준 7 10 2 2 2 5 3" xfId="29232"/>
    <cellStyle name="표준 7 10 2 2 2 6" xfId="15532"/>
    <cellStyle name="표준 7 10 2 2 2 6 2" xfId="15533"/>
    <cellStyle name="표준 7 10 2 2 2 6 2 2" xfId="37494"/>
    <cellStyle name="표준 7 10 2 2 2 6 3" xfId="37493"/>
    <cellStyle name="표준 7 10 2 2 2 7" xfId="15534"/>
    <cellStyle name="표준 7 10 2 2 2 7 2" xfId="37495"/>
    <cellStyle name="표준 7 10 2 2 2 8" xfId="15535"/>
    <cellStyle name="표준 7 10 2 2 2 8 2" xfId="37496"/>
    <cellStyle name="표준 7 10 2 2 2 9" xfId="27102"/>
    <cellStyle name="표준 7 10 2 2 3" xfId="2878"/>
    <cellStyle name="표준 7 10 2 2 3 2" xfId="4720"/>
    <cellStyle name="표준 7 10 2 2 3 2 2" xfId="4721"/>
    <cellStyle name="표준 7 10 2 2 3 2 2 2" xfId="15536"/>
    <cellStyle name="표준 7 10 2 2 3 2 2 2 2" xfId="37497"/>
    <cellStyle name="표준 7 10 2 2 3 2 2 3" xfId="29234"/>
    <cellStyle name="표준 7 10 2 2 3 2 3" xfId="15537"/>
    <cellStyle name="표준 7 10 2 2 3 2 3 2" xfId="15538"/>
    <cellStyle name="표준 7 10 2 2 3 2 3 2 2" xfId="37499"/>
    <cellStyle name="표준 7 10 2 2 3 2 3 3" xfId="37498"/>
    <cellStyle name="표준 7 10 2 2 3 2 4" xfId="15539"/>
    <cellStyle name="표준 7 10 2 2 3 2 4 2" xfId="37500"/>
    <cellStyle name="표준 7 10 2 2 3 2 5" xfId="15540"/>
    <cellStyle name="표준 7 10 2 2 3 2 5 2" xfId="37501"/>
    <cellStyle name="표준 7 10 2 2 3 2 6" xfId="29233"/>
    <cellStyle name="표준 7 10 2 2 3 3" xfId="4722"/>
    <cellStyle name="표준 7 10 2 2 3 3 2" xfId="4723"/>
    <cellStyle name="표준 7 10 2 2 3 3 2 2" xfId="15541"/>
    <cellStyle name="표준 7 10 2 2 3 3 2 2 2" xfId="37502"/>
    <cellStyle name="표준 7 10 2 2 3 3 2 3" xfId="29236"/>
    <cellStyle name="표준 7 10 2 2 3 3 3" xfId="15542"/>
    <cellStyle name="표준 7 10 2 2 3 3 3 2" xfId="15543"/>
    <cellStyle name="표준 7 10 2 2 3 3 3 2 2" xfId="37504"/>
    <cellStyle name="표준 7 10 2 2 3 3 3 3" xfId="37503"/>
    <cellStyle name="표준 7 10 2 2 3 3 4" xfId="15544"/>
    <cellStyle name="표준 7 10 2 2 3 3 4 2" xfId="37505"/>
    <cellStyle name="표준 7 10 2 2 3 3 5" xfId="15545"/>
    <cellStyle name="표준 7 10 2 2 3 3 5 2" xfId="37506"/>
    <cellStyle name="표준 7 10 2 2 3 3 6" xfId="29235"/>
    <cellStyle name="표준 7 10 2 2 3 4" xfId="4724"/>
    <cellStyle name="표준 7 10 2 2 3 4 2" xfId="15546"/>
    <cellStyle name="표준 7 10 2 2 3 4 2 2" xfId="37507"/>
    <cellStyle name="표준 7 10 2 2 3 4 3" xfId="29237"/>
    <cellStyle name="표준 7 10 2 2 3 5" xfId="15547"/>
    <cellStyle name="표준 7 10 2 2 3 5 2" xfId="15548"/>
    <cellStyle name="표준 7 10 2 2 3 5 2 2" xfId="37509"/>
    <cellStyle name="표준 7 10 2 2 3 5 3" xfId="37508"/>
    <cellStyle name="표준 7 10 2 2 3 6" xfId="15549"/>
    <cellStyle name="표준 7 10 2 2 3 6 2" xfId="37510"/>
    <cellStyle name="표준 7 10 2 2 3 7" xfId="15550"/>
    <cellStyle name="표준 7 10 2 2 3 7 2" xfId="37511"/>
    <cellStyle name="표준 7 10 2 2 3 8" xfId="27399"/>
    <cellStyle name="표준 7 10 2 2 4" xfId="4725"/>
    <cellStyle name="표준 7 10 2 2 4 2" xfId="4726"/>
    <cellStyle name="표준 7 10 2 2 4 2 2" xfId="15551"/>
    <cellStyle name="표준 7 10 2 2 4 2 2 2" xfId="37512"/>
    <cellStyle name="표준 7 10 2 2 4 2 3" xfId="29239"/>
    <cellStyle name="표준 7 10 2 2 4 3" xfId="15552"/>
    <cellStyle name="표준 7 10 2 2 4 3 2" xfId="15553"/>
    <cellStyle name="표준 7 10 2 2 4 3 2 2" xfId="37514"/>
    <cellStyle name="표준 7 10 2 2 4 3 3" xfId="37513"/>
    <cellStyle name="표준 7 10 2 2 4 4" xfId="15554"/>
    <cellStyle name="표준 7 10 2 2 4 4 2" xfId="37515"/>
    <cellStyle name="표준 7 10 2 2 4 5" xfId="15555"/>
    <cellStyle name="표준 7 10 2 2 4 5 2" xfId="37516"/>
    <cellStyle name="표준 7 10 2 2 4 6" xfId="29238"/>
    <cellStyle name="표준 7 10 2 2 5" xfId="4727"/>
    <cellStyle name="표준 7 10 2 2 5 2" xfId="4728"/>
    <cellStyle name="표준 7 10 2 2 5 2 2" xfId="15556"/>
    <cellStyle name="표준 7 10 2 2 5 2 2 2" xfId="37517"/>
    <cellStyle name="표준 7 10 2 2 5 2 3" xfId="29241"/>
    <cellStyle name="표준 7 10 2 2 5 3" xfId="15557"/>
    <cellStyle name="표준 7 10 2 2 5 3 2" xfId="15558"/>
    <cellStyle name="표준 7 10 2 2 5 3 2 2" xfId="37519"/>
    <cellStyle name="표준 7 10 2 2 5 3 3" xfId="37518"/>
    <cellStyle name="표준 7 10 2 2 5 4" xfId="15559"/>
    <cellStyle name="표준 7 10 2 2 5 4 2" xfId="37520"/>
    <cellStyle name="표준 7 10 2 2 5 5" xfId="15560"/>
    <cellStyle name="표준 7 10 2 2 5 5 2" xfId="37521"/>
    <cellStyle name="표준 7 10 2 2 5 6" xfId="29240"/>
    <cellStyle name="표준 7 10 2 2 6" xfId="4729"/>
    <cellStyle name="표준 7 10 2 2 6 2" xfId="15561"/>
    <cellStyle name="표준 7 10 2 2 6 2 2" xfId="37522"/>
    <cellStyle name="표준 7 10 2 2 6 3" xfId="29242"/>
    <cellStyle name="표준 7 10 2 2 7" xfId="15562"/>
    <cellStyle name="표준 7 10 2 2 7 2" xfId="15563"/>
    <cellStyle name="표준 7 10 2 2 7 2 2" xfId="37524"/>
    <cellStyle name="표준 7 10 2 2 7 3" xfId="37523"/>
    <cellStyle name="표준 7 10 2 2 8" xfId="15564"/>
    <cellStyle name="표준 7 10 2 2 8 2" xfId="37525"/>
    <cellStyle name="표준 7 10 2 2 9" xfId="15565"/>
    <cellStyle name="표준 7 10 2 2 9 2" xfId="37526"/>
    <cellStyle name="표준 7 10 2 3" xfId="2487"/>
    <cellStyle name="표준 7 10 2 3 2" xfId="3007"/>
    <cellStyle name="표준 7 10 2 3 2 2" xfId="4730"/>
    <cellStyle name="표준 7 10 2 3 2 2 2" xfId="4731"/>
    <cellStyle name="표준 7 10 2 3 2 2 2 2" xfId="15566"/>
    <cellStyle name="표준 7 10 2 3 2 2 2 2 2" xfId="37527"/>
    <cellStyle name="표준 7 10 2 3 2 2 2 3" xfId="29244"/>
    <cellStyle name="표준 7 10 2 3 2 2 3" xfId="15567"/>
    <cellStyle name="표준 7 10 2 3 2 2 3 2" xfId="15568"/>
    <cellStyle name="표준 7 10 2 3 2 2 3 2 2" xfId="37529"/>
    <cellStyle name="표준 7 10 2 3 2 2 3 3" xfId="37528"/>
    <cellStyle name="표준 7 10 2 3 2 2 4" xfId="15569"/>
    <cellStyle name="표준 7 10 2 3 2 2 4 2" xfId="37530"/>
    <cellStyle name="표준 7 10 2 3 2 2 5" xfId="15570"/>
    <cellStyle name="표준 7 10 2 3 2 2 5 2" xfId="37531"/>
    <cellStyle name="표준 7 10 2 3 2 2 6" xfId="29243"/>
    <cellStyle name="표준 7 10 2 3 2 3" xfId="4732"/>
    <cellStyle name="표준 7 10 2 3 2 3 2" xfId="4733"/>
    <cellStyle name="표준 7 10 2 3 2 3 2 2" xfId="15571"/>
    <cellStyle name="표준 7 10 2 3 2 3 2 2 2" xfId="37532"/>
    <cellStyle name="표준 7 10 2 3 2 3 2 3" xfId="29246"/>
    <cellStyle name="표준 7 10 2 3 2 3 3" xfId="15572"/>
    <cellStyle name="표준 7 10 2 3 2 3 3 2" xfId="15573"/>
    <cellStyle name="표준 7 10 2 3 2 3 3 2 2" xfId="37534"/>
    <cellStyle name="표준 7 10 2 3 2 3 3 3" xfId="37533"/>
    <cellStyle name="표준 7 10 2 3 2 3 4" xfId="15574"/>
    <cellStyle name="표준 7 10 2 3 2 3 4 2" xfId="37535"/>
    <cellStyle name="표준 7 10 2 3 2 3 5" xfId="15575"/>
    <cellStyle name="표준 7 10 2 3 2 3 5 2" xfId="37536"/>
    <cellStyle name="표준 7 10 2 3 2 3 6" xfId="29245"/>
    <cellStyle name="표준 7 10 2 3 2 4" xfId="4734"/>
    <cellStyle name="표준 7 10 2 3 2 4 2" xfId="15576"/>
    <cellStyle name="표준 7 10 2 3 2 4 2 2" xfId="37537"/>
    <cellStyle name="표준 7 10 2 3 2 4 3" xfId="29247"/>
    <cellStyle name="표준 7 10 2 3 2 5" xfId="15577"/>
    <cellStyle name="표준 7 10 2 3 2 5 2" xfId="15578"/>
    <cellStyle name="표준 7 10 2 3 2 5 2 2" xfId="37539"/>
    <cellStyle name="표준 7 10 2 3 2 5 3" xfId="37538"/>
    <cellStyle name="표준 7 10 2 3 2 6" xfId="15579"/>
    <cellStyle name="표준 7 10 2 3 2 6 2" xfId="37540"/>
    <cellStyle name="표준 7 10 2 3 2 7" xfId="15580"/>
    <cellStyle name="표준 7 10 2 3 2 7 2" xfId="37541"/>
    <cellStyle name="표준 7 10 2 3 2 8" xfId="27528"/>
    <cellStyle name="표준 7 10 2 3 3" xfId="4735"/>
    <cellStyle name="표준 7 10 2 3 3 2" xfId="4736"/>
    <cellStyle name="표준 7 10 2 3 3 2 2" xfId="15581"/>
    <cellStyle name="표준 7 10 2 3 3 2 2 2" xfId="37542"/>
    <cellStyle name="표준 7 10 2 3 3 2 3" xfId="29249"/>
    <cellStyle name="표준 7 10 2 3 3 3" xfId="15582"/>
    <cellStyle name="표준 7 10 2 3 3 3 2" xfId="15583"/>
    <cellStyle name="표준 7 10 2 3 3 3 2 2" xfId="37544"/>
    <cellStyle name="표준 7 10 2 3 3 3 3" xfId="37543"/>
    <cellStyle name="표준 7 10 2 3 3 4" xfId="15584"/>
    <cellStyle name="표준 7 10 2 3 3 4 2" xfId="37545"/>
    <cellStyle name="표준 7 10 2 3 3 5" xfId="15585"/>
    <cellStyle name="표준 7 10 2 3 3 5 2" xfId="37546"/>
    <cellStyle name="표준 7 10 2 3 3 6" xfId="29248"/>
    <cellStyle name="표준 7 10 2 3 4" xfId="4737"/>
    <cellStyle name="표준 7 10 2 3 4 2" xfId="4738"/>
    <cellStyle name="표준 7 10 2 3 4 2 2" xfId="15586"/>
    <cellStyle name="표준 7 10 2 3 4 2 2 2" xfId="37547"/>
    <cellStyle name="표준 7 10 2 3 4 2 3" xfId="29251"/>
    <cellStyle name="표준 7 10 2 3 4 3" xfId="15587"/>
    <cellStyle name="표준 7 10 2 3 4 3 2" xfId="15588"/>
    <cellStyle name="표준 7 10 2 3 4 3 2 2" xfId="37549"/>
    <cellStyle name="표준 7 10 2 3 4 3 3" xfId="37548"/>
    <cellStyle name="표준 7 10 2 3 4 4" xfId="15589"/>
    <cellStyle name="표준 7 10 2 3 4 4 2" xfId="37550"/>
    <cellStyle name="표준 7 10 2 3 4 5" xfId="15590"/>
    <cellStyle name="표준 7 10 2 3 4 5 2" xfId="37551"/>
    <cellStyle name="표준 7 10 2 3 4 6" xfId="29250"/>
    <cellStyle name="표준 7 10 2 3 5" xfId="4739"/>
    <cellStyle name="표준 7 10 2 3 5 2" xfId="15591"/>
    <cellStyle name="표준 7 10 2 3 5 2 2" xfId="37552"/>
    <cellStyle name="표준 7 10 2 3 5 3" xfId="29252"/>
    <cellStyle name="표준 7 10 2 3 6" xfId="15592"/>
    <cellStyle name="표준 7 10 2 3 6 2" xfId="15593"/>
    <cellStyle name="표준 7 10 2 3 6 2 2" xfId="37554"/>
    <cellStyle name="표준 7 10 2 3 6 3" xfId="37553"/>
    <cellStyle name="표준 7 10 2 3 7" xfId="15594"/>
    <cellStyle name="표준 7 10 2 3 7 2" xfId="37555"/>
    <cellStyle name="표준 7 10 2 3 8" xfId="15595"/>
    <cellStyle name="표준 7 10 2 3 8 2" xfId="37556"/>
    <cellStyle name="표준 7 10 2 3 9" xfId="27009"/>
    <cellStyle name="표준 7 10 2 4" xfId="2749"/>
    <cellStyle name="표준 7 10 2 4 2" xfId="4740"/>
    <cellStyle name="표준 7 10 2 4 2 2" xfId="4741"/>
    <cellStyle name="표준 7 10 2 4 2 2 2" xfId="15596"/>
    <cellStyle name="표준 7 10 2 4 2 2 2 2" xfId="37557"/>
    <cellStyle name="표준 7 10 2 4 2 2 3" xfId="29254"/>
    <cellStyle name="표준 7 10 2 4 2 3" xfId="15597"/>
    <cellStyle name="표준 7 10 2 4 2 3 2" xfId="15598"/>
    <cellStyle name="표준 7 10 2 4 2 3 2 2" xfId="37559"/>
    <cellStyle name="표준 7 10 2 4 2 3 3" xfId="37558"/>
    <cellStyle name="표준 7 10 2 4 2 4" xfId="15599"/>
    <cellStyle name="표준 7 10 2 4 2 4 2" xfId="37560"/>
    <cellStyle name="표준 7 10 2 4 2 5" xfId="15600"/>
    <cellStyle name="표준 7 10 2 4 2 5 2" xfId="37561"/>
    <cellStyle name="표준 7 10 2 4 2 6" xfId="29253"/>
    <cellStyle name="표준 7 10 2 4 3" xfId="4742"/>
    <cellStyle name="표준 7 10 2 4 3 2" xfId="4743"/>
    <cellStyle name="표준 7 10 2 4 3 2 2" xfId="15601"/>
    <cellStyle name="표준 7 10 2 4 3 2 2 2" xfId="37562"/>
    <cellStyle name="표준 7 10 2 4 3 2 3" xfId="29256"/>
    <cellStyle name="표준 7 10 2 4 3 3" xfId="15602"/>
    <cellStyle name="표준 7 10 2 4 3 3 2" xfId="15603"/>
    <cellStyle name="표준 7 10 2 4 3 3 2 2" xfId="37564"/>
    <cellStyle name="표준 7 10 2 4 3 3 3" xfId="37563"/>
    <cellStyle name="표준 7 10 2 4 3 4" xfId="15604"/>
    <cellStyle name="표준 7 10 2 4 3 4 2" xfId="37565"/>
    <cellStyle name="표준 7 10 2 4 3 5" xfId="15605"/>
    <cellStyle name="표준 7 10 2 4 3 5 2" xfId="37566"/>
    <cellStyle name="표준 7 10 2 4 3 6" xfId="29255"/>
    <cellStyle name="표준 7 10 2 4 4" xfId="4744"/>
    <cellStyle name="표준 7 10 2 4 4 2" xfId="15606"/>
    <cellStyle name="표준 7 10 2 4 4 2 2" xfId="37567"/>
    <cellStyle name="표준 7 10 2 4 4 3" xfId="29257"/>
    <cellStyle name="표준 7 10 2 4 5" xfId="15607"/>
    <cellStyle name="표준 7 10 2 4 5 2" xfId="15608"/>
    <cellStyle name="표준 7 10 2 4 5 2 2" xfId="37569"/>
    <cellStyle name="표준 7 10 2 4 5 3" xfId="37568"/>
    <cellStyle name="표준 7 10 2 4 6" xfId="15609"/>
    <cellStyle name="표준 7 10 2 4 6 2" xfId="37570"/>
    <cellStyle name="표준 7 10 2 4 7" xfId="15610"/>
    <cellStyle name="표준 7 10 2 4 7 2" xfId="37571"/>
    <cellStyle name="표준 7 10 2 4 8" xfId="27270"/>
    <cellStyle name="표준 7 10 2 5" xfId="4745"/>
    <cellStyle name="표준 7 10 2 5 2" xfId="4746"/>
    <cellStyle name="표준 7 10 2 5 2 2" xfId="15611"/>
    <cellStyle name="표준 7 10 2 5 2 2 2" xfId="37572"/>
    <cellStyle name="표준 7 10 2 5 2 3" xfId="29259"/>
    <cellStyle name="표준 7 10 2 5 3" xfId="15612"/>
    <cellStyle name="표준 7 10 2 5 3 2" xfId="15613"/>
    <cellStyle name="표준 7 10 2 5 3 2 2" xfId="37574"/>
    <cellStyle name="표준 7 10 2 5 3 3" xfId="37573"/>
    <cellStyle name="표준 7 10 2 5 4" xfId="15614"/>
    <cellStyle name="표준 7 10 2 5 4 2" xfId="37575"/>
    <cellStyle name="표준 7 10 2 5 5" xfId="15615"/>
    <cellStyle name="표준 7 10 2 5 5 2" xfId="37576"/>
    <cellStyle name="표준 7 10 2 5 6" xfId="29258"/>
    <cellStyle name="표준 7 10 2 6" xfId="4747"/>
    <cellStyle name="표준 7 10 2 6 2" xfId="4748"/>
    <cellStyle name="표준 7 10 2 6 2 2" xfId="15616"/>
    <cellStyle name="표준 7 10 2 6 2 2 2" xfId="37577"/>
    <cellStyle name="표준 7 10 2 6 2 3" xfId="29261"/>
    <cellStyle name="표준 7 10 2 6 3" xfId="15617"/>
    <cellStyle name="표준 7 10 2 6 3 2" xfId="15618"/>
    <cellStyle name="표준 7 10 2 6 3 2 2" xfId="37579"/>
    <cellStyle name="표준 7 10 2 6 3 3" xfId="37578"/>
    <cellStyle name="표준 7 10 2 6 4" xfId="15619"/>
    <cellStyle name="표준 7 10 2 6 4 2" xfId="37580"/>
    <cellStyle name="표준 7 10 2 6 5" xfId="15620"/>
    <cellStyle name="표준 7 10 2 6 5 2" xfId="37581"/>
    <cellStyle name="표준 7 10 2 6 6" xfId="29260"/>
    <cellStyle name="표준 7 10 2 7" xfId="4749"/>
    <cellStyle name="표준 7 10 2 7 2" xfId="15621"/>
    <cellStyle name="표준 7 10 2 7 2 2" xfId="37582"/>
    <cellStyle name="표준 7 10 2 7 3" xfId="29262"/>
    <cellStyle name="표준 7 10 2 8" xfId="15622"/>
    <cellStyle name="표준 7 10 2 8 2" xfId="15623"/>
    <cellStyle name="표준 7 10 2 8 2 2" xfId="37584"/>
    <cellStyle name="표준 7 10 2 8 3" xfId="37583"/>
    <cellStyle name="표준 7 10 2 9" xfId="15624"/>
    <cellStyle name="표준 7 10 2 9 2" xfId="37585"/>
    <cellStyle name="표준 7 10 3" xfId="1601"/>
    <cellStyle name="표준 7 10 3 10" xfId="15625"/>
    <cellStyle name="표준 7 10 3 10 2" xfId="37586"/>
    <cellStyle name="표준 7 10 3 11" xfId="26784"/>
    <cellStyle name="표준 7 10 3 2" xfId="2391"/>
    <cellStyle name="표준 7 10 3 2 10" xfId="26913"/>
    <cellStyle name="표준 7 10 3 2 2" xfId="2581"/>
    <cellStyle name="표준 7 10 3 2 2 2" xfId="3101"/>
    <cellStyle name="표준 7 10 3 2 2 2 2" xfId="4750"/>
    <cellStyle name="표준 7 10 3 2 2 2 2 2" xfId="4751"/>
    <cellStyle name="표준 7 10 3 2 2 2 2 2 2" xfId="15626"/>
    <cellStyle name="표준 7 10 3 2 2 2 2 2 2 2" xfId="37587"/>
    <cellStyle name="표준 7 10 3 2 2 2 2 2 3" xfId="29264"/>
    <cellStyle name="표준 7 10 3 2 2 2 2 3" xfId="15627"/>
    <cellStyle name="표준 7 10 3 2 2 2 2 3 2" xfId="15628"/>
    <cellStyle name="표준 7 10 3 2 2 2 2 3 2 2" xfId="37589"/>
    <cellStyle name="표준 7 10 3 2 2 2 2 3 3" xfId="37588"/>
    <cellStyle name="표준 7 10 3 2 2 2 2 4" xfId="15629"/>
    <cellStyle name="표준 7 10 3 2 2 2 2 4 2" xfId="37590"/>
    <cellStyle name="표준 7 10 3 2 2 2 2 5" xfId="15630"/>
    <cellStyle name="표준 7 10 3 2 2 2 2 5 2" xfId="37591"/>
    <cellStyle name="표준 7 10 3 2 2 2 2 6" xfId="29263"/>
    <cellStyle name="표준 7 10 3 2 2 2 3" xfId="4752"/>
    <cellStyle name="표준 7 10 3 2 2 2 3 2" xfId="4753"/>
    <cellStyle name="표준 7 10 3 2 2 2 3 2 2" xfId="15631"/>
    <cellStyle name="표준 7 10 3 2 2 2 3 2 2 2" xfId="37592"/>
    <cellStyle name="표준 7 10 3 2 2 2 3 2 3" xfId="29266"/>
    <cellStyle name="표준 7 10 3 2 2 2 3 3" xfId="15632"/>
    <cellStyle name="표준 7 10 3 2 2 2 3 3 2" xfId="15633"/>
    <cellStyle name="표준 7 10 3 2 2 2 3 3 2 2" xfId="37594"/>
    <cellStyle name="표준 7 10 3 2 2 2 3 3 3" xfId="37593"/>
    <cellStyle name="표준 7 10 3 2 2 2 3 4" xfId="15634"/>
    <cellStyle name="표준 7 10 3 2 2 2 3 4 2" xfId="37595"/>
    <cellStyle name="표준 7 10 3 2 2 2 3 5" xfId="15635"/>
    <cellStyle name="표준 7 10 3 2 2 2 3 5 2" xfId="37596"/>
    <cellStyle name="표준 7 10 3 2 2 2 3 6" xfId="29265"/>
    <cellStyle name="표준 7 10 3 2 2 2 4" xfId="4754"/>
    <cellStyle name="표준 7 10 3 2 2 2 4 2" xfId="15636"/>
    <cellStyle name="표준 7 10 3 2 2 2 4 2 2" xfId="37597"/>
    <cellStyle name="표준 7 10 3 2 2 2 4 3" xfId="29267"/>
    <cellStyle name="표준 7 10 3 2 2 2 5" xfId="15637"/>
    <cellStyle name="표준 7 10 3 2 2 2 5 2" xfId="15638"/>
    <cellStyle name="표준 7 10 3 2 2 2 5 2 2" xfId="37599"/>
    <cellStyle name="표준 7 10 3 2 2 2 5 3" xfId="37598"/>
    <cellStyle name="표준 7 10 3 2 2 2 6" xfId="15639"/>
    <cellStyle name="표준 7 10 3 2 2 2 6 2" xfId="37600"/>
    <cellStyle name="표준 7 10 3 2 2 2 7" xfId="15640"/>
    <cellStyle name="표준 7 10 3 2 2 2 7 2" xfId="37601"/>
    <cellStyle name="표준 7 10 3 2 2 2 8" xfId="27622"/>
    <cellStyle name="표준 7 10 3 2 2 3" xfId="4755"/>
    <cellStyle name="표준 7 10 3 2 2 3 2" xfId="4756"/>
    <cellStyle name="표준 7 10 3 2 2 3 2 2" xfId="15641"/>
    <cellStyle name="표준 7 10 3 2 2 3 2 2 2" xfId="37602"/>
    <cellStyle name="표준 7 10 3 2 2 3 2 3" xfId="29269"/>
    <cellStyle name="표준 7 10 3 2 2 3 3" xfId="15642"/>
    <cellStyle name="표준 7 10 3 2 2 3 3 2" xfId="15643"/>
    <cellStyle name="표준 7 10 3 2 2 3 3 2 2" xfId="37604"/>
    <cellStyle name="표준 7 10 3 2 2 3 3 3" xfId="37603"/>
    <cellStyle name="표준 7 10 3 2 2 3 4" xfId="15644"/>
    <cellStyle name="표준 7 10 3 2 2 3 4 2" xfId="37605"/>
    <cellStyle name="표준 7 10 3 2 2 3 5" xfId="15645"/>
    <cellStyle name="표준 7 10 3 2 2 3 5 2" xfId="37606"/>
    <cellStyle name="표준 7 10 3 2 2 3 6" xfId="29268"/>
    <cellStyle name="표준 7 10 3 2 2 4" xfId="4757"/>
    <cellStyle name="표준 7 10 3 2 2 4 2" xfId="4758"/>
    <cellStyle name="표준 7 10 3 2 2 4 2 2" xfId="15646"/>
    <cellStyle name="표준 7 10 3 2 2 4 2 2 2" xfId="37607"/>
    <cellStyle name="표준 7 10 3 2 2 4 2 3" xfId="29271"/>
    <cellStyle name="표준 7 10 3 2 2 4 3" xfId="15647"/>
    <cellStyle name="표준 7 10 3 2 2 4 3 2" xfId="15648"/>
    <cellStyle name="표준 7 10 3 2 2 4 3 2 2" xfId="37609"/>
    <cellStyle name="표준 7 10 3 2 2 4 3 3" xfId="37608"/>
    <cellStyle name="표준 7 10 3 2 2 4 4" xfId="15649"/>
    <cellStyle name="표준 7 10 3 2 2 4 4 2" xfId="37610"/>
    <cellStyle name="표준 7 10 3 2 2 4 5" xfId="15650"/>
    <cellStyle name="표준 7 10 3 2 2 4 5 2" xfId="37611"/>
    <cellStyle name="표준 7 10 3 2 2 4 6" xfId="29270"/>
    <cellStyle name="표준 7 10 3 2 2 5" xfId="4759"/>
    <cellStyle name="표준 7 10 3 2 2 5 2" xfId="15651"/>
    <cellStyle name="표준 7 10 3 2 2 5 2 2" xfId="37612"/>
    <cellStyle name="표준 7 10 3 2 2 5 3" xfId="29272"/>
    <cellStyle name="표준 7 10 3 2 2 6" xfId="15652"/>
    <cellStyle name="표준 7 10 3 2 2 6 2" xfId="15653"/>
    <cellStyle name="표준 7 10 3 2 2 6 2 2" xfId="37614"/>
    <cellStyle name="표준 7 10 3 2 2 6 3" xfId="37613"/>
    <cellStyle name="표준 7 10 3 2 2 7" xfId="15654"/>
    <cellStyle name="표준 7 10 3 2 2 7 2" xfId="37615"/>
    <cellStyle name="표준 7 10 3 2 2 8" xfId="15655"/>
    <cellStyle name="표준 7 10 3 2 2 8 2" xfId="37616"/>
    <cellStyle name="표준 7 10 3 2 2 9" xfId="27103"/>
    <cellStyle name="표준 7 10 3 2 3" xfId="2911"/>
    <cellStyle name="표준 7 10 3 2 3 2" xfId="4760"/>
    <cellStyle name="표준 7 10 3 2 3 2 2" xfId="4761"/>
    <cellStyle name="표준 7 10 3 2 3 2 2 2" xfId="15656"/>
    <cellStyle name="표준 7 10 3 2 3 2 2 2 2" xfId="37617"/>
    <cellStyle name="표준 7 10 3 2 3 2 2 3" xfId="29274"/>
    <cellStyle name="표준 7 10 3 2 3 2 3" xfId="15657"/>
    <cellStyle name="표준 7 10 3 2 3 2 3 2" xfId="15658"/>
    <cellStyle name="표준 7 10 3 2 3 2 3 2 2" xfId="37619"/>
    <cellStyle name="표준 7 10 3 2 3 2 3 3" xfId="37618"/>
    <cellStyle name="표준 7 10 3 2 3 2 4" xfId="15659"/>
    <cellStyle name="표준 7 10 3 2 3 2 4 2" xfId="37620"/>
    <cellStyle name="표준 7 10 3 2 3 2 5" xfId="15660"/>
    <cellStyle name="표준 7 10 3 2 3 2 5 2" xfId="37621"/>
    <cellStyle name="표준 7 10 3 2 3 2 6" xfId="29273"/>
    <cellStyle name="표준 7 10 3 2 3 3" xfId="4762"/>
    <cellStyle name="표준 7 10 3 2 3 3 2" xfId="4763"/>
    <cellStyle name="표준 7 10 3 2 3 3 2 2" xfId="15661"/>
    <cellStyle name="표준 7 10 3 2 3 3 2 2 2" xfId="37622"/>
    <cellStyle name="표준 7 10 3 2 3 3 2 3" xfId="29276"/>
    <cellStyle name="표준 7 10 3 2 3 3 3" xfId="15662"/>
    <cellStyle name="표준 7 10 3 2 3 3 3 2" xfId="15663"/>
    <cellStyle name="표준 7 10 3 2 3 3 3 2 2" xfId="37624"/>
    <cellStyle name="표준 7 10 3 2 3 3 3 3" xfId="37623"/>
    <cellStyle name="표준 7 10 3 2 3 3 4" xfId="15664"/>
    <cellStyle name="표준 7 10 3 2 3 3 4 2" xfId="37625"/>
    <cellStyle name="표준 7 10 3 2 3 3 5" xfId="15665"/>
    <cellStyle name="표준 7 10 3 2 3 3 5 2" xfId="37626"/>
    <cellStyle name="표준 7 10 3 2 3 3 6" xfId="29275"/>
    <cellStyle name="표준 7 10 3 2 3 4" xfId="4764"/>
    <cellStyle name="표준 7 10 3 2 3 4 2" xfId="15666"/>
    <cellStyle name="표준 7 10 3 2 3 4 2 2" xfId="37627"/>
    <cellStyle name="표준 7 10 3 2 3 4 3" xfId="29277"/>
    <cellStyle name="표준 7 10 3 2 3 5" xfId="15667"/>
    <cellStyle name="표준 7 10 3 2 3 5 2" xfId="15668"/>
    <cellStyle name="표준 7 10 3 2 3 5 2 2" xfId="37629"/>
    <cellStyle name="표준 7 10 3 2 3 5 3" xfId="37628"/>
    <cellStyle name="표준 7 10 3 2 3 6" xfId="15669"/>
    <cellStyle name="표준 7 10 3 2 3 6 2" xfId="37630"/>
    <cellStyle name="표준 7 10 3 2 3 7" xfId="15670"/>
    <cellStyle name="표준 7 10 3 2 3 7 2" xfId="37631"/>
    <cellStyle name="표준 7 10 3 2 3 8" xfId="27432"/>
    <cellStyle name="표준 7 10 3 2 4" xfId="4765"/>
    <cellStyle name="표준 7 10 3 2 4 2" xfId="4766"/>
    <cellStyle name="표준 7 10 3 2 4 2 2" xfId="15671"/>
    <cellStyle name="표준 7 10 3 2 4 2 2 2" xfId="37632"/>
    <cellStyle name="표준 7 10 3 2 4 2 3" xfId="29279"/>
    <cellStyle name="표준 7 10 3 2 4 3" xfId="15672"/>
    <cellStyle name="표준 7 10 3 2 4 3 2" xfId="15673"/>
    <cellStyle name="표준 7 10 3 2 4 3 2 2" xfId="37634"/>
    <cellStyle name="표준 7 10 3 2 4 3 3" xfId="37633"/>
    <cellStyle name="표준 7 10 3 2 4 4" xfId="15674"/>
    <cellStyle name="표준 7 10 3 2 4 4 2" xfId="37635"/>
    <cellStyle name="표준 7 10 3 2 4 5" xfId="15675"/>
    <cellStyle name="표준 7 10 3 2 4 5 2" xfId="37636"/>
    <cellStyle name="표준 7 10 3 2 4 6" xfId="29278"/>
    <cellStyle name="표준 7 10 3 2 5" xfId="4767"/>
    <cellStyle name="표준 7 10 3 2 5 2" xfId="4768"/>
    <cellStyle name="표준 7 10 3 2 5 2 2" xfId="15676"/>
    <cellStyle name="표준 7 10 3 2 5 2 2 2" xfId="37637"/>
    <cellStyle name="표준 7 10 3 2 5 2 3" xfId="29281"/>
    <cellStyle name="표준 7 10 3 2 5 3" xfId="15677"/>
    <cellStyle name="표준 7 10 3 2 5 3 2" xfId="15678"/>
    <cellStyle name="표준 7 10 3 2 5 3 2 2" xfId="37639"/>
    <cellStyle name="표준 7 10 3 2 5 3 3" xfId="37638"/>
    <cellStyle name="표준 7 10 3 2 5 4" xfId="15679"/>
    <cellStyle name="표준 7 10 3 2 5 4 2" xfId="37640"/>
    <cellStyle name="표준 7 10 3 2 5 5" xfId="15680"/>
    <cellStyle name="표준 7 10 3 2 5 5 2" xfId="37641"/>
    <cellStyle name="표준 7 10 3 2 5 6" xfId="29280"/>
    <cellStyle name="표준 7 10 3 2 6" xfId="4769"/>
    <cellStyle name="표준 7 10 3 2 6 2" xfId="15681"/>
    <cellStyle name="표준 7 10 3 2 6 2 2" xfId="37642"/>
    <cellStyle name="표준 7 10 3 2 6 3" xfId="29282"/>
    <cellStyle name="표준 7 10 3 2 7" xfId="15682"/>
    <cellStyle name="표준 7 10 3 2 7 2" xfId="15683"/>
    <cellStyle name="표준 7 10 3 2 7 2 2" xfId="37644"/>
    <cellStyle name="표준 7 10 3 2 7 3" xfId="37643"/>
    <cellStyle name="표준 7 10 3 2 8" xfId="15684"/>
    <cellStyle name="표준 7 10 3 2 8 2" xfId="37645"/>
    <cellStyle name="표준 7 10 3 2 9" xfId="15685"/>
    <cellStyle name="표준 7 10 3 2 9 2" xfId="37646"/>
    <cellStyle name="표준 7 10 3 3" xfId="2520"/>
    <cellStyle name="표준 7 10 3 3 2" xfId="3040"/>
    <cellStyle name="표준 7 10 3 3 2 2" xfId="4770"/>
    <cellStyle name="표준 7 10 3 3 2 2 2" xfId="4771"/>
    <cellStyle name="표준 7 10 3 3 2 2 2 2" xfId="15686"/>
    <cellStyle name="표준 7 10 3 3 2 2 2 2 2" xfId="37647"/>
    <cellStyle name="표준 7 10 3 3 2 2 2 3" xfId="29284"/>
    <cellStyle name="표준 7 10 3 3 2 2 3" xfId="15687"/>
    <cellStyle name="표준 7 10 3 3 2 2 3 2" xfId="15688"/>
    <cellStyle name="표준 7 10 3 3 2 2 3 2 2" xfId="37649"/>
    <cellStyle name="표준 7 10 3 3 2 2 3 3" xfId="37648"/>
    <cellStyle name="표준 7 10 3 3 2 2 4" xfId="15689"/>
    <cellStyle name="표준 7 10 3 3 2 2 4 2" xfId="37650"/>
    <cellStyle name="표준 7 10 3 3 2 2 5" xfId="15690"/>
    <cellStyle name="표준 7 10 3 3 2 2 5 2" xfId="37651"/>
    <cellStyle name="표준 7 10 3 3 2 2 6" xfId="29283"/>
    <cellStyle name="표준 7 10 3 3 2 3" xfId="4772"/>
    <cellStyle name="표준 7 10 3 3 2 3 2" xfId="4773"/>
    <cellStyle name="표준 7 10 3 3 2 3 2 2" xfId="15691"/>
    <cellStyle name="표준 7 10 3 3 2 3 2 2 2" xfId="37652"/>
    <cellStyle name="표준 7 10 3 3 2 3 2 3" xfId="29286"/>
    <cellStyle name="표준 7 10 3 3 2 3 3" xfId="15692"/>
    <cellStyle name="표준 7 10 3 3 2 3 3 2" xfId="15693"/>
    <cellStyle name="표준 7 10 3 3 2 3 3 2 2" xfId="37654"/>
    <cellStyle name="표준 7 10 3 3 2 3 3 3" xfId="37653"/>
    <cellStyle name="표준 7 10 3 3 2 3 4" xfId="15694"/>
    <cellStyle name="표준 7 10 3 3 2 3 4 2" xfId="37655"/>
    <cellStyle name="표준 7 10 3 3 2 3 5" xfId="15695"/>
    <cellStyle name="표준 7 10 3 3 2 3 5 2" xfId="37656"/>
    <cellStyle name="표준 7 10 3 3 2 3 6" xfId="29285"/>
    <cellStyle name="표준 7 10 3 3 2 4" xfId="4774"/>
    <cellStyle name="표준 7 10 3 3 2 4 2" xfId="15696"/>
    <cellStyle name="표준 7 10 3 3 2 4 2 2" xfId="37657"/>
    <cellStyle name="표준 7 10 3 3 2 4 3" xfId="29287"/>
    <cellStyle name="표준 7 10 3 3 2 5" xfId="15697"/>
    <cellStyle name="표준 7 10 3 3 2 5 2" xfId="15698"/>
    <cellStyle name="표준 7 10 3 3 2 5 2 2" xfId="37659"/>
    <cellStyle name="표준 7 10 3 3 2 5 3" xfId="37658"/>
    <cellStyle name="표준 7 10 3 3 2 6" xfId="15699"/>
    <cellStyle name="표준 7 10 3 3 2 6 2" xfId="37660"/>
    <cellStyle name="표준 7 10 3 3 2 7" xfId="15700"/>
    <cellStyle name="표준 7 10 3 3 2 7 2" xfId="37661"/>
    <cellStyle name="표준 7 10 3 3 2 8" xfId="27561"/>
    <cellStyle name="표준 7 10 3 3 3" xfId="4775"/>
    <cellStyle name="표준 7 10 3 3 3 2" xfId="4776"/>
    <cellStyle name="표준 7 10 3 3 3 2 2" xfId="15701"/>
    <cellStyle name="표준 7 10 3 3 3 2 2 2" xfId="37662"/>
    <cellStyle name="표준 7 10 3 3 3 2 3" xfId="29289"/>
    <cellStyle name="표준 7 10 3 3 3 3" xfId="15702"/>
    <cellStyle name="표준 7 10 3 3 3 3 2" xfId="15703"/>
    <cellStyle name="표준 7 10 3 3 3 3 2 2" xfId="37664"/>
    <cellStyle name="표준 7 10 3 3 3 3 3" xfId="37663"/>
    <cellStyle name="표준 7 10 3 3 3 4" xfId="15704"/>
    <cellStyle name="표준 7 10 3 3 3 4 2" xfId="37665"/>
    <cellStyle name="표준 7 10 3 3 3 5" xfId="15705"/>
    <cellStyle name="표준 7 10 3 3 3 5 2" xfId="37666"/>
    <cellStyle name="표준 7 10 3 3 3 6" xfId="29288"/>
    <cellStyle name="표준 7 10 3 3 4" xfId="4777"/>
    <cellStyle name="표준 7 10 3 3 4 2" xfId="4778"/>
    <cellStyle name="표준 7 10 3 3 4 2 2" xfId="15706"/>
    <cellStyle name="표준 7 10 3 3 4 2 2 2" xfId="37667"/>
    <cellStyle name="표준 7 10 3 3 4 2 3" xfId="29291"/>
    <cellStyle name="표준 7 10 3 3 4 3" xfId="15707"/>
    <cellStyle name="표준 7 10 3 3 4 3 2" xfId="15708"/>
    <cellStyle name="표준 7 10 3 3 4 3 2 2" xfId="37669"/>
    <cellStyle name="표준 7 10 3 3 4 3 3" xfId="37668"/>
    <cellStyle name="표준 7 10 3 3 4 4" xfId="15709"/>
    <cellStyle name="표준 7 10 3 3 4 4 2" xfId="37670"/>
    <cellStyle name="표준 7 10 3 3 4 5" xfId="15710"/>
    <cellStyle name="표준 7 10 3 3 4 5 2" xfId="37671"/>
    <cellStyle name="표준 7 10 3 3 4 6" xfId="29290"/>
    <cellStyle name="표준 7 10 3 3 5" xfId="4779"/>
    <cellStyle name="표준 7 10 3 3 5 2" xfId="15711"/>
    <cellStyle name="표준 7 10 3 3 5 2 2" xfId="37672"/>
    <cellStyle name="표준 7 10 3 3 5 3" xfId="29292"/>
    <cellStyle name="표준 7 10 3 3 6" xfId="15712"/>
    <cellStyle name="표준 7 10 3 3 6 2" xfId="15713"/>
    <cellStyle name="표준 7 10 3 3 6 2 2" xfId="37674"/>
    <cellStyle name="표준 7 10 3 3 6 3" xfId="37673"/>
    <cellStyle name="표준 7 10 3 3 7" xfId="15714"/>
    <cellStyle name="표준 7 10 3 3 7 2" xfId="37675"/>
    <cellStyle name="표준 7 10 3 3 8" xfId="15715"/>
    <cellStyle name="표준 7 10 3 3 8 2" xfId="37676"/>
    <cellStyle name="표준 7 10 3 3 9" xfId="27042"/>
    <cellStyle name="표준 7 10 3 4" xfId="2782"/>
    <cellStyle name="표준 7 10 3 4 2" xfId="4780"/>
    <cellStyle name="표준 7 10 3 4 2 2" xfId="4781"/>
    <cellStyle name="표준 7 10 3 4 2 2 2" xfId="15716"/>
    <cellStyle name="표준 7 10 3 4 2 2 2 2" xfId="37677"/>
    <cellStyle name="표준 7 10 3 4 2 2 3" xfId="29294"/>
    <cellStyle name="표준 7 10 3 4 2 3" xfId="15717"/>
    <cellStyle name="표준 7 10 3 4 2 3 2" xfId="15718"/>
    <cellStyle name="표준 7 10 3 4 2 3 2 2" xfId="37679"/>
    <cellStyle name="표준 7 10 3 4 2 3 3" xfId="37678"/>
    <cellStyle name="표준 7 10 3 4 2 4" xfId="15719"/>
    <cellStyle name="표준 7 10 3 4 2 4 2" xfId="37680"/>
    <cellStyle name="표준 7 10 3 4 2 5" xfId="15720"/>
    <cellStyle name="표준 7 10 3 4 2 5 2" xfId="37681"/>
    <cellStyle name="표준 7 10 3 4 2 6" xfId="29293"/>
    <cellStyle name="표준 7 10 3 4 3" xfId="4782"/>
    <cellStyle name="표준 7 10 3 4 3 2" xfId="4783"/>
    <cellStyle name="표준 7 10 3 4 3 2 2" xfId="15721"/>
    <cellStyle name="표준 7 10 3 4 3 2 2 2" xfId="37682"/>
    <cellStyle name="표준 7 10 3 4 3 2 3" xfId="29296"/>
    <cellStyle name="표준 7 10 3 4 3 3" xfId="15722"/>
    <cellStyle name="표준 7 10 3 4 3 3 2" xfId="15723"/>
    <cellStyle name="표준 7 10 3 4 3 3 2 2" xfId="37684"/>
    <cellStyle name="표준 7 10 3 4 3 3 3" xfId="37683"/>
    <cellStyle name="표준 7 10 3 4 3 4" xfId="15724"/>
    <cellStyle name="표준 7 10 3 4 3 4 2" xfId="37685"/>
    <cellStyle name="표준 7 10 3 4 3 5" xfId="15725"/>
    <cellStyle name="표준 7 10 3 4 3 5 2" xfId="37686"/>
    <cellStyle name="표준 7 10 3 4 3 6" xfId="29295"/>
    <cellStyle name="표준 7 10 3 4 4" xfId="4784"/>
    <cellStyle name="표준 7 10 3 4 4 2" xfId="15726"/>
    <cellStyle name="표준 7 10 3 4 4 2 2" xfId="37687"/>
    <cellStyle name="표준 7 10 3 4 4 3" xfId="29297"/>
    <cellStyle name="표준 7 10 3 4 5" xfId="15727"/>
    <cellStyle name="표준 7 10 3 4 5 2" xfId="15728"/>
    <cellStyle name="표준 7 10 3 4 5 2 2" xfId="37689"/>
    <cellStyle name="표준 7 10 3 4 5 3" xfId="37688"/>
    <cellStyle name="표준 7 10 3 4 6" xfId="15729"/>
    <cellStyle name="표준 7 10 3 4 6 2" xfId="37690"/>
    <cellStyle name="표준 7 10 3 4 7" xfId="15730"/>
    <cellStyle name="표준 7 10 3 4 7 2" xfId="37691"/>
    <cellStyle name="표준 7 10 3 4 8" xfId="27303"/>
    <cellStyle name="표준 7 10 3 5" xfId="4785"/>
    <cellStyle name="표준 7 10 3 5 2" xfId="4786"/>
    <cellStyle name="표준 7 10 3 5 2 2" xfId="15731"/>
    <cellStyle name="표준 7 10 3 5 2 2 2" xfId="37692"/>
    <cellStyle name="표준 7 10 3 5 2 3" xfId="29299"/>
    <cellStyle name="표준 7 10 3 5 3" xfId="15732"/>
    <cellStyle name="표준 7 10 3 5 3 2" xfId="15733"/>
    <cellStyle name="표준 7 10 3 5 3 2 2" xfId="37694"/>
    <cellStyle name="표준 7 10 3 5 3 3" xfId="37693"/>
    <cellStyle name="표준 7 10 3 5 4" xfId="15734"/>
    <cellStyle name="표준 7 10 3 5 4 2" xfId="37695"/>
    <cellStyle name="표준 7 10 3 5 5" xfId="15735"/>
    <cellStyle name="표준 7 10 3 5 5 2" xfId="37696"/>
    <cellStyle name="표준 7 10 3 5 6" xfId="29298"/>
    <cellStyle name="표준 7 10 3 6" xfId="4787"/>
    <cellStyle name="표준 7 10 3 6 2" xfId="4788"/>
    <cellStyle name="표준 7 10 3 6 2 2" xfId="15736"/>
    <cellStyle name="표준 7 10 3 6 2 2 2" xfId="37697"/>
    <cellStyle name="표준 7 10 3 6 2 3" xfId="29301"/>
    <cellStyle name="표준 7 10 3 6 3" xfId="15737"/>
    <cellStyle name="표준 7 10 3 6 3 2" xfId="15738"/>
    <cellStyle name="표준 7 10 3 6 3 2 2" xfId="37699"/>
    <cellStyle name="표준 7 10 3 6 3 3" xfId="37698"/>
    <cellStyle name="표준 7 10 3 6 4" xfId="15739"/>
    <cellStyle name="표준 7 10 3 6 4 2" xfId="37700"/>
    <cellStyle name="표준 7 10 3 6 5" xfId="15740"/>
    <cellStyle name="표준 7 10 3 6 5 2" xfId="37701"/>
    <cellStyle name="표준 7 10 3 6 6" xfId="29300"/>
    <cellStyle name="표준 7 10 3 7" xfId="4789"/>
    <cellStyle name="표준 7 10 3 7 2" xfId="15741"/>
    <cellStyle name="표준 7 10 3 7 2 2" xfId="37702"/>
    <cellStyle name="표준 7 10 3 7 3" xfId="29302"/>
    <cellStyle name="표준 7 10 3 8" xfId="15742"/>
    <cellStyle name="표준 7 10 3 8 2" xfId="15743"/>
    <cellStyle name="표준 7 10 3 8 2 2" xfId="37704"/>
    <cellStyle name="표준 7 10 3 8 3" xfId="37703"/>
    <cellStyle name="표준 7 10 3 9" xfId="15744"/>
    <cellStyle name="표준 7 10 3 9 2" xfId="37705"/>
    <cellStyle name="표준 7 10 4" xfId="1535"/>
    <cellStyle name="표준 7 10 4 10" xfId="15745"/>
    <cellStyle name="표준 7 10 4 10 2" xfId="37706"/>
    <cellStyle name="표준 7 10 4 11" xfId="26718"/>
    <cellStyle name="표준 7 10 4 2" xfId="2325"/>
    <cellStyle name="표준 7 10 4 2 10" xfId="26847"/>
    <cellStyle name="표준 7 10 4 2 2" xfId="2582"/>
    <cellStyle name="표준 7 10 4 2 2 2" xfId="3102"/>
    <cellStyle name="표준 7 10 4 2 2 2 2" xfId="4790"/>
    <cellStyle name="표준 7 10 4 2 2 2 2 2" xfId="4791"/>
    <cellStyle name="표준 7 10 4 2 2 2 2 2 2" xfId="15746"/>
    <cellStyle name="표준 7 10 4 2 2 2 2 2 2 2" xfId="37707"/>
    <cellStyle name="표준 7 10 4 2 2 2 2 2 3" xfId="29304"/>
    <cellStyle name="표준 7 10 4 2 2 2 2 3" xfId="15747"/>
    <cellStyle name="표준 7 10 4 2 2 2 2 3 2" xfId="15748"/>
    <cellStyle name="표준 7 10 4 2 2 2 2 3 2 2" xfId="37709"/>
    <cellStyle name="표준 7 10 4 2 2 2 2 3 3" xfId="37708"/>
    <cellStyle name="표준 7 10 4 2 2 2 2 4" xfId="15749"/>
    <cellStyle name="표준 7 10 4 2 2 2 2 4 2" xfId="37710"/>
    <cellStyle name="표준 7 10 4 2 2 2 2 5" xfId="15750"/>
    <cellStyle name="표준 7 10 4 2 2 2 2 5 2" xfId="37711"/>
    <cellStyle name="표준 7 10 4 2 2 2 2 6" xfId="29303"/>
    <cellStyle name="표준 7 10 4 2 2 2 3" xfId="4792"/>
    <cellStyle name="표준 7 10 4 2 2 2 3 2" xfId="4793"/>
    <cellStyle name="표준 7 10 4 2 2 2 3 2 2" xfId="15751"/>
    <cellStyle name="표준 7 10 4 2 2 2 3 2 2 2" xfId="37712"/>
    <cellStyle name="표준 7 10 4 2 2 2 3 2 3" xfId="29306"/>
    <cellStyle name="표준 7 10 4 2 2 2 3 3" xfId="15752"/>
    <cellStyle name="표준 7 10 4 2 2 2 3 3 2" xfId="15753"/>
    <cellStyle name="표준 7 10 4 2 2 2 3 3 2 2" xfId="37714"/>
    <cellStyle name="표준 7 10 4 2 2 2 3 3 3" xfId="37713"/>
    <cellStyle name="표준 7 10 4 2 2 2 3 4" xfId="15754"/>
    <cellStyle name="표준 7 10 4 2 2 2 3 4 2" xfId="37715"/>
    <cellStyle name="표준 7 10 4 2 2 2 3 5" xfId="15755"/>
    <cellStyle name="표준 7 10 4 2 2 2 3 5 2" xfId="37716"/>
    <cellStyle name="표준 7 10 4 2 2 2 3 6" xfId="29305"/>
    <cellStyle name="표준 7 10 4 2 2 2 4" xfId="4794"/>
    <cellStyle name="표준 7 10 4 2 2 2 4 2" xfId="15756"/>
    <cellStyle name="표준 7 10 4 2 2 2 4 2 2" xfId="37717"/>
    <cellStyle name="표준 7 10 4 2 2 2 4 3" xfId="29307"/>
    <cellStyle name="표준 7 10 4 2 2 2 5" xfId="15757"/>
    <cellStyle name="표준 7 10 4 2 2 2 5 2" xfId="15758"/>
    <cellStyle name="표준 7 10 4 2 2 2 5 2 2" xfId="37719"/>
    <cellStyle name="표준 7 10 4 2 2 2 5 3" xfId="37718"/>
    <cellStyle name="표준 7 10 4 2 2 2 6" xfId="15759"/>
    <cellStyle name="표준 7 10 4 2 2 2 6 2" xfId="37720"/>
    <cellStyle name="표준 7 10 4 2 2 2 7" xfId="15760"/>
    <cellStyle name="표준 7 10 4 2 2 2 7 2" xfId="37721"/>
    <cellStyle name="표준 7 10 4 2 2 2 8" xfId="27623"/>
    <cellStyle name="표준 7 10 4 2 2 3" xfId="4795"/>
    <cellStyle name="표준 7 10 4 2 2 3 2" xfId="4796"/>
    <cellStyle name="표준 7 10 4 2 2 3 2 2" xfId="15761"/>
    <cellStyle name="표준 7 10 4 2 2 3 2 2 2" xfId="37722"/>
    <cellStyle name="표준 7 10 4 2 2 3 2 3" xfId="29309"/>
    <cellStyle name="표준 7 10 4 2 2 3 3" xfId="15762"/>
    <cellStyle name="표준 7 10 4 2 2 3 3 2" xfId="15763"/>
    <cellStyle name="표준 7 10 4 2 2 3 3 2 2" xfId="37724"/>
    <cellStyle name="표준 7 10 4 2 2 3 3 3" xfId="37723"/>
    <cellStyle name="표준 7 10 4 2 2 3 4" xfId="15764"/>
    <cellStyle name="표준 7 10 4 2 2 3 4 2" xfId="37725"/>
    <cellStyle name="표준 7 10 4 2 2 3 5" xfId="15765"/>
    <cellStyle name="표준 7 10 4 2 2 3 5 2" xfId="37726"/>
    <cellStyle name="표준 7 10 4 2 2 3 6" xfId="29308"/>
    <cellStyle name="표준 7 10 4 2 2 4" xfId="4797"/>
    <cellStyle name="표준 7 10 4 2 2 4 2" xfId="4798"/>
    <cellStyle name="표준 7 10 4 2 2 4 2 2" xfId="15766"/>
    <cellStyle name="표준 7 10 4 2 2 4 2 2 2" xfId="37727"/>
    <cellStyle name="표준 7 10 4 2 2 4 2 3" xfId="29311"/>
    <cellStyle name="표준 7 10 4 2 2 4 3" xfId="15767"/>
    <cellStyle name="표준 7 10 4 2 2 4 3 2" xfId="15768"/>
    <cellStyle name="표준 7 10 4 2 2 4 3 2 2" xfId="37729"/>
    <cellStyle name="표준 7 10 4 2 2 4 3 3" xfId="37728"/>
    <cellStyle name="표준 7 10 4 2 2 4 4" xfId="15769"/>
    <cellStyle name="표준 7 10 4 2 2 4 4 2" xfId="37730"/>
    <cellStyle name="표준 7 10 4 2 2 4 5" xfId="15770"/>
    <cellStyle name="표준 7 10 4 2 2 4 5 2" xfId="37731"/>
    <cellStyle name="표준 7 10 4 2 2 4 6" xfId="29310"/>
    <cellStyle name="표준 7 10 4 2 2 5" xfId="4799"/>
    <cellStyle name="표준 7 10 4 2 2 5 2" xfId="15771"/>
    <cellStyle name="표준 7 10 4 2 2 5 2 2" xfId="37732"/>
    <cellStyle name="표준 7 10 4 2 2 5 3" xfId="29312"/>
    <cellStyle name="표준 7 10 4 2 2 6" xfId="15772"/>
    <cellStyle name="표준 7 10 4 2 2 6 2" xfId="15773"/>
    <cellStyle name="표준 7 10 4 2 2 6 2 2" xfId="37734"/>
    <cellStyle name="표준 7 10 4 2 2 6 3" xfId="37733"/>
    <cellStyle name="표준 7 10 4 2 2 7" xfId="15774"/>
    <cellStyle name="표준 7 10 4 2 2 7 2" xfId="37735"/>
    <cellStyle name="표준 7 10 4 2 2 8" xfId="15775"/>
    <cellStyle name="표준 7 10 4 2 2 8 2" xfId="37736"/>
    <cellStyle name="표준 7 10 4 2 2 9" xfId="27104"/>
    <cellStyle name="표준 7 10 4 2 3" xfId="2845"/>
    <cellStyle name="표준 7 10 4 2 3 2" xfId="4800"/>
    <cellStyle name="표준 7 10 4 2 3 2 2" xfId="4801"/>
    <cellStyle name="표준 7 10 4 2 3 2 2 2" xfId="15776"/>
    <cellStyle name="표준 7 10 4 2 3 2 2 2 2" xfId="37737"/>
    <cellStyle name="표준 7 10 4 2 3 2 2 3" xfId="29314"/>
    <cellStyle name="표준 7 10 4 2 3 2 3" xfId="15777"/>
    <cellStyle name="표준 7 10 4 2 3 2 3 2" xfId="15778"/>
    <cellStyle name="표준 7 10 4 2 3 2 3 2 2" xfId="37739"/>
    <cellStyle name="표준 7 10 4 2 3 2 3 3" xfId="37738"/>
    <cellStyle name="표준 7 10 4 2 3 2 4" xfId="15779"/>
    <cellStyle name="표준 7 10 4 2 3 2 4 2" xfId="37740"/>
    <cellStyle name="표준 7 10 4 2 3 2 5" xfId="15780"/>
    <cellStyle name="표준 7 10 4 2 3 2 5 2" xfId="37741"/>
    <cellStyle name="표준 7 10 4 2 3 2 6" xfId="29313"/>
    <cellStyle name="표준 7 10 4 2 3 3" xfId="4802"/>
    <cellStyle name="표준 7 10 4 2 3 3 2" xfId="4803"/>
    <cellStyle name="표준 7 10 4 2 3 3 2 2" xfId="15781"/>
    <cellStyle name="표준 7 10 4 2 3 3 2 2 2" xfId="37742"/>
    <cellStyle name="표준 7 10 4 2 3 3 2 3" xfId="29316"/>
    <cellStyle name="표준 7 10 4 2 3 3 3" xfId="15782"/>
    <cellStyle name="표준 7 10 4 2 3 3 3 2" xfId="15783"/>
    <cellStyle name="표준 7 10 4 2 3 3 3 2 2" xfId="37744"/>
    <cellStyle name="표준 7 10 4 2 3 3 3 3" xfId="37743"/>
    <cellStyle name="표준 7 10 4 2 3 3 4" xfId="15784"/>
    <cellStyle name="표준 7 10 4 2 3 3 4 2" xfId="37745"/>
    <cellStyle name="표준 7 10 4 2 3 3 5" xfId="15785"/>
    <cellStyle name="표준 7 10 4 2 3 3 5 2" xfId="37746"/>
    <cellStyle name="표준 7 10 4 2 3 3 6" xfId="29315"/>
    <cellStyle name="표준 7 10 4 2 3 4" xfId="4804"/>
    <cellStyle name="표준 7 10 4 2 3 4 2" xfId="15786"/>
    <cellStyle name="표준 7 10 4 2 3 4 2 2" xfId="37747"/>
    <cellStyle name="표준 7 10 4 2 3 4 3" xfId="29317"/>
    <cellStyle name="표준 7 10 4 2 3 5" xfId="15787"/>
    <cellStyle name="표준 7 10 4 2 3 5 2" xfId="15788"/>
    <cellStyle name="표준 7 10 4 2 3 5 2 2" xfId="37749"/>
    <cellStyle name="표준 7 10 4 2 3 5 3" xfId="37748"/>
    <cellStyle name="표준 7 10 4 2 3 6" xfId="15789"/>
    <cellStyle name="표준 7 10 4 2 3 6 2" xfId="37750"/>
    <cellStyle name="표준 7 10 4 2 3 7" xfId="15790"/>
    <cellStyle name="표준 7 10 4 2 3 7 2" xfId="37751"/>
    <cellStyle name="표준 7 10 4 2 3 8" xfId="27366"/>
    <cellStyle name="표준 7 10 4 2 4" xfId="4805"/>
    <cellStyle name="표준 7 10 4 2 4 2" xfId="4806"/>
    <cellStyle name="표준 7 10 4 2 4 2 2" xfId="15791"/>
    <cellStyle name="표준 7 10 4 2 4 2 2 2" xfId="37752"/>
    <cellStyle name="표준 7 10 4 2 4 2 3" xfId="29319"/>
    <cellStyle name="표준 7 10 4 2 4 3" xfId="15792"/>
    <cellStyle name="표준 7 10 4 2 4 3 2" xfId="15793"/>
    <cellStyle name="표준 7 10 4 2 4 3 2 2" xfId="37754"/>
    <cellStyle name="표준 7 10 4 2 4 3 3" xfId="37753"/>
    <cellStyle name="표준 7 10 4 2 4 4" xfId="15794"/>
    <cellStyle name="표준 7 10 4 2 4 4 2" xfId="37755"/>
    <cellStyle name="표준 7 10 4 2 4 5" xfId="15795"/>
    <cellStyle name="표준 7 10 4 2 4 5 2" xfId="37756"/>
    <cellStyle name="표준 7 10 4 2 4 6" xfId="29318"/>
    <cellStyle name="표준 7 10 4 2 5" xfId="4807"/>
    <cellStyle name="표준 7 10 4 2 5 2" xfId="4808"/>
    <cellStyle name="표준 7 10 4 2 5 2 2" xfId="15796"/>
    <cellStyle name="표준 7 10 4 2 5 2 2 2" xfId="37757"/>
    <cellStyle name="표준 7 10 4 2 5 2 3" xfId="29321"/>
    <cellStyle name="표준 7 10 4 2 5 3" xfId="15797"/>
    <cellStyle name="표준 7 10 4 2 5 3 2" xfId="15798"/>
    <cellStyle name="표준 7 10 4 2 5 3 2 2" xfId="37759"/>
    <cellStyle name="표준 7 10 4 2 5 3 3" xfId="37758"/>
    <cellStyle name="표준 7 10 4 2 5 4" xfId="15799"/>
    <cellStyle name="표준 7 10 4 2 5 4 2" xfId="37760"/>
    <cellStyle name="표준 7 10 4 2 5 5" xfId="15800"/>
    <cellStyle name="표준 7 10 4 2 5 5 2" xfId="37761"/>
    <cellStyle name="표준 7 10 4 2 5 6" xfId="29320"/>
    <cellStyle name="표준 7 10 4 2 6" xfId="4809"/>
    <cellStyle name="표준 7 10 4 2 6 2" xfId="15801"/>
    <cellStyle name="표준 7 10 4 2 6 2 2" xfId="37762"/>
    <cellStyle name="표준 7 10 4 2 6 3" xfId="29322"/>
    <cellStyle name="표준 7 10 4 2 7" xfId="15802"/>
    <cellStyle name="표준 7 10 4 2 7 2" xfId="15803"/>
    <cellStyle name="표준 7 10 4 2 7 2 2" xfId="37764"/>
    <cellStyle name="표준 7 10 4 2 7 3" xfId="37763"/>
    <cellStyle name="표준 7 10 4 2 8" xfId="15804"/>
    <cellStyle name="표준 7 10 4 2 8 2" xfId="37765"/>
    <cellStyle name="표준 7 10 4 2 9" xfId="15805"/>
    <cellStyle name="표준 7 10 4 2 9 2" xfId="37766"/>
    <cellStyle name="표준 7 10 4 3" xfId="2454"/>
    <cellStyle name="표준 7 10 4 3 2" xfId="2974"/>
    <cellStyle name="표준 7 10 4 3 2 2" xfId="4810"/>
    <cellStyle name="표준 7 10 4 3 2 2 2" xfId="4811"/>
    <cellStyle name="표준 7 10 4 3 2 2 2 2" xfId="15806"/>
    <cellStyle name="표준 7 10 4 3 2 2 2 2 2" xfId="37767"/>
    <cellStyle name="표준 7 10 4 3 2 2 2 3" xfId="29324"/>
    <cellStyle name="표준 7 10 4 3 2 2 3" xfId="15807"/>
    <cellStyle name="표준 7 10 4 3 2 2 3 2" xfId="15808"/>
    <cellStyle name="표준 7 10 4 3 2 2 3 2 2" xfId="37769"/>
    <cellStyle name="표준 7 10 4 3 2 2 3 3" xfId="37768"/>
    <cellStyle name="표준 7 10 4 3 2 2 4" xfId="15809"/>
    <cellStyle name="표준 7 10 4 3 2 2 4 2" xfId="37770"/>
    <cellStyle name="표준 7 10 4 3 2 2 5" xfId="15810"/>
    <cellStyle name="표준 7 10 4 3 2 2 5 2" xfId="37771"/>
    <cellStyle name="표준 7 10 4 3 2 2 6" xfId="29323"/>
    <cellStyle name="표준 7 10 4 3 2 3" xfId="4812"/>
    <cellStyle name="표준 7 10 4 3 2 3 2" xfId="4813"/>
    <cellStyle name="표준 7 10 4 3 2 3 2 2" xfId="15811"/>
    <cellStyle name="표준 7 10 4 3 2 3 2 2 2" xfId="37772"/>
    <cellStyle name="표준 7 10 4 3 2 3 2 3" xfId="29326"/>
    <cellStyle name="표준 7 10 4 3 2 3 3" xfId="15812"/>
    <cellStyle name="표준 7 10 4 3 2 3 3 2" xfId="15813"/>
    <cellStyle name="표준 7 10 4 3 2 3 3 2 2" xfId="37774"/>
    <cellStyle name="표준 7 10 4 3 2 3 3 3" xfId="37773"/>
    <cellStyle name="표준 7 10 4 3 2 3 4" xfId="15814"/>
    <cellStyle name="표준 7 10 4 3 2 3 4 2" xfId="37775"/>
    <cellStyle name="표준 7 10 4 3 2 3 5" xfId="15815"/>
    <cellStyle name="표준 7 10 4 3 2 3 5 2" xfId="37776"/>
    <cellStyle name="표준 7 10 4 3 2 3 6" xfId="29325"/>
    <cellStyle name="표준 7 10 4 3 2 4" xfId="4814"/>
    <cellStyle name="표준 7 10 4 3 2 4 2" xfId="15816"/>
    <cellStyle name="표준 7 10 4 3 2 4 2 2" xfId="37777"/>
    <cellStyle name="표준 7 10 4 3 2 4 3" xfId="29327"/>
    <cellStyle name="표준 7 10 4 3 2 5" xfId="15817"/>
    <cellStyle name="표준 7 10 4 3 2 5 2" xfId="15818"/>
    <cellStyle name="표준 7 10 4 3 2 5 2 2" xfId="37779"/>
    <cellStyle name="표준 7 10 4 3 2 5 3" xfId="37778"/>
    <cellStyle name="표준 7 10 4 3 2 6" xfId="15819"/>
    <cellStyle name="표준 7 10 4 3 2 6 2" xfId="37780"/>
    <cellStyle name="표준 7 10 4 3 2 7" xfId="15820"/>
    <cellStyle name="표준 7 10 4 3 2 7 2" xfId="37781"/>
    <cellStyle name="표준 7 10 4 3 2 8" xfId="27495"/>
    <cellStyle name="표준 7 10 4 3 3" xfId="4815"/>
    <cellStyle name="표준 7 10 4 3 3 2" xfId="4816"/>
    <cellStyle name="표준 7 10 4 3 3 2 2" xfId="15821"/>
    <cellStyle name="표준 7 10 4 3 3 2 2 2" xfId="37782"/>
    <cellStyle name="표준 7 10 4 3 3 2 3" xfId="29329"/>
    <cellStyle name="표준 7 10 4 3 3 3" xfId="15822"/>
    <cellStyle name="표준 7 10 4 3 3 3 2" xfId="15823"/>
    <cellStyle name="표준 7 10 4 3 3 3 2 2" xfId="37784"/>
    <cellStyle name="표준 7 10 4 3 3 3 3" xfId="37783"/>
    <cellStyle name="표준 7 10 4 3 3 4" xfId="15824"/>
    <cellStyle name="표준 7 10 4 3 3 4 2" xfId="37785"/>
    <cellStyle name="표준 7 10 4 3 3 5" xfId="15825"/>
    <cellStyle name="표준 7 10 4 3 3 5 2" xfId="37786"/>
    <cellStyle name="표준 7 10 4 3 3 6" xfId="29328"/>
    <cellStyle name="표준 7 10 4 3 4" xfId="4817"/>
    <cellStyle name="표준 7 10 4 3 4 2" xfId="4818"/>
    <cellStyle name="표준 7 10 4 3 4 2 2" xfId="15826"/>
    <cellStyle name="표준 7 10 4 3 4 2 2 2" xfId="37787"/>
    <cellStyle name="표준 7 10 4 3 4 2 3" xfId="29331"/>
    <cellStyle name="표준 7 10 4 3 4 3" xfId="15827"/>
    <cellStyle name="표준 7 10 4 3 4 3 2" xfId="15828"/>
    <cellStyle name="표준 7 10 4 3 4 3 2 2" xfId="37789"/>
    <cellStyle name="표준 7 10 4 3 4 3 3" xfId="37788"/>
    <cellStyle name="표준 7 10 4 3 4 4" xfId="15829"/>
    <cellStyle name="표준 7 10 4 3 4 4 2" xfId="37790"/>
    <cellStyle name="표준 7 10 4 3 4 5" xfId="15830"/>
    <cellStyle name="표준 7 10 4 3 4 5 2" xfId="37791"/>
    <cellStyle name="표준 7 10 4 3 4 6" xfId="29330"/>
    <cellStyle name="표준 7 10 4 3 5" xfId="4819"/>
    <cellStyle name="표준 7 10 4 3 5 2" xfId="15831"/>
    <cellStyle name="표준 7 10 4 3 5 2 2" xfId="37792"/>
    <cellStyle name="표준 7 10 4 3 5 3" xfId="29332"/>
    <cellStyle name="표준 7 10 4 3 6" xfId="15832"/>
    <cellStyle name="표준 7 10 4 3 6 2" xfId="15833"/>
    <cellStyle name="표준 7 10 4 3 6 2 2" xfId="37794"/>
    <cellStyle name="표준 7 10 4 3 6 3" xfId="37793"/>
    <cellStyle name="표준 7 10 4 3 7" xfId="15834"/>
    <cellStyle name="표준 7 10 4 3 7 2" xfId="37795"/>
    <cellStyle name="표준 7 10 4 3 8" xfId="15835"/>
    <cellStyle name="표준 7 10 4 3 8 2" xfId="37796"/>
    <cellStyle name="표준 7 10 4 3 9" xfId="26976"/>
    <cellStyle name="표준 7 10 4 4" xfId="2716"/>
    <cellStyle name="표준 7 10 4 4 2" xfId="4820"/>
    <cellStyle name="표준 7 10 4 4 2 2" xfId="4821"/>
    <cellStyle name="표준 7 10 4 4 2 2 2" xfId="15836"/>
    <cellStyle name="표준 7 10 4 4 2 2 2 2" xfId="37797"/>
    <cellStyle name="표준 7 10 4 4 2 2 3" xfId="29334"/>
    <cellStyle name="표준 7 10 4 4 2 3" xfId="15837"/>
    <cellStyle name="표준 7 10 4 4 2 3 2" xfId="15838"/>
    <cellStyle name="표준 7 10 4 4 2 3 2 2" xfId="37799"/>
    <cellStyle name="표준 7 10 4 4 2 3 3" xfId="37798"/>
    <cellStyle name="표준 7 10 4 4 2 4" xfId="15839"/>
    <cellStyle name="표준 7 10 4 4 2 4 2" xfId="37800"/>
    <cellStyle name="표준 7 10 4 4 2 5" xfId="15840"/>
    <cellStyle name="표준 7 10 4 4 2 5 2" xfId="37801"/>
    <cellStyle name="표준 7 10 4 4 2 6" xfId="29333"/>
    <cellStyle name="표준 7 10 4 4 3" xfId="4822"/>
    <cellStyle name="표준 7 10 4 4 3 2" xfId="4823"/>
    <cellStyle name="표준 7 10 4 4 3 2 2" xfId="15841"/>
    <cellStyle name="표준 7 10 4 4 3 2 2 2" xfId="37802"/>
    <cellStyle name="표준 7 10 4 4 3 2 3" xfId="29336"/>
    <cellStyle name="표준 7 10 4 4 3 3" xfId="15842"/>
    <cellStyle name="표준 7 10 4 4 3 3 2" xfId="15843"/>
    <cellStyle name="표준 7 10 4 4 3 3 2 2" xfId="37804"/>
    <cellStyle name="표준 7 10 4 4 3 3 3" xfId="37803"/>
    <cellStyle name="표준 7 10 4 4 3 4" xfId="15844"/>
    <cellStyle name="표준 7 10 4 4 3 4 2" xfId="37805"/>
    <cellStyle name="표준 7 10 4 4 3 5" xfId="15845"/>
    <cellStyle name="표준 7 10 4 4 3 5 2" xfId="37806"/>
    <cellStyle name="표준 7 10 4 4 3 6" xfId="29335"/>
    <cellStyle name="표준 7 10 4 4 4" xfId="4824"/>
    <cellStyle name="표준 7 10 4 4 4 2" xfId="15846"/>
    <cellStyle name="표준 7 10 4 4 4 2 2" xfId="37807"/>
    <cellStyle name="표준 7 10 4 4 4 3" xfId="29337"/>
    <cellStyle name="표준 7 10 4 4 5" xfId="15847"/>
    <cellStyle name="표준 7 10 4 4 5 2" xfId="15848"/>
    <cellStyle name="표준 7 10 4 4 5 2 2" xfId="37809"/>
    <cellStyle name="표준 7 10 4 4 5 3" xfId="37808"/>
    <cellStyle name="표준 7 10 4 4 6" xfId="15849"/>
    <cellStyle name="표준 7 10 4 4 6 2" xfId="37810"/>
    <cellStyle name="표준 7 10 4 4 7" xfId="15850"/>
    <cellStyle name="표준 7 10 4 4 7 2" xfId="37811"/>
    <cellStyle name="표준 7 10 4 4 8" xfId="27237"/>
    <cellStyle name="표준 7 10 4 5" xfId="4825"/>
    <cellStyle name="표준 7 10 4 5 2" xfId="4826"/>
    <cellStyle name="표준 7 10 4 5 2 2" xfId="15851"/>
    <cellStyle name="표준 7 10 4 5 2 2 2" xfId="37812"/>
    <cellStyle name="표준 7 10 4 5 2 3" xfId="29339"/>
    <cellStyle name="표준 7 10 4 5 3" xfId="15852"/>
    <cellStyle name="표준 7 10 4 5 3 2" xfId="15853"/>
    <cellStyle name="표준 7 10 4 5 3 2 2" xfId="37814"/>
    <cellStyle name="표준 7 10 4 5 3 3" xfId="37813"/>
    <cellStyle name="표준 7 10 4 5 4" xfId="15854"/>
    <cellStyle name="표준 7 10 4 5 4 2" xfId="37815"/>
    <cellStyle name="표준 7 10 4 5 5" xfId="15855"/>
    <cellStyle name="표준 7 10 4 5 5 2" xfId="37816"/>
    <cellStyle name="표준 7 10 4 5 6" xfId="29338"/>
    <cellStyle name="표준 7 10 4 6" xfId="4827"/>
    <cellStyle name="표준 7 10 4 6 2" xfId="4828"/>
    <cellStyle name="표준 7 10 4 6 2 2" xfId="15856"/>
    <cellStyle name="표준 7 10 4 6 2 2 2" xfId="37817"/>
    <cellStyle name="표준 7 10 4 6 2 3" xfId="29341"/>
    <cellStyle name="표준 7 10 4 6 3" xfId="15857"/>
    <cellStyle name="표준 7 10 4 6 3 2" xfId="15858"/>
    <cellStyle name="표준 7 10 4 6 3 2 2" xfId="37819"/>
    <cellStyle name="표준 7 10 4 6 3 3" xfId="37818"/>
    <cellStyle name="표준 7 10 4 6 4" xfId="15859"/>
    <cellStyle name="표준 7 10 4 6 4 2" xfId="37820"/>
    <cellStyle name="표준 7 10 4 6 5" xfId="15860"/>
    <cellStyle name="표준 7 10 4 6 5 2" xfId="37821"/>
    <cellStyle name="표준 7 10 4 6 6" xfId="29340"/>
    <cellStyle name="표준 7 10 4 7" xfId="4829"/>
    <cellStyle name="표준 7 10 4 7 2" xfId="15861"/>
    <cellStyle name="표준 7 10 4 7 2 2" xfId="37822"/>
    <cellStyle name="표준 7 10 4 7 3" xfId="29342"/>
    <cellStyle name="표준 7 10 4 8" xfId="15862"/>
    <cellStyle name="표준 7 10 4 8 2" xfId="15863"/>
    <cellStyle name="표준 7 10 4 8 2 2" xfId="37824"/>
    <cellStyle name="표준 7 10 4 8 3" xfId="37823"/>
    <cellStyle name="표준 7 10 4 9" xfId="15864"/>
    <cellStyle name="표준 7 10 4 9 2" xfId="37825"/>
    <cellStyle name="표준 7 10 5" xfId="2296"/>
    <cellStyle name="표준 7 10 5 10" xfId="26818"/>
    <cellStyle name="표준 7 10 5 2" xfId="2583"/>
    <cellStyle name="표준 7 10 5 2 2" xfId="3103"/>
    <cellStyle name="표준 7 10 5 2 2 2" xfId="4830"/>
    <cellStyle name="표준 7 10 5 2 2 2 2" xfId="4831"/>
    <cellStyle name="표준 7 10 5 2 2 2 2 2" xfId="15865"/>
    <cellStyle name="표준 7 10 5 2 2 2 2 2 2" xfId="37826"/>
    <cellStyle name="표준 7 10 5 2 2 2 2 3" xfId="29344"/>
    <cellStyle name="표준 7 10 5 2 2 2 3" xfId="15866"/>
    <cellStyle name="표준 7 10 5 2 2 2 3 2" xfId="15867"/>
    <cellStyle name="표준 7 10 5 2 2 2 3 2 2" xfId="37828"/>
    <cellStyle name="표준 7 10 5 2 2 2 3 3" xfId="37827"/>
    <cellStyle name="표준 7 10 5 2 2 2 4" xfId="15868"/>
    <cellStyle name="표준 7 10 5 2 2 2 4 2" xfId="37829"/>
    <cellStyle name="표준 7 10 5 2 2 2 5" xfId="15869"/>
    <cellStyle name="표준 7 10 5 2 2 2 5 2" xfId="37830"/>
    <cellStyle name="표준 7 10 5 2 2 2 6" xfId="29343"/>
    <cellStyle name="표준 7 10 5 2 2 3" xfId="4832"/>
    <cellStyle name="표준 7 10 5 2 2 3 2" xfId="4833"/>
    <cellStyle name="표준 7 10 5 2 2 3 2 2" xfId="15870"/>
    <cellStyle name="표준 7 10 5 2 2 3 2 2 2" xfId="37831"/>
    <cellStyle name="표준 7 10 5 2 2 3 2 3" xfId="29346"/>
    <cellStyle name="표준 7 10 5 2 2 3 3" xfId="15871"/>
    <cellStyle name="표준 7 10 5 2 2 3 3 2" xfId="15872"/>
    <cellStyle name="표준 7 10 5 2 2 3 3 2 2" xfId="37833"/>
    <cellStyle name="표준 7 10 5 2 2 3 3 3" xfId="37832"/>
    <cellStyle name="표준 7 10 5 2 2 3 4" xfId="15873"/>
    <cellStyle name="표준 7 10 5 2 2 3 4 2" xfId="37834"/>
    <cellStyle name="표준 7 10 5 2 2 3 5" xfId="15874"/>
    <cellStyle name="표준 7 10 5 2 2 3 5 2" xfId="37835"/>
    <cellStyle name="표준 7 10 5 2 2 3 6" xfId="29345"/>
    <cellStyle name="표준 7 10 5 2 2 4" xfId="4834"/>
    <cellStyle name="표준 7 10 5 2 2 4 2" xfId="15875"/>
    <cellStyle name="표준 7 10 5 2 2 4 2 2" xfId="37836"/>
    <cellStyle name="표준 7 10 5 2 2 4 3" xfId="29347"/>
    <cellStyle name="표준 7 10 5 2 2 5" xfId="15876"/>
    <cellStyle name="표준 7 10 5 2 2 5 2" xfId="15877"/>
    <cellStyle name="표준 7 10 5 2 2 5 2 2" xfId="37838"/>
    <cellStyle name="표준 7 10 5 2 2 5 3" xfId="37837"/>
    <cellStyle name="표준 7 10 5 2 2 6" xfId="15878"/>
    <cellStyle name="표준 7 10 5 2 2 6 2" xfId="37839"/>
    <cellStyle name="표준 7 10 5 2 2 7" xfId="15879"/>
    <cellStyle name="표준 7 10 5 2 2 7 2" xfId="37840"/>
    <cellStyle name="표준 7 10 5 2 2 8" xfId="27624"/>
    <cellStyle name="표준 7 10 5 2 3" xfId="4835"/>
    <cellStyle name="표준 7 10 5 2 3 2" xfId="4836"/>
    <cellStyle name="표준 7 10 5 2 3 2 2" xfId="15880"/>
    <cellStyle name="표준 7 10 5 2 3 2 2 2" xfId="37841"/>
    <cellStyle name="표준 7 10 5 2 3 2 3" xfId="29349"/>
    <cellStyle name="표준 7 10 5 2 3 3" xfId="15881"/>
    <cellStyle name="표준 7 10 5 2 3 3 2" xfId="15882"/>
    <cellStyle name="표준 7 10 5 2 3 3 2 2" xfId="37843"/>
    <cellStyle name="표준 7 10 5 2 3 3 3" xfId="37842"/>
    <cellStyle name="표준 7 10 5 2 3 4" xfId="15883"/>
    <cellStyle name="표준 7 10 5 2 3 4 2" xfId="37844"/>
    <cellStyle name="표준 7 10 5 2 3 5" xfId="15884"/>
    <cellStyle name="표준 7 10 5 2 3 5 2" xfId="37845"/>
    <cellStyle name="표준 7 10 5 2 3 6" xfId="29348"/>
    <cellStyle name="표준 7 10 5 2 4" xfId="4837"/>
    <cellStyle name="표준 7 10 5 2 4 2" xfId="4838"/>
    <cellStyle name="표준 7 10 5 2 4 2 2" xfId="15885"/>
    <cellStyle name="표준 7 10 5 2 4 2 2 2" xfId="37846"/>
    <cellStyle name="표준 7 10 5 2 4 2 3" xfId="29351"/>
    <cellStyle name="표준 7 10 5 2 4 3" xfId="15886"/>
    <cellStyle name="표준 7 10 5 2 4 3 2" xfId="15887"/>
    <cellStyle name="표준 7 10 5 2 4 3 2 2" xfId="37848"/>
    <cellStyle name="표준 7 10 5 2 4 3 3" xfId="37847"/>
    <cellStyle name="표준 7 10 5 2 4 4" xfId="15888"/>
    <cellStyle name="표준 7 10 5 2 4 4 2" xfId="37849"/>
    <cellStyle name="표준 7 10 5 2 4 5" xfId="15889"/>
    <cellStyle name="표준 7 10 5 2 4 5 2" xfId="37850"/>
    <cellStyle name="표준 7 10 5 2 4 6" xfId="29350"/>
    <cellStyle name="표준 7 10 5 2 5" xfId="4839"/>
    <cellStyle name="표준 7 10 5 2 5 2" xfId="15890"/>
    <cellStyle name="표준 7 10 5 2 5 2 2" xfId="37851"/>
    <cellStyle name="표준 7 10 5 2 5 3" xfId="29352"/>
    <cellStyle name="표준 7 10 5 2 6" xfId="15891"/>
    <cellStyle name="표준 7 10 5 2 6 2" xfId="15892"/>
    <cellStyle name="표준 7 10 5 2 6 2 2" xfId="37853"/>
    <cellStyle name="표준 7 10 5 2 6 3" xfId="37852"/>
    <cellStyle name="표준 7 10 5 2 7" xfId="15893"/>
    <cellStyle name="표준 7 10 5 2 7 2" xfId="37854"/>
    <cellStyle name="표준 7 10 5 2 8" xfId="15894"/>
    <cellStyle name="표준 7 10 5 2 8 2" xfId="37855"/>
    <cellStyle name="표준 7 10 5 2 9" xfId="27105"/>
    <cellStyle name="표준 7 10 5 3" xfId="2816"/>
    <cellStyle name="표준 7 10 5 3 2" xfId="4840"/>
    <cellStyle name="표준 7 10 5 3 2 2" xfId="4841"/>
    <cellStyle name="표준 7 10 5 3 2 2 2" xfId="15895"/>
    <cellStyle name="표준 7 10 5 3 2 2 2 2" xfId="37856"/>
    <cellStyle name="표준 7 10 5 3 2 2 3" xfId="29354"/>
    <cellStyle name="표준 7 10 5 3 2 3" xfId="15896"/>
    <cellStyle name="표준 7 10 5 3 2 3 2" xfId="15897"/>
    <cellStyle name="표준 7 10 5 3 2 3 2 2" xfId="37858"/>
    <cellStyle name="표준 7 10 5 3 2 3 3" xfId="37857"/>
    <cellStyle name="표준 7 10 5 3 2 4" xfId="15898"/>
    <cellStyle name="표준 7 10 5 3 2 4 2" xfId="37859"/>
    <cellStyle name="표준 7 10 5 3 2 5" xfId="15899"/>
    <cellStyle name="표준 7 10 5 3 2 5 2" xfId="37860"/>
    <cellStyle name="표준 7 10 5 3 2 6" xfId="29353"/>
    <cellStyle name="표준 7 10 5 3 3" xfId="4842"/>
    <cellStyle name="표준 7 10 5 3 3 2" xfId="4843"/>
    <cellStyle name="표준 7 10 5 3 3 2 2" xfId="15900"/>
    <cellStyle name="표준 7 10 5 3 3 2 2 2" xfId="37861"/>
    <cellStyle name="표준 7 10 5 3 3 2 3" xfId="29356"/>
    <cellStyle name="표준 7 10 5 3 3 3" xfId="15901"/>
    <cellStyle name="표준 7 10 5 3 3 3 2" xfId="15902"/>
    <cellStyle name="표준 7 10 5 3 3 3 2 2" xfId="37863"/>
    <cellStyle name="표준 7 10 5 3 3 3 3" xfId="37862"/>
    <cellStyle name="표준 7 10 5 3 3 4" xfId="15903"/>
    <cellStyle name="표준 7 10 5 3 3 4 2" xfId="37864"/>
    <cellStyle name="표준 7 10 5 3 3 5" xfId="15904"/>
    <cellStyle name="표준 7 10 5 3 3 5 2" xfId="37865"/>
    <cellStyle name="표준 7 10 5 3 3 6" xfId="29355"/>
    <cellStyle name="표준 7 10 5 3 4" xfId="4844"/>
    <cellStyle name="표준 7 10 5 3 4 2" xfId="15905"/>
    <cellStyle name="표준 7 10 5 3 4 2 2" xfId="37866"/>
    <cellStyle name="표준 7 10 5 3 4 3" xfId="29357"/>
    <cellStyle name="표준 7 10 5 3 5" xfId="15906"/>
    <cellStyle name="표준 7 10 5 3 5 2" xfId="15907"/>
    <cellStyle name="표준 7 10 5 3 5 2 2" xfId="37868"/>
    <cellStyle name="표준 7 10 5 3 5 3" xfId="37867"/>
    <cellStyle name="표준 7 10 5 3 6" xfId="15908"/>
    <cellStyle name="표준 7 10 5 3 6 2" xfId="37869"/>
    <cellStyle name="표준 7 10 5 3 7" xfId="15909"/>
    <cellStyle name="표준 7 10 5 3 7 2" xfId="37870"/>
    <cellStyle name="표준 7 10 5 3 8" xfId="27337"/>
    <cellStyle name="표준 7 10 5 4" xfId="4845"/>
    <cellStyle name="표준 7 10 5 4 2" xfId="4846"/>
    <cellStyle name="표준 7 10 5 4 2 2" xfId="15910"/>
    <cellStyle name="표준 7 10 5 4 2 2 2" xfId="37871"/>
    <cellStyle name="표준 7 10 5 4 2 3" xfId="29359"/>
    <cellStyle name="표준 7 10 5 4 3" xfId="15911"/>
    <cellStyle name="표준 7 10 5 4 3 2" xfId="15912"/>
    <cellStyle name="표준 7 10 5 4 3 2 2" xfId="37873"/>
    <cellStyle name="표준 7 10 5 4 3 3" xfId="37872"/>
    <cellStyle name="표준 7 10 5 4 4" xfId="15913"/>
    <cellStyle name="표준 7 10 5 4 4 2" xfId="37874"/>
    <cellStyle name="표준 7 10 5 4 5" xfId="15914"/>
    <cellStyle name="표준 7 10 5 4 5 2" xfId="37875"/>
    <cellStyle name="표준 7 10 5 4 6" xfId="29358"/>
    <cellStyle name="표준 7 10 5 5" xfId="4847"/>
    <cellStyle name="표준 7 10 5 5 2" xfId="4848"/>
    <cellStyle name="표준 7 10 5 5 2 2" xfId="15915"/>
    <cellStyle name="표준 7 10 5 5 2 2 2" xfId="37876"/>
    <cellStyle name="표준 7 10 5 5 2 3" xfId="29361"/>
    <cellStyle name="표준 7 10 5 5 3" xfId="15916"/>
    <cellStyle name="표준 7 10 5 5 3 2" xfId="15917"/>
    <cellStyle name="표준 7 10 5 5 3 2 2" xfId="37878"/>
    <cellStyle name="표준 7 10 5 5 3 3" xfId="37877"/>
    <cellStyle name="표준 7 10 5 5 4" xfId="15918"/>
    <cellStyle name="표준 7 10 5 5 4 2" xfId="37879"/>
    <cellStyle name="표준 7 10 5 5 5" xfId="15919"/>
    <cellStyle name="표준 7 10 5 5 5 2" xfId="37880"/>
    <cellStyle name="표준 7 10 5 5 6" xfId="29360"/>
    <cellStyle name="표준 7 10 5 6" xfId="4849"/>
    <cellStyle name="표준 7 10 5 6 2" xfId="15920"/>
    <cellStyle name="표준 7 10 5 6 2 2" xfId="37881"/>
    <cellStyle name="표준 7 10 5 6 3" xfId="29362"/>
    <cellStyle name="표준 7 10 5 7" xfId="15921"/>
    <cellStyle name="표준 7 10 5 7 2" xfId="15922"/>
    <cellStyle name="표준 7 10 5 7 2 2" xfId="37883"/>
    <cellStyle name="표준 7 10 5 7 3" xfId="37882"/>
    <cellStyle name="표준 7 10 5 8" xfId="15923"/>
    <cellStyle name="표준 7 10 5 8 2" xfId="37884"/>
    <cellStyle name="표준 7 10 5 9" xfId="15924"/>
    <cellStyle name="표준 7 10 5 9 2" xfId="37885"/>
    <cellStyle name="표준 7 10 6" xfId="2425"/>
    <cellStyle name="표준 7 10 6 2" xfId="2945"/>
    <cellStyle name="표준 7 10 6 2 2" xfId="4850"/>
    <cellStyle name="표준 7 10 6 2 2 2" xfId="4851"/>
    <cellStyle name="표준 7 10 6 2 2 2 2" xfId="15925"/>
    <cellStyle name="표준 7 10 6 2 2 2 2 2" xfId="37886"/>
    <cellStyle name="표준 7 10 6 2 2 2 3" xfId="29364"/>
    <cellStyle name="표준 7 10 6 2 2 3" xfId="15926"/>
    <cellStyle name="표준 7 10 6 2 2 3 2" xfId="15927"/>
    <cellStyle name="표준 7 10 6 2 2 3 2 2" xfId="37888"/>
    <cellStyle name="표준 7 10 6 2 2 3 3" xfId="37887"/>
    <cellStyle name="표준 7 10 6 2 2 4" xfId="15928"/>
    <cellStyle name="표준 7 10 6 2 2 4 2" xfId="37889"/>
    <cellStyle name="표준 7 10 6 2 2 5" xfId="15929"/>
    <cellStyle name="표준 7 10 6 2 2 5 2" xfId="37890"/>
    <cellStyle name="표준 7 10 6 2 2 6" xfId="29363"/>
    <cellStyle name="표준 7 10 6 2 3" xfId="4852"/>
    <cellStyle name="표준 7 10 6 2 3 2" xfId="4853"/>
    <cellStyle name="표준 7 10 6 2 3 2 2" xfId="15930"/>
    <cellStyle name="표준 7 10 6 2 3 2 2 2" xfId="37891"/>
    <cellStyle name="표준 7 10 6 2 3 2 3" xfId="29366"/>
    <cellStyle name="표준 7 10 6 2 3 3" xfId="15931"/>
    <cellStyle name="표준 7 10 6 2 3 3 2" xfId="15932"/>
    <cellStyle name="표준 7 10 6 2 3 3 2 2" xfId="37893"/>
    <cellStyle name="표준 7 10 6 2 3 3 3" xfId="37892"/>
    <cellStyle name="표준 7 10 6 2 3 4" xfId="15933"/>
    <cellStyle name="표준 7 10 6 2 3 4 2" xfId="37894"/>
    <cellStyle name="표준 7 10 6 2 3 5" xfId="15934"/>
    <cellStyle name="표준 7 10 6 2 3 5 2" xfId="37895"/>
    <cellStyle name="표준 7 10 6 2 3 6" xfId="29365"/>
    <cellStyle name="표준 7 10 6 2 4" xfId="4854"/>
    <cellStyle name="표준 7 10 6 2 4 2" xfId="15935"/>
    <cellStyle name="표준 7 10 6 2 4 2 2" xfId="37896"/>
    <cellStyle name="표준 7 10 6 2 4 3" xfId="29367"/>
    <cellStyle name="표준 7 10 6 2 5" xfId="15936"/>
    <cellStyle name="표준 7 10 6 2 5 2" xfId="15937"/>
    <cellStyle name="표준 7 10 6 2 5 2 2" xfId="37898"/>
    <cellStyle name="표준 7 10 6 2 5 3" xfId="37897"/>
    <cellStyle name="표준 7 10 6 2 6" xfId="15938"/>
    <cellStyle name="표준 7 10 6 2 6 2" xfId="37899"/>
    <cellStyle name="표준 7 10 6 2 7" xfId="15939"/>
    <cellStyle name="표준 7 10 6 2 7 2" xfId="37900"/>
    <cellStyle name="표준 7 10 6 2 8" xfId="27466"/>
    <cellStyle name="표준 7 10 6 3" xfId="4855"/>
    <cellStyle name="표준 7 10 6 3 2" xfId="4856"/>
    <cellStyle name="표준 7 10 6 3 2 2" xfId="15940"/>
    <cellStyle name="표준 7 10 6 3 2 2 2" xfId="37901"/>
    <cellStyle name="표준 7 10 6 3 2 3" xfId="29369"/>
    <cellStyle name="표준 7 10 6 3 3" xfId="15941"/>
    <cellStyle name="표준 7 10 6 3 3 2" xfId="15942"/>
    <cellStyle name="표준 7 10 6 3 3 2 2" xfId="37903"/>
    <cellStyle name="표준 7 10 6 3 3 3" xfId="37902"/>
    <cellStyle name="표준 7 10 6 3 4" xfId="15943"/>
    <cellStyle name="표준 7 10 6 3 4 2" xfId="37904"/>
    <cellStyle name="표준 7 10 6 3 5" xfId="15944"/>
    <cellStyle name="표준 7 10 6 3 5 2" xfId="37905"/>
    <cellStyle name="표준 7 10 6 3 6" xfId="29368"/>
    <cellStyle name="표준 7 10 6 4" xfId="4857"/>
    <cellStyle name="표준 7 10 6 4 2" xfId="4858"/>
    <cellStyle name="표준 7 10 6 4 2 2" xfId="15945"/>
    <cellStyle name="표준 7 10 6 4 2 2 2" xfId="37906"/>
    <cellStyle name="표준 7 10 6 4 2 3" xfId="29371"/>
    <cellStyle name="표준 7 10 6 4 3" xfId="15946"/>
    <cellStyle name="표준 7 10 6 4 3 2" xfId="15947"/>
    <cellStyle name="표준 7 10 6 4 3 2 2" xfId="37908"/>
    <cellStyle name="표준 7 10 6 4 3 3" xfId="37907"/>
    <cellStyle name="표준 7 10 6 4 4" xfId="15948"/>
    <cellStyle name="표준 7 10 6 4 4 2" xfId="37909"/>
    <cellStyle name="표준 7 10 6 4 5" xfId="15949"/>
    <cellStyle name="표준 7 10 6 4 5 2" xfId="37910"/>
    <cellStyle name="표준 7 10 6 4 6" xfId="29370"/>
    <cellStyle name="표준 7 10 6 5" xfId="4859"/>
    <cellStyle name="표준 7 10 6 5 2" xfId="15950"/>
    <cellStyle name="표준 7 10 6 5 2 2" xfId="37911"/>
    <cellStyle name="표준 7 10 6 5 3" xfId="29372"/>
    <cellStyle name="표준 7 10 6 6" xfId="15951"/>
    <cellStyle name="표준 7 10 6 6 2" xfId="15952"/>
    <cellStyle name="표준 7 10 6 6 2 2" xfId="37913"/>
    <cellStyle name="표준 7 10 6 6 3" xfId="37912"/>
    <cellStyle name="표준 7 10 6 7" xfId="15953"/>
    <cellStyle name="표준 7 10 6 7 2" xfId="37914"/>
    <cellStyle name="표준 7 10 6 8" xfId="15954"/>
    <cellStyle name="표준 7 10 6 8 2" xfId="37915"/>
    <cellStyle name="표준 7 10 6 9" xfId="26947"/>
    <cellStyle name="표준 7 10 7" xfId="2687"/>
    <cellStyle name="표준 7 10 7 2" xfId="4860"/>
    <cellStyle name="표준 7 10 7 2 2" xfId="4861"/>
    <cellStyle name="표준 7 10 7 2 2 2" xfId="15955"/>
    <cellStyle name="표준 7 10 7 2 2 2 2" xfId="37916"/>
    <cellStyle name="표준 7 10 7 2 2 3" xfId="29374"/>
    <cellStyle name="표준 7 10 7 2 3" xfId="15956"/>
    <cellStyle name="표준 7 10 7 2 3 2" xfId="15957"/>
    <cellStyle name="표준 7 10 7 2 3 2 2" xfId="37918"/>
    <cellStyle name="표준 7 10 7 2 3 3" xfId="37917"/>
    <cellStyle name="표준 7 10 7 2 4" xfId="15958"/>
    <cellStyle name="표준 7 10 7 2 4 2" xfId="37919"/>
    <cellStyle name="표준 7 10 7 2 5" xfId="15959"/>
    <cellStyle name="표준 7 10 7 2 5 2" xfId="37920"/>
    <cellStyle name="표준 7 10 7 2 6" xfId="29373"/>
    <cellStyle name="표준 7 10 7 3" xfId="4862"/>
    <cellStyle name="표준 7 10 7 3 2" xfId="4863"/>
    <cellStyle name="표준 7 10 7 3 2 2" xfId="15960"/>
    <cellStyle name="표준 7 10 7 3 2 2 2" xfId="37921"/>
    <cellStyle name="표준 7 10 7 3 2 3" xfId="29376"/>
    <cellStyle name="표준 7 10 7 3 3" xfId="15961"/>
    <cellStyle name="표준 7 10 7 3 3 2" xfId="15962"/>
    <cellStyle name="표준 7 10 7 3 3 2 2" xfId="37923"/>
    <cellStyle name="표준 7 10 7 3 3 3" xfId="37922"/>
    <cellStyle name="표준 7 10 7 3 4" xfId="15963"/>
    <cellStyle name="표준 7 10 7 3 4 2" xfId="37924"/>
    <cellStyle name="표준 7 10 7 3 5" xfId="15964"/>
    <cellStyle name="표준 7 10 7 3 5 2" xfId="37925"/>
    <cellStyle name="표준 7 10 7 3 6" xfId="29375"/>
    <cellStyle name="표준 7 10 7 4" xfId="4864"/>
    <cellStyle name="표준 7 10 7 4 2" xfId="15965"/>
    <cellStyle name="표준 7 10 7 4 2 2" xfId="37926"/>
    <cellStyle name="표준 7 10 7 4 3" xfId="29377"/>
    <cellStyle name="표준 7 10 7 5" xfId="15966"/>
    <cellStyle name="표준 7 10 7 5 2" xfId="15967"/>
    <cellStyle name="표준 7 10 7 5 2 2" xfId="37928"/>
    <cellStyle name="표준 7 10 7 5 3" xfId="37927"/>
    <cellStyle name="표준 7 10 7 6" xfId="15968"/>
    <cellStyle name="표준 7 10 7 6 2" xfId="37929"/>
    <cellStyle name="표준 7 10 7 7" xfId="15969"/>
    <cellStyle name="표준 7 10 7 7 2" xfId="37930"/>
    <cellStyle name="표준 7 10 7 8" xfId="27208"/>
    <cellStyle name="표준 7 10 8" xfId="4865"/>
    <cellStyle name="표준 7 10 8 2" xfId="4866"/>
    <cellStyle name="표준 7 10 8 2 2" xfId="15970"/>
    <cellStyle name="표준 7 10 8 2 2 2" xfId="37931"/>
    <cellStyle name="표준 7 10 8 2 3" xfId="29379"/>
    <cellStyle name="표준 7 10 8 3" xfId="15971"/>
    <cellStyle name="표준 7 10 8 3 2" xfId="15972"/>
    <cellStyle name="표준 7 10 8 3 2 2" xfId="37933"/>
    <cellStyle name="표준 7 10 8 3 3" xfId="37932"/>
    <cellStyle name="표준 7 10 8 4" xfId="15973"/>
    <cellStyle name="표준 7 10 8 4 2" xfId="37934"/>
    <cellStyle name="표준 7 10 8 5" xfId="15974"/>
    <cellStyle name="표준 7 10 8 5 2" xfId="37935"/>
    <cellStyle name="표준 7 10 8 6" xfId="29378"/>
    <cellStyle name="표준 7 10 9" xfId="4867"/>
    <cellStyle name="표준 7 10 9 2" xfId="4868"/>
    <cellStyle name="표준 7 10 9 2 2" xfId="15975"/>
    <cellStyle name="표준 7 10 9 2 2 2" xfId="37936"/>
    <cellStyle name="표준 7 10 9 2 3" xfId="29381"/>
    <cellStyle name="표준 7 10 9 3" xfId="15976"/>
    <cellStyle name="표준 7 10 9 3 2" xfId="15977"/>
    <cellStyle name="표준 7 10 9 3 2 2" xfId="37938"/>
    <cellStyle name="표준 7 10 9 3 3" xfId="37937"/>
    <cellStyle name="표준 7 10 9 4" xfId="15978"/>
    <cellStyle name="표준 7 10 9 4 2" xfId="37939"/>
    <cellStyle name="표준 7 10 9 5" xfId="15979"/>
    <cellStyle name="표준 7 10 9 5 2" xfId="37940"/>
    <cellStyle name="표준 7 10 9 6" xfId="29380"/>
    <cellStyle name="표준 7 11" xfId="1506"/>
    <cellStyle name="표준 7 11 10" xfId="4869"/>
    <cellStyle name="표준 7 11 10 2" xfId="15980"/>
    <cellStyle name="표준 7 11 10 2 2" xfId="37941"/>
    <cellStyle name="표준 7 11 10 3" xfId="29382"/>
    <cellStyle name="표준 7 11 11" xfId="15981"/>
    <cellStyle name="표준 7 11 11 2" xfId="15982"/>
    <cellStyle name="표준 7 11 11 2 2" xfId="37943"/>
    <cellStyle name="표준 7 11 11 3" xfId="37942"/>
    <cellStyle name="표준 7 11 12" xfId="15983"/>
    <cellStyle name="표준 7 11 12 2" xfId="37944"/>
    <cellStyle name="표준 7 11 13" xfId="15984"/>
    <cellStyle name="표준 7 11 13 2" xfId="37945"/>
    <cellStyle name="표준 7 11 14" xfId="26693"/>
    <cellStyle name="표준 7 11 2" xfId="1572"/>
    <cellStyle name="표준 7 11 2 10" xfId="15985"/>
    <cellStyle name="표준 7 11 2 10 2" xfId="37946"/>
    <cellStyle name="표준 7 11 2 11" xfId="26755"/>
    <cellStyle name="표준 7 11 2 2" xfId="2362"/>
    <cellStyle name="표준 7 11 2 2 10" xfId="26884"/>
    <cellStyle name="표준 7 11 2 2 2" xfId="2584"/>
    <cellStyle name="표준 7 11 2 2 2 2" xfId="3104"/>
    <cellStyle name="표준 7 11 2 2 2 2 2" xfId="4870"/>
    <cellStyle name="표준 7 11 2 2 2 2 2 2" xfId="4871"/>
    <cellStyle name="표준 7 11 2 2 2 2 2 2 2" xfId="15986"/>
    <cellStyle name="표준 7 11 2 2 2 2 2 2 2 2" xfId="37947"/>
    <cellStyle name="표준 7 11 2 2 2 2 2 2 3" xfId="29384"/>
    <cellStyle name="표준 7 11 2 2 2 2 2 3" xfId="15987"/>
    <cellStyle name="표준 7 11 2 2 2 2 2 3 2" xfId="15988"/>
    <cellStyle name="표준 7 11 2 2 2 2 2 3 2 2" xfId="37949"/>
    <cellStyle name="표준 7 11 2 2 2 2 2 3 3" xfId="37948"/>
    <cellStyle name="표준 7 11 2 2 2 2 2 4" xfId="15989"/>
    <cellStyle name="표준 7 11 2 2 2 2 2 4 2" xfId="37950"/>
    <cellStyle name="표준 7 11 2 2 2 2 2 5" xfId="15990"/>
    <cellStyle name="표준 7 11 2 2 2 2 2 5 2" xfId="37951"/>
    <cellStyle name="표준 7 11 2 2 2 2 2 6" xfId="29383"/>
    <cellStyle name="표준 7 11 2 2 2 2 3" xfId="4872"/>
    <cellStyle name="표준 7 11 2 2 2 2 3 2" xfId="4873"/>
    <cellStyle name="표준 7 11 2 2 2 2 3 2 2" xfId="15991"/>
    <cellStyle name="표준 7 11 2 2 2 2 3 2 2 2" xfId="37952"/>
    <cellStyle name="표준 7 11 2 2 2 2 3 2 3" xfId="29386"/>
    <cellStyle name="표준 7 11 2 2 2 2 3 3" xfId="15992"/>
    <cellStyle name="표준 7 11 2 2 2 2 3 3 2" xfId="15993"/>
    <cellStyle name="표준 7 11 2 2 2 2 3 3 2 2" xfId="37954"/>
    <cellStyle name="표준 7 11 2 2 2 2 3 3 3" xfId="37953"/>
    <cellStyle name="표준 7 11 2 2 2 2 3 4" xfId="15994"/>
    <cellStyle name="표준 7 11 2 2 2 2 3 4 2" xfId="37955"/>
    <cellStyle name="표준 7 11 2 2 2 2 3 5" xfId="15995"/>
    <cellStyle name="표준 7 11 2 2 2 2 3 5 2" xfId="37956"/>
    <cellStyle name="표준 7 11 2 2 2 2 3 6" xfId="29385"/>
    <cellStyle name="표준 7 11 2 2 2 2 4" xfId="4874"/>
    <cellStyle name="표준 7 11 2 2 2 2 4 2" xfId="15996"/>
    <cellStyle name="표준 7 11 2 2 2 2 4 2 2" xfId="37957"/>
    <cellStyle name="표준 7 11 2 2 2 2 4 3" xfId="29387"/>
    <cellStyle name="표준 7 11 2 2 2 2 5" xfId="15997"/>
    <cellStyle name="표준 7 11 2 2 2 2 5 2" xfId="15998"/>
    <cellStyle name="표준 7 11 2 2 2 2 5 2 2" xfId="37959"/>
    <cellStyle name="표준 7 11 2 2 2 2 5 3" xfId="37958"/>
    <cellStyle name="표준 7 11 2 2 2 2 6" xfId="15999"/>
    <cellStyle name="표준 7 11 2 2 2 2 6 2" xfId="37960"/>
    <cellStyle name="표준 7 11 2 2 2 2 7" xfId="16000"/>
    <cellStyle name="표준 7 11 2 2 2 2 7 2" xfId="37961"/>
    <cellStyle name="표준 7 11 2 2 2 2 8" xfId="27625"/>
    <cellStyle name="표준 7 11 2 2 2 3" xfId="4875"/>
    <cellStyle name="표준 7 11 2 2 2 3 2" xfId="4876"/>
    <cellStyle name="표준 7 11 2 2 2 3 2 2" xfId="16001"/>
    <cellStyle name="표준 7 11 2 2 2 3 2 2 2" xfId="37962"/>
    <cellStyle name="표준 7 11 2 2 2 3 2 3" xfId="29389"/>
    <cellStyle name="표준 7 11 2 2 2 3 3" xfId="16002"/>
    <cellStyle name="표준 7 11 2 2 2 3 3 2" xfId="16003"/>
    <cellStyle name="표준 7 11 2 2 2 3 3 2 2" xfId="37964"/>
    <cellStyle name="표준 7 11 2 2 2 3 3 3" xfId="37963"/>
    <cellStyle name="표준 7 11 2 2 2 3 4" xfId="16004"/>
    <cellStyle name="표준 7 11 2 2 2 3 4 2" xfId="37965"/>
    <cellStyle name="표준 7 11 2 2 2 3 5" xfId="16005"/>
    <cellStyle name="표준 7 11 2 2 2 3 5 2" xfId="37966"/>
    <cellStyle name="표준 7 11 2 2 2 3 6" xfId="29388"/>
    <cellStyle name="표준 7 11 2 2 2 4" xfId="4877"/>
    <cellStyle name="표준 7 11 2 2 2 4 2" xfId="4878"/>
    <cellStyle name="표준 7 11 2 2 2 4 2 2" xfId="16006"/>
    <cellStyle name="표준 7 11 2 2 2 4 2 2 2" xfId="37967"/>
    <cellStyle name="표준 7 11 2 2 2 4 2 3" xfId="29391"/>
    <cellStyle name="표준 7 11 2 2 2 4 3" xfId="16007"/>
    <cellStyle name="표준 7 11 2 2 2 4 3 2" xfId="16008"/>
    <cellStyle name="표준 7 11 2 2 2 4 3 2 2" xfId="37969"/>
    <cellStyle name="표준 7 11 2 2 2 4 3 3" xfId="37968"/>
    <cellStyle name="표준 7 11 2 2 2 4 4" xfId="16009"/>
    <cellStyle name="표준 7 11 2 2 2 4 4 2" xfId="37970"/>
    <cellStyle name="표준 7 11 2 2 2 4 5" xfId="16010"/>
    <cellStyle name="표준 7 11 2 2 2 4 5 2" xfId="37971"/>
    <cellStyle name="표준 7 11 2 2 2 4 6" xfId="29390"/>
    <cellStyle name="표준 7 11 2 2 2 5" xfId="4879"/>
    <cellStyle name="표준 7 11 2 2 2 5 2" xfId="16011"/>
    <cellStyle name="표준 7 11 2 2 2 5 2 2" xfId="37972"/>
    <cellStyle name="표준 7 11 2 2 2 5 3" xfId="29392"/>
    <cellStyle name="표준 7 11 2 2 2 6" xfId="16012"/>
    <cellStyle name="표준 7 11 2 2 2 6 2" xfId="16013"/>
    <cellStyle name="표준 7 11 2 2 2 6 2 2" xfId="37974"/>
    <cellStyle name="표준 7 11 2 2 2 6 3" xfId="37973"/>
    <cellStyle name="표준 7 11 2 2 2 7" xfId="16014"/>
    <cellStyle name="표준 7 11 2 2 2 7 2" xfId="37975"/>
    <cellStyle name="표준 7 11 2 2 2 8" xfId="16015"/>
    <cellStyle name="표준 7 11 2 2 2 8 2" xfId="37976"/>
    <cellStyle name="표준 7 11 2 2 2 9" xfId="27106"/>
    <cellStyle name="표준 7 11 2 2 3" xfId="2882"/>
    <cellStyle name="표준 7 11 2 2 3 2" xfId="4880"/>
    <cellStyle name="표준 7 11 2 2 3 2 2" xfId="4881"/>
    <cellStyle name="표준 7 11 2 2 3 2 2 2" xfId="16016"/>
    <cellStyle name="표준 7 11 2 2 3 2 2 2 2" xfId="37977"/>
    <cellStyle name="표준 7 11 2 2 3 2 2 3" xfId="29394"/>
    <cellStyle name="표준 7 11 2 2 3 2 3" xfId="16017"/>
    <cellStyle name="표준 7 11 2 2 3 2 3 2" xfId="16018"/>
    <cellStyle name="표준 7 11 2 2 3 2 3 2 2" xfId="37979"/>
    <cellStyle name="표준 7 11 2 2 3 2 3 3" xfId="37978"/>
    <cellStyle name="표준 7 11 2 2 3 2 4" xfId="16019"/>
    <cellStyle name="표준 7 11 2 2 3 2 4 2" xfId="37980"/>
    <cellStyle name="표준 7 11 2 2 3 2 5" xfId="16020"/>
    <cellStyle name="표준 7 11 2 2 3 2 5 2" xfId="37981"/>
    <cellStyle name="표준 7 11 2 2 3 2 6" xfId="29393"/>
    <cellStyle name="표준 7 11 2 2 3 3" xfId="4882"/>
    <cellStyle name="표준 7 11 2 2 3 3 2" xfId="4883"/>
    <cellStyle name="표준 7 11 2 2 3 3 2 2" xfId="16021"/>
    <cellStyle name="표준 7 11 2 2 3 3 2 2 2" xfId="37982"/>
    <cellStyle name="표준 7 11 2 2 3 3 2 3" xfId="29396"/>
    <cellStyle name="표준 7 11 2 2 3 3 3" xfId="16022"/>
    <cellStyle name="표준 7 11 2 2 3 3 3 2" xfId="16023"/>
    <cellStyle name="표준 7 11 2 2 3 3 3 2 2" xfId="37984"/>
    <cellStyle name="표준 7 11 2 2 3 3 3 3" xfId="37983"/>
    <cellStyle name="표준 7 11 2 2 3 3 4" xfId="16024"/>
    <cellStyle name="표준 7 11 2 2 3 3 4 2" xfId="37985"/>
    <cellStyle name="표준 7 11 2 2 3 3 5" xfId="16025"/>
    <cellStyle name="표준 7 11 2 2 3 3 5 2" xfId="37986"/>
    <cellStyle name="표준 7 11 2 2 3 3 6" xfId="29395"/>
    <cellStyle name="표준 7 11 2 2 3 4" xfId="4884"/>
    <cellStyle name="표준 7 11 2 2 3 4 2" xfId="16026"/>
    <cellStyle name="표준 7 11 2 2 3 4 2 2" xfId="37987"/>
    <cellStyle name="표준 7 11 2 2 3 4 3" xfId="29397"/>
    <cellStyle name="표준 7 11 2 2 3 5" xfId="16027"/>
    <cellStyle name="표준 7 11 2 2 3 5 2" xfId="16028"/>
    <cellStyle name="표준 7 11 2 2 3 5 2 2" xfId="37989"/>
    <cellStyle name="표준 7 11 2 2 3 5 3" xfId="37988"/>
    <cellStyle name="표준 7 11 2 2 3 6" xfId="16029"/>
    <cellStyle name="표준 7 11 2 2 3 6 2" xfId="37990"/>
    <cellStyle name="표준 7 11 2 2 3 7" xfId="16030"/>
    <cellStyle name="표준 7 11 2 2 3 7 2" xfId="37991"/>
    <cellStyle name="표준 7 11 2 2 3 8" xfId="27403"/>
    <cellStyle name="표준 7 11 2 2 4" xfId="4885"/>
    <cellStyle name="표준 7 11 2 2 4 2" xfId="4886"/>
    <cellStyle name="표준 7 11 2 2 4 2 2" xfId="16031"/>
    <cellStyle name="표준 7 11 2 2 4 2 2 2" xfId="37992"/>
    <cellStyle name="표준 7 11 2 2 4 2 3" xfId="29399"/>
    <cellStyle name="표준 7 11 2 2 4 3" xfId="16032"/>
    <cellStyle name="표준 7 11 2 2 4 3 2" xfId="16033"/>
    <cellStyle name="표준 7 11 2 2 4 3 2 2" xfId="37994"/>
    <cellStyle name="표준 7 11 2 2 4 3 3" xfId="37993"/>
    <cellStyle name="표준 7 11 2 2 4 4" xfId="16034"/>
    <cellStyle name="표준 7 11 2 2 4 4 2" xfId="37995"/>
    <cellStyle name="표준 7 11 2 2 4 5" xfId="16035"/>
    <cellStyle name="표준 7 11 2 2 4 5 2" xfId="37996"/>
    <cellStyle name="표준 7 11 2 2 4 6" xfId="29398"/>
    <cellStyle name="표준 7 11 2 2 5" xfId="4887"/>
    <cellStyle name="표준 7 11 2 2 5 2" xfId="4888"/>
    <cellStyle name="표준 7 11 2 2 5 2 2" xfId="16036"/>
    <cellStyle name="표준 7 11 2 2 5 2 2 2" xfId="37997"/>
    <cellStyle name="표준 7 11 2 2 5 2 3" xfId="29401"/>
    <cellStyle name="표준 7 11 2 2 5 3" xfId="16037"/>
    <cellStyle name="표준 7 11 2 2 5 3 2" xfId="16038"/>
    <cellStyle name="표준 7 11 2 2 5 3 2 2" xfId="37999"/>
    <cellStyle name="표준 7 11 2 2 5 3 3" xfId="37998"/>
    <cellStyle name="표준 7 11 2 2 5 4" xfId="16039"/>
    <cellStyle name="표준 7 11 2 2 5 4 2" xfId="38000"/>
    <cellStyle name="표준 7 11 2 2 5 5" xfId="16040"/>
    <cellStyle name="표준 7 11 2 2 5 5 2" xfId="38001"/>
    <cellStyle name="표준 7 11 2 2 5 6" xfId="29400"/>
    <cellStyle name="표준 7 11 2 2 6" xfId="4889"/>
    <cellStyle name="표준 7 11 2 2 6 2" xfId="16041"/>
    <cellStyle name="표준 7 11 2 2 6 2 2" xfId="38002"/>
    <cellStyle name="표준 7 11 2 2 6 3" xfId="29402"/>
    <cellStyle name="표준 7 11 2 2 7" xfId="16042"/>
    <cellStyle name="표준 7 11 2 2 7 2" xfId="16043"/>
    <cellStyle name="표준 7 11 2 2 7 2 2" xfId="38004"/>
    <cellStyle name="표준 7 11 2 2 7 3" xfId="38003"/>
    <cellStyle name="표준 7 11 2 2 8" xfId="16044"/>
    <cellStyle name="표준 7 11 2 2 8 2" xfId="38005"/>
    <cellStyle name="표준 7 11 2 2 9" xfId="16045"/>
    <cellStyle name="표준 7 11 2 2 9 2" xfId="38006"/>
    <cellStyle name="표준 7 11 2 3" xfId="2491"/>
    <cellStyle name="표준 7 11 2 3 2" xfId="3011"/>
    <cellStyle name="표준 7 11 2 3 2 2" xfId="4890"/>
    <cellStyle name="표준 7 11 2 3 2 2 2" xfId="4891"/>
    <cellStyle name="표준 7 11 2 3 2 2 2 2" xfId="16046"/>
    <cellStyle name="표준 7 11 2 3 2 2 2 2 2" xfId="38007"/>
    <cellStyle name="표준 7 11 2 3 2 2 2 3" xfId="29404"/>
    <cellStyle name="표준 7 11 2 3 2 2 3" xfId="16047"/>
    <cellStyle name="표준 7 11 2 3 2 2 3 2" xfId="16048"/>
    <cellStyle name="표준 7 11 2 3 2 2 3 2 2" xfId="38009"/>
    <cellStyle name="표준 7 11 2 3 2 2 3 3" xfId="38008"/>
    <cellStyle name="표준 7 11 2 3 2 2 4" xfId="16049"/>
    <cellStyle name="표준 7 11 2 3 2 2 4 2" xfId="38010"/>
    <cellStyle name="표준 7 11 2 3 2 2 5" xfId="16050"/>
    <cellStyle name="표준 7 11 2 3 2 2 5 2" xfId="38011"/>
    <cellStyle name="표준 7 11 2 3 2 2 6" xfId="29403"/>
    <cellStyle name="표준 7 11 2 3 2 3" xfId="4892"/>
    <cellStyle name="표준 7 11 2 3 2 3 2" xfId="4893"/>
    <cellStyle name="표준 7 11 2 3 2 3 2 2" xfId="16051"/>
    <cellStyle name="표준 7 11 2 3 2 3 2 2 2" xfId="38012"/>
    <cellStyle name="표준 7 11 2 3 2 3 2 3" xfId="29406"/>
    <cellStyle name="표준 7 11 2 3 2 3 3" xfId="16052"/>
    <cellStyle name="표준 7 11 2 3 2 3 3 2" xfId="16053"/>
    <cellStyle name="표준 7 11 2 3 2 3 3 2 2" xfId="38014"/>
    <cellStyle name="표준 7 11 2 3 2 3 3 3" xfId="38013"/>
    <cellStyle name="표준 7 11 2 3 2 3 4" xfId="16054"/>
    <cellStyle name="표준 7 11 2 3 2 3 4 2" xfId="38015"/>
    <cellStyle name="표준 7 11 2 3 2 3 5" xfId="16055"/>
    <cellStyle name="표준 7 11 2 3 2 3 5 2" xfId="38016"/>
    <cellStyle name="표준 7 11 2 3 2 3 6" xfId="29405"/>
    <cellStyle name="표준 7 11 2 3 2 4" xfId="4894"/>
    <cellStyle name="표준 7 11 2 3 2 4 2" xfId="16056"/>
    <cellStyle name="표준 7 11 2 3 2 4 2 2" xfId="38017"/>
    <cellStyle name="표준 7 11 2 3 2 4 3" xfId="29407"/>
    <cellStyle name="표준 7 11 2 3 2 5" xfId="16057"/>
    <cellStyle name="표준 7 11 2 3 2 5 2" xfId="16058"/>
    <cellStyle name="표준 7 11 2 3 2 5 2 2" xfId="38019"/>
    <cellStyle name="표준 7 11 2 3 2 5 3" xfId="38018"/>
    <cellStyle name="표준 7 11 2 3 2 6" xfId="16059"/>
    <cellStyle name="표준 7 11 2 3 2 6 2" xfId="38020"/>
    <cellStyle name="표준 7 11 2 3 2 7" xfId="16060"/>
    <cellStyle name="표준 7 11 2 3 2 7 2" xfId="38021"/>
    <cellStyle name="표준 7 11 2 3 2 8" xfId="27532"/>
    <cellStyle name="표준 7 11 2 3 3" xfId="4895"/>
    <cellStyle name="표준 7 11 2 3 3 2" xfId="4896"/>
    <cellStyle name="표준 7 11 2 3 3 2 2" xfId="16061"/>
    <cellStyle name="표준 7 11 2 3 3 2 2 2" xfId="38022"/>
    <cellStyle name="표준 7 11 2 3 3 2 3" xfId="29409"/>
    <cellStyle name="표준 7 11 2 3 3 3" xfId="16062"/>
    <cellStyle name="표준 7 11 2 3 3 3 2" xfId="16063"/>
    <cellStyle name="표준 7 11 2 3 3 3 2 2" xfId="38024"/>
    <cellStyle name="표준 7 11 2 3 3 3 3" xfId="38023"/>
    <cellStyle name="표준 7 11 2 3 3 4" xfId="16064"/>
    <cellStyle name="표준 7 11 2 3 3 4 2" xfId="38025"/>
    <cellStyle name="표준 7 11 2 3 3 5" xfId="16065"/>
    <cellStyle name="표준 7 11 2 3 3 5 2" xfId="38026"/>
    <cellStyle name="표준 7 11 2 3 3 6" xfId="29408"/>
    <cellStyle name="표준 7 11 2 3 4" xfId="4897"/>
    <cellStyle name="표준 7 11 2 3 4 2" xfId="4898"/>
    <cellStyle name="표준 7 11 2 3 4 2 2" xfId="16066"/>
    <cellStyle name="표준 7 11 2 3 4 2 2 2" xfId="38027"/>
    <cellStyle name="표준 7 11 2 3 4 2 3" xfId="29411"/>
    <cellStyle name="표준 7 11 2 3 4 3" xfId="16067"/>
    <cellStyle name="표준 7 11 2 3 4 3 2" xfId="16068"/>
    <cellStyle name="표준 7 11 2 3 4 3 2 2" xfId="38029"/>
    <cellStyle name="표준 7 11 2 3 4 3 3" xfId="38028"/>
    <cellStyle name="표준 7 11 2 3 4 4" xfId="16069"/>
    <cellStyle name="표준 7 11 2 3 4 4 2" xfId="38030"/>
    <cellStyle name="표준 7 11 2 3 4 5" xfId="16070"/>
    <cellStyle name="표준 7 11 2 3 4 5 2" xfId="38031"/>
    <cellStyle name="표준 7 11 2 3 4 6" xfId="29410"/>
    <cellStyle name="표준 7 11 2 3 5" xfId="4899"/>
    <cellStyle name="표준 7 11 2 3 5 2" xfId="16071"/>
    <cellStyle name="표준 7 11 2 3 5 2 2" xfId="38032"/>
    <cellStyle name="표준 7 11 2 3 5 3" xfId="29412"/>
    <cellStyle name="표준 7 11 2 3 6" xfId="16072"/>
    <cellStyle name="표준 7 11 2 3 6 2" xfId="16073"/>
    <cellStyle name="표준 7 11 2 3 6 2 2" xfId="38034"/>
    <cellStyle name="표준 7 11 2 3 6 3" xfId="38033"/>
    <cellStyle name="표준 7 11 2 3 7" xfId="16074"/>
    <cellStyle name="표준 7 11 2 3 7 2" xfId="38035"/>
    <cellStyle name="표준 7 11 2 3 8" xfId="16075"/>
    <cellStyle name="표준 7 11 2 3 8 2" xfId="38036"/>
    <cellStyle name="표준 7 11 2 3 9" xfId="27013"/>
    <cellStyle name="표준 7 11 2 4" xfId="2753"/>
    <cellStyle name="표준 7 11 2 4 2" xfId="4900"/>
    <cellStyle name="표준 7 11 2 4 2 2" xfId="4901"/>
    <cellStyle name="표준 7 11 2 4 2 2 2" xfId="16076"/>
    <cellStyle name="표준 7 11 2 4 2 2 2 2" xfId="38037"/>
    <cellStyle name="표준 7 11 2 4 2 2 3" xfId="29414"/>
    <cellStyle name="표준 7 11 2 4 2 3" xfId="16077"/>
    <cellStyle name="표준 7 11 2 4 2 3 2" xfId="16078"/>
    <cellStyle name="표준 7 11 2 4 2 3 2 2" xfId="38039"/>
    <cellStyle name="표준 7 11 2 4 2 3 3" xfId="38038"/>
    <cellStyle name="표준 7 11 2 4 2 4" xfId="16079"/>
    <cellStyle name="표준 7 11 2 4 2 4 2" xfId="38040"/>
    <cellStyle name="표준 7 11 2 4 2 5" xfId="16080"/>
    <cellStyle name="표준 7 11 2 4 2 5 2" xfId="38041"/>
    <cellStyle name="표준 7 11 2 4 2 6" xfId="29413"/>
    <cellStyle name="표준 7 11 2 4 3" xfId="4902"/>
    <cellStyle name="표준 7 11 2 4 3 2" xfId="4903"/>
    <cellStyle name="표준 7 11 2 4 3 2 2" xfId="16081"/>
    <cellStyle name="표준 7 11 2 4 3 2 2 2" xfId="38042"/>
    <cellStyle name="표준 7 11 2 4 3 2 3" xfId="29416"/>
    <cellStyle name="표준 7 11 2 4 3 3" xfId="16082"/>
    <cellStyle name="표준 7 11 2 4 3 3 2" xfId="16083"/>
    <cellStyle name="표준 7 11 2 4 3 3 2 2" xfId="38044"/>
    <cellStyle name="표준 7 11 2 4 3 3 3" xfId="38043"/>
    <cellStyle name="표준 7 11 2 4 3 4" xfId="16084"/>
    <cellStyle name="표준 7 11 2 4 3 4 2" xfId="38045"/>
    <cellStyle name="표준 7 11 2 4 3 5" xfId="16085"/>
    <cellStyle name="표준 7 11 2 4 3 5 2" xfId="38046"/>
    <cellStyle name="표준 7 11 2 4 3 6" xfId="29415"/>
    <cellStyle name="표준 7 11 2 4 4" xfId="4904"/>
    <cellStyle name="표준 7 11 2 4 4 2" xfId="16086"/>
    <cellStyle name="표준 7 11 2 4 4 2 2" xfId="38047"/>
    <cellStyle name="표준 7 11 2 4 4 3" xfId="29417"/>
    <cellStyle name="표준 7 11 2 4 5" xfId="16087"/>
    <cellStyle name="표준 7 11 2 4 5 2" xfId="16088"/>
    <cellStyle name="표준 7 11 2 4 5 2 2" xfId="38049"/>
    <cellStyle name="표준 7 11 2 4 5 3" xfId="38048"/>
    <cellStyle name="표준 7 11 2 4 6" xfId="16089"/>
    <cellStyle name="표준 7 11 2 4 6 2" xfId="38050"/>
    <cellStyle name="표준 7 11 2 4 7" xfId="16090"/>
    <cellStyle name="표준 7 11 2 4 7 2" xfId="38051"/>
    <cellStyle name="표준 7 11 2 4 8" xfId="27274"/>
    <cellStyle name="표준 7 11 2 5" xfId="4905"/>
    <cellStyle name="표준 7 11 2 5 2" xfId="4906"/>
    <cellStyle name="표준 7 11 2 5 2 2" xfId="16091"/>
    <cellStyle name="표준 7 11 2 5 2 2 2" xfId="38052"/>
    <cellStyle name="표준 7 11 2 5 2 3" xfId="29419"/>
    <cellStyle name="표준 7 11 2 5 3" xfId="16092"/>
    <cellStyle name="표준 7 11 2 5 3 2" xfId="16093"/>
    <cellStyle name="표준 7 11 2 5 3 2 2" xfId="38054"/>
    <cellStyle name="표준 7 11 2 5 3 3" xfId="38053"/>
    <cellStyle name="표준 7 11 2 5 4" xfId="16094"/>
    <cellStyle name="표준 7 11 2 5 4 2" xfId="38055"/>
    <cellStyle name="표준 7 11 2 5 5" xfId="16095"/>
    <cellStyle name="표준 7 11 2 5 5 2" xfId="38056"/>
    <cellStyle name="표준 7 11 2 5 6" xfId="29418"/>
    <cellStyle name="표준 7 11 2 6" xfId="4907"/>
    <cellStyle name="표준 7 11 2 6 2" xfId="4908"/>
    <cellStyle name="표준 7 11 2 6 2 2" xfId="16096"/>
    <cellStyle name="표준 7 11 2 6 2 2 2" xfId="38057"/>
    <cellStyle name="표준 7 11 2 6 2 3" xfId="29421"/>
    <cellStyle name="표준 7 11 2 6 3" xfId="16097"/>
    <cellStyle name="표준 7 11 2 6 3 2" xfId="16098"/>
    <cellStyle name="표준 7 11 2 6 3 2 2" xfId="38059"/>
    <cellStyle name="표준 7 11 2 6 3 3" xfId="38058"/>
    <cellStyle name="표준 7 11 2 6 4" xfId="16099"/>
    <cellStyle name="표준 7 11 2 6 4 2" xfId="38060"/>
    <cellStyle name="표준 7 11 2 6 5" xfId="16100"/>
    <cellStyle name="표준 7 11 2 6 5 2" xfId="38061"/>
    <cellStyle name="표준 7 11 2 6 6" xfId="29420"/>
    <cellStyle name="표준 7 11 2 7" xfId="4909"/>
    <cellStyle name="표준 7 11 2 7 2" xfId="16101"/>
    <cellStyle name="표준 7 11 2 7 2 2" xfId="38062"/>
    <cellStyle name="표준 7 11 2 7 3" xfId="29422"/>
    <cellStyle name="표준 7 11 2 8" xfId="16102"/>
    <cellStyle name="표준 7 11 2 8 2" xfId="16103"/>
    <cellStyle name="표준 7 11 2 8 2 2" xfId="38064"/>
    <cellStyle name="표준 7 11 2 8 3" xfId="38063"/>
    <cellStyle name="표준 7 11 2 9" xfId="16104"/>
    <cellStyle name="표준 7 11 2 9 2" xfId="38065"/>
    <cellStyle name="표준 7 11 3" xfId="1605"/>
    <cellStyle name="표준 7 11 3 10" xfId="16105"/>
    <cellStyle name="표준 7 11 3 10 2" xfId="38066"/>
    <cellStyle name="표준 7 11 3 11" xfId="26788"/>
    <cellStyle name="표준 7 11 3 2" xfId="2395"/>
    <cellStyle name="표준 7 11 3 2 10" xfId="26917"/>
    <cellStyle name="표준 7 11 3 2 2" xfId="2585"/>
    <cellStyle name="표준 7 11 3 2 2 2" xfId="3105"/>
    <cellStyle name="표준 7 11 3 2 2 2 2" xfId="4910"/>
    <cellStyle name="표준 7 11 3 2 2 2 2 2" xfId="4911"/>
    <cellStyle name="표준 7 11 3 2 2 2 2 2 2" xfId="16106"/>
    <cellStyle name="표준 7 11 3 2 2 2 2 2 2 2" xfId="38067"/>
    <cellStyle name="표준 7 11 3 2 2 2 2 2 3" xfId="29424"/>
    <cellStyle name="표준 7 11 3 2 2 2 2 3" xfId="16107"/>
    <cellStyle name="표준 7 11 3 2 2 2 2 3 2" xfId="16108"/>
    <cellStyle name="표준 7 11 3 2 2 2 2 3 2 2" xfId="38069"/>
    <cellStyle name="표준 7 11 3 2 2 2 2 3 3" xfId="38068"/>
    <cellStyle name="표준 7 11 3 2 2 2 2 4" xfId="16109"/>
    <cellStyle name="표준 7 11 3 2 2 2 2 4 2" xfId="38070"/>
    <cellStyle name="표준 7 11 3 2 2 2 2 5" xfId="16110"/>
    <cellStyle name="표준 7 11 3 2 2 2 2 5 2" xfId="38071"/>
    <cellStyle name="표준 7 11 3 2 2 2 2 6" xfId="29423"/>
    <cellStyle name="표준 7 11 3 2 2 2 3" xfId="4912"/>
    <cellStyle name="표준 7 11 3 2 2 2 3 2" xfId="4913"/>
    <cellStyle name="표준 7 11 3 2 2 2 3 2 2" xfId="16111"/>
    <cellStyle name="표준 7 11 3 2 2 2 3 2 2 2" xfId="38072"/>
    <cellStyle name="표준 7 11 3 2 2 2 3 2 3" xfId="29426"/>
    <cellStyle name="표준 7 11 3 2 2 2 3 3" xfId="16112"/>
    <cellStyle name="표준 7 11 3 2 2 2 3 3 2" xfId="16113"/>
    <cellStyle name="표준 7 11 3 2 2 2 3 3 2 2" xfId="38074"/>
    <cellStyle name="표준 7 11 3 2 2 2 3 3 3" xfId="38073"/>
    <cellStyle name="표준 7 11 3 2 2 2 3 4" xfId="16114"/>
    <cellStyle name="표준 7 11 3 2 2 2 3 4 2" xfId="38075"/>
    <cellStyle name="표준 7 11 3 2 2 2 3 5" xfId="16115"/>
    <cellStyle name="표준 7 11 3 2 2 2 3 5 2" xfId="38076"/>
    <cellStyle name="표준 7 11 3 2 2 2 3 6" xfId="29425"/>
    <cellStyle name="표준 7 11 3 2 2 2 4" xfId="4914"/>
    <cellStyle name="표준 7 11 3 2 2 2 4 2" xfId="16116"/>
    <cellStyle name="표준 7 11 3 2 2 2 4 2 2" xfId="38077"/>
    <cellStyle name="표준 7 11 3 2 2 2 4 3" xfId="29427"/>
    <cellStyle name="표준 7 11 3 2 2 2 5" xfId="16117"/>
    <cellStyle name="표준 7 11 3 2 2 2 5 2" xfId="16118"/>
    <cellStyle name="표준 7 11 3 2 2 2 5 2 2" xfId="38079"/>
    <cellStyle name="표준 7 11 3 2 2 2 5 3" xfId="38078"/>
    <cellStyle name="표준 7 11 3 2 2 2 6" xfId="16119"/>
    <cellStyle name="표준 7 11 3 2 2 2 6 2" xfId="38080"/>
    <cellStyle name="표준 7 11 3 2 2 2 7" xfId="16120"/>
    <cellStyle name="표준 7 11 3 2 2 2 7 2" xfId="38081"/>
    <cellStyle name="표준 7 11 3 2 2 2 8" xfId="27626"/>
    <cellStyle name="표준 7 11 3 2 2 3" xfId="4915"/>
    <cellStyle name="표준 7 11 3 2 2 3 2" xfId="4916"/>
    <cellStyle name="표준 7 11 3 2 2 3 2 2" xfId="16121"/>
    <cellStyle name="표준 7 11 3 2 2 3 2 2 2" xfId="38082"/>
    <cellStyle name="표준 7 11 3 2 2 3 2 3" xfId="29429"/>
    <cellStyle name="표준 7 11 3 2 2 3 3" xfId="16122"/>
    <cellStyle name="표준 7 11 3 2 2 3 3 2" xfId="16123"/>
    <cellStyle name="표준 7 11 3 2 2 3 3 2 2" xfId="38084"/>
    <cellStyle name="표준 7 11 3 2 2 3 3 3" xfId="38083"/>
    <cellStyle name="표준 7 11 3 2 2 3 4" xfId="16124"/>
    <cellStyle name="표준 7 11 3 2 2 3 4 2" xfId="38085"/>
    <cellStyle name="표준 7 11 3 2 2 3 5" xfId="16125"/>
    <cellStyle name="표준 7 11 3 2 2 3 5 2" xfId="38086"/>
    <cellStyle name="표준 7 11 3 2 2 3 6" xfId="29428"/>
    <cellStyle name="표준 7 11 3 2 2 4" xfId="4917"/>
    <cellStyle name="표준 7 11 3 2 2 4 2" xfId="4918"/>
    <cellStyle name="표준 7 11 3 2 2 4 2 2" xfId="16126"/>
    <cellStyle name="표준 7 11 3 2 2 4 2 2 2" xfId="38087"/>
    <cellStyle name="표준 7 11 3 2 2 4 2 3" xfId="29431"/>
    <cellStyle name="표준 7 11 3 2 2 4 3" xfId="16127"/>
    <cellStyle name="표준 7 11 3 2 2 4 3 2" xfId="16128"/>
    <cellStyle name="표준 7 11 3 2 2 4 3 2 2" xfId="38089"/>
    <cellStyle name="표준 7 11 3 2 2 4 3 3" xfId="38088"/>
    <cellStyle name="표준 7 11 3 2 2 4 4" xfId="16129"/>
    <cellStyle name="표준 7 11 3 2 2 4 4 2" xfId="38090"/>
    <cellStyle name="표준 7 11 3 2 2 4 5" xfId="16130"/>
    <cellStyle name="표준 7 11 3 2 2 4 5 2" xfId="38091"/>
    <cellStyle name="표준 7 11 3 2 2 4 6" xfId="29430"/>
    <cellStyle name="표준 7 11 3 2 2 5" xfId="4919"/>
    <cellStyle name="표준 7 11 3 2 2 5 2" xfId="16131"/>
    <cellStyle name="표준 7 11 3 2 2 5 2 2" xfId="38092"/>
    <cellStyle name="표준 7 11 3 2 2 5 3" xfId="29432"/>
    <cellStyle name="표준 7 11 3 2 2 6" xfId="16132"/>
    <cellStyle name="표준 7 11 3 2 2 6 2" xfId="16133"/>
    <cellStyle name="표준 7 11 3 2 2 6 2 2" xfId="38094"/>
    <cellStyle name="표준 7 11 3 2 2 6 3" xfId="38093"/>
    <cellStyle name="표준 7 11 3 2 2 7" xfId="16134"/>
    <cellStyle name="표준 7 11 3 2 2 7 2" xfId="38095"/>
    <cellStyle name="표준 7 11 3 2 2 8" xfId="16135"/>
    <cellStyle name="표준 7 11 3 2 2 8 2" xfId="38096"/>
    <cellStyle name="표준 7 11 3 2 2 9" xfId="27107"/>
    <cellStyle name="표준 7 11 3 2 3" xfId="2915"/>
    <cellStyle name="표준 7 11 3 2 3 2" xfId="4920"/>
    <cellStyle name="표준 7 11 3 2 3 2 2" xfId="4921"/>
    <cellStyle name="표준 7 11 3 2 3 2 2 2" xfId="16136"/>
    <cellStyle name="표준 7 11 3 2 3 2 2 2 2" xfId="38097"/>
    <cellStyle name="표준 7 11 3 2 3 2 2 3" xfId="29434"/>
    <cellStyle name="표준 7 11 3 2 3 2 3" xfId="16137"/>
    <cellStyle name="표준 7 11 3 2 3 2 3 2" xfId="16138"/>
    <cellStyle name="표준 7 11 3 2 3 2 3 2 2" xfId="38099"/>
    <cellStyle name="표준 7 11 3 2 3 2 3 3" xfId="38098"/>
    <cellStyle name="표준 7 11 3 2 3 2 4" xfId="16139"/>
    <cellStyle name="표준 7 11 3 2 3 2 4 2" xfId="38100"/>
    <cellStyle name="표준 7 11 3 2 3 2 5" xfId="16140"/>
    <cellStyle name="표준 7 11 3 2 3 2 5 2" xfId="38101"/>
    <cellStyle name="표준 7 11 3 2 3 2 6" xfId="29433"/>
    <cellStyle name="표준 7 11 3 2 3 3" xfId="4922"/>
    <cellStyle name="표준 7 11 3 2 3 3 2" xfId="4923"/>
    <cellStyle name="표준 7 11 3 2 3 3 2 2" xfId="16141"/>
    <cellStyle name="표준 7 11 3 2 3 3 2 2 2" xfId="38102"/>
    <cellStyle name="표준 7 11 3 2 3 3 2 3" xfId="29436"/>
    <cellStyle name="표준 7 11 3 2 3 3 3" xfId="16142"/>
    <cellStyle name="표준 7 11 3 2 3 3 3 2" xfId="16143"/>
    <cellStyle name="표준 7 11 3 2 3 3 3 2 2" xfId="38104"/>
    <cellStyle name="표준 7 11 3 2 3 3 3 3" xfId="38103"/>
    <cellStyle name="표준 7 11 3 2 3 3 4" xfId="16144"/>
    <cellStyle name="표준 7 11 3 2 3 3 4 2" xfId="38105"/>
    <cellStyle name="표준 7 11 3 2 3 3 5" xfId="16145"/>
    <cellStyle name="표준 7 11 3 2 3 3 5 2" xfId="38106"/>
    <cellStyle name="표준 7 11 3 2 3 3 6" xfId="29435"/>
    <cellStyle name="표준 7 11 3 2 3 4" xfId="4924"/>
    <cellStyle name="표준 7 11 3 2 3 4 2" xfId="16146"/>
    <cellStyle name="표준 7 11 3 2 3 4 2 2" xfId="38107"/>
    <cellStyle name="표준 7 11 3 2 3 4 3" xfId="29437"/>
    <cellStyle name="표준 7 11 3 2 3 5" xfId="16147"/>
    <cellStyle name="표준 7 11 3 2 3 5 2" xfId="16148"/>
    <cellStyle name="표준 7 11 3 2 3 5 2 2" xfId="38109"/>
    <cellStyle name="표준 7 11 3 2 3 5 3" xfId="38108"/>
    <cellStyle name="표준 7 11 3 2 3 6" xfId="16149"/>
    <cellStyle name="표준 7 11 3 2 3 6 2" xfId="38110"/>
    <cellStyle name="표준 7 11 3 2 3 7" xfId="16150"/>
    <cellStyle name="표준 7 11 3 2 3 7 2" xfId="38111"/>
    <cellStyle name="표준 7 11 3 2 3 8" xfId="27436"/>
    <cellStyle name="표준 7 11 3 2 4" xfId="4925"/>
    <cellStyle name="표준 7 11 3 2 4 2" xfId="4926"/>
    <cellStyle name="표준 7 11 3 2 4 2 2" xfId="16151"/>
    <cellStyle name="표준 7 11 3 2 4 2 2 2" xfId="38112"/>
    <cellStyle name="표준 7 11 3 2 4 2 3" xfId="29439"/>
    <cellStyle name="표준 7 11 3 2 4 3" xfId="16152"/>
    <cellStyle name="표준 7 11 3 2 4 3 2" xfId="16153"/>
    <cellStyle name="표준 7 11 3 2 4 3 2 2" xfId="38114"/>
    <cellStyle name="표준 7 11 3 2 4 3 3" xfId="38113"/>
    <cellStyle name="표준 7 11 3 2 4 4" xfId="16154"/>
    <cellStyle name="표준 7 11 3 2 4 4 2" xfId="38115"/>
    <cellStyle name="표준 7 11 3 2 4 5" xfId="16155"/>
    <cellStyle name="표준 7 11 3 2 4 5 2" xfId="38116"/>
    <cellStyle name="표준 7 11 3 2 4 6" xfId="29438"/>
    <cellStyle name="표준 7 11 3 2 5" xfId="4927"/>
    <cellStyle name="표준 7 11 3 2 5 2" xfId="4928"/>
    <cellStyle name="표준 7 11 3 2 5 2 2" xfId="16156"/>
    <cellStyle name="표준 7 11 3 2 5 2 2 2" xfId="38117"/>
    <cellStyle name="표준 7 11 3 2 5 2 3" xfId="29441"/>
    <cellStyle name="표준 7 11 3 2 5 3" xfId="16157"/>
    <cellStyle name="표준 7 11 3 2 5 3 2" xfId="16158"/>
    <cellStyle name="표준 7 11 3 2 5 3 2 2" xfId="38119"/>
    <cellStyle name="표준 7 11 3 2 5 3 3" xfId="38118"/>
    <cellStyle name="표준 7 11 3 2 5 4" xfId="16159"/>
    <cellStyle name="표준 7 11 3 2 5 4 2" xfId="38120"/>
    <cellStyle name="표준 7 11 3 2 5 5" xfId="16160"/>
    <cellStyle name="표준 7 11 3 2 5 5 2" xfId="38121"/>
    <cellStyle name="표준 7 11 3 2 5 6" xfId="29440"/>
    <cellStyle name="표준 7 11 3 2 6" xfId="4929"/>
    <cellStyle name="표준 7 11 3 2 6 2" xfId="16161"/>
    <cellStyle name="표준 7 11 3 2 6 2 2" xfId="38122"/>
    <cellStyle name="표준 7 11 3 2 6 3" xfId="29442"/>
    <cellStyle name="표준 7 11 3 2 7" xfId="16162"/>
    <cellStyle name="표준 7 11 3 2 7 2" xfId="16163"/>
    <cellStyle name="표준 7 11 3 2 7 2 2" xfId="38124"/>
    <cellStyle name="표준 7 11 3 2 7 3" xfId="38123"/>
    <cellStyle name="표준 7 11 3 2 8" xfId="16164"/>
    <cellStyle name="표준 7 11 3 2 8 2" xfId="38125"/>
    <cellStyle name="표준 7 11 3 2 9" xfId="16165"/>
    <cellStyle name="표준 7 11 3 2 9 2" xfId="38126"/>
    <cellStyle name="표준 7 11 3 3" xfId="2524"/>
    <cellStyle name="표준 7 11 3 3 2" xfId="3044"/>
    <cellStyle name="표준 7 11 3 3 2 2" xfId="4930"/>
    <cellStyle name="표준 7 11 3 3 2 2 2" xfId="4931"/>
    <cellStyle name="표준 7 11 3 3 2 2 2 2" xfId="16166"/>
    <cellStyle name="표준 7 11 3 3 2 2 2 2 2" xfId="38127"/>
    <cellStyle name="표준 7 11 3 3 2 2 2 3" xfId="29444"/>
    <cellStyle name="표준 7 11 3 3 2 2 3" xfId="16167"/>
    <cellStyle name="표준 7 11 3 3 2 2 3 2" xfId="16168"/>
    <cellStyle name="표준 7 11 3 3 2 2 3 2 2" xfId="38129"/>
    <cellStyle name="표준 7 11 3 3 2 2 3 3" xfId="38128"/>
    <cellStyle name="표준 7 11 3 3 2 2 4" xfId="16169"/>
    <cellStyle name="표준 7 11 3 3 2 2 4 2" xfId="38130"/>
    <cellStyle name="표준 7 11 3 3 2 2 5" xfId="16170"/>
    <cellStyle name="표준 7 11 3 3 2 2 5 2" xfId="38131"/>
    <cellStyle name="표준 7 11 3 3 2 2 6" xfId="29443"/>
    <cellStyle name="표준 7 11 3 3 2 3" xfId="4932"/>
    <cellStyle name="표준 7 11 3 3 2 3 2" xfId="4933"/>
    <cellStyle name="표준 7 11 3 3 2 3 2 2" xfId="16171"/>
    <cellStyle name="표준 7 11 3 3 2 3 2 2 2" xfId="38132"/>
    <cellStyle name="표준 7 11 3 3 2 3 2 3" xfId="29446"/>
    <cellStyle name="표준 7 11 3 3 2 3 3" xfId="16172"/>
    <cellStyle name="표준 7 11 3 3 2 3 3 2" xfId="16173"/>
    <cellStyle name="표준 7 11 3 3 2 3 3 2 2" xfId="38134"/>
    <cellStyle name="표준 7 11 3 3 2 3 3 3" xfId="38133"/>
    <cellStyle name="표준 7 11 3 3 2 3 4" xfId="16174"/>
    <cellStyle name="표준 7 11 3 3 2 3 4 2" xfId="38135"/>
    <cellStyle name="표준 7 11 3 3 2 3 5" xfId="16175"/>
    <cellStyle name="표준 7 11 3 3 2 3 5 2" xfId="38136"/>
    <cellStyle name="표준 7 11 3 3 2 3 6" xfId="29445"/>
    <cellStyle name="표준 7 11 3 3 2 4" xfId="4934"/>
    <cellStyle name="표준 7 11 3 3 2 4 2" xfId="16176"/>
    <cellStyle name="표준 7 11 3 3 2 4 2 2" xfId="38137"/>
    <cellStyle name="표준 7 11 3 3 2 4 3" xfId="29447"/>
    <cellStyle name="표준 7 11 3 3 2 5" xfId="16177"/>
    <cellStyle name="표준 7 11 3 3 2 5 2" xfId="16178"/>
    <cellStyle name="표준 7 11 3 3 2 5 2 2" xfId="38139"/>
    <cellStyle name="표준 7 11 3 3 2 5 3" xfId="38138"/>
    <cellStyle name="표준 7 11 3 3 2 6" xfId="16179"/>
    <cellStyle name="표준 7 11 3 3 2 6 2" xfId="38140"/>
    <cellStyle name="표준 7 11 3 3 2 7" xfId="16180"/>
    <cellStyle name="표준 7 11 3 3 2 7 2" xfId="38141"/>
    <cellStyle name="표준 7 11 3 3 2 8" xfId="27565"/>
    <cellStyle name="표준 7 11 3 3 3" xfId="4935"/>
    <cellStyle name="표준 7 11 3 3 3 2" xfId="4936"/>
    <cellStyle name="표준 7 11 3 3 3 2 2" xfId="16181"/>
    <cellStyle name="표준 7 11 3 3 3 2 2 2" xfId="38142"/>
    <cellStyle name="표준 7 11 3 3 3 2 3" xfId="29449"/>
    <cellStyle name="표준 7 11 3 3 3 3" xfId="16182"/>
    <cellStyle name="표준 7 11 3 3 3 3 2" xfId="16183"/>
    <cellStyle name="표준 7 11 3 3 3 3 2 2" xfId="38144"/>
    <cellStyle name="표준 7 11 3 3 3 3 3" xfId="38143"/>
    <cellStyle name="표준 7 11 3 3 3 4" xfId="16184"/>
    <cellStyle name="표준 7 11 3 3 3 4 2" xfId="38145"/>
    <cellStyle name="표준 7 11 3 3 3 5" xfId="16185"/>
    <cellStyle name="표준 7 11 3 3 3 5 2" xfId="38146"/>
    <cellStyle name="표준 7 11 3 3 3 6" xfId="29448"/>
    <cellStyle name="표준 7 11 3 3 4" xfId="4937"/>
    <cellStyle name="표준 7 11 3 3 4 2" xfId="4938"/>
    <cellStyle name="표준 7 11 3 3 4 2 2" xfId="16186"/>
    <cellStyle name="표준 7 11 3 3 4 2 2 2" xfId="38147"/>
    <cellStyle name="표준 7 11 3 3 4 2 3" xfId="29451"/>
    <cellStyle name="표준 7 11 3 3 4 3" xfId="16187"/>
    <cellStyle name="표준 7 11 3 3 4 3 2" xfId="16188"/>
    <cellStyle name="표준 7 11 3 3 4 3 2 2" xfId="38149"/>
    <cellStyle name="표준 7 11 3 3 4 3 3" xfId="38148"/>
    <cellStyle name="표준 7 11 3 3 4 4" xfId="16189"/>
    <cellStyle name="표준 7 11 3 3 4 4 2" xfId="38150"/>
    <cellStyle name="표준 7 11 3 3 4 5" xfId="16190"/>
    <cellStyle name="표준 7 11 3 3 4 5 2" xfId="38151"/>
    <cellStyle name="표준 7 11 3 3 4 6" xfId="29450"/>
    <cellStyle name="표준 7 11 3 3 5" xfId="4939"/>
    <cellStyle name="표준 7 11 3 3 5 2" xfId="16191"/>
    <cellStyle name="표준 7 11 3 3 5 2 2" xfId="38152"/>
    <cellStyle name="표준 7 11 3 3 5 3" xfId="29452"/>
    <cellStyle name="표준 7 11 3 3 6" xfId="16192"/>
    <cellStyle name="표준 7 11 3 3 6 2" xfId="16193"/>
    <cellStyle name="표준 7 11 3 3 6 2 2" xfId="38154"/>
    <cellStyle name="표준 7 11 3 3 6 3" xfId="38153"/>
    <cellStyle name="표준 7 11 3 3 7" xfId="16194"/>
    <cellStyle name="표준 7 11 3 3 7 2" xfId="38155"/>
    <cellStyle name="표준 7 11 3 3 8" xfId="16195"/>
    <cellStyle name="표준 7 11 3 3 8 2" xfId="38156"/>
    <cellStyle name="표준 7 11 3 3 9" xfId="27046"/>
    <cellStyle name="표준 7 11 3 4" xfId="2786"/>
    <cellStyle name="표준 7 11 3 4 2" xfId="4940"/>
    <cellStyle name="표준 7 11 3 4 2 2" xfId="4941"/>
    <cellStyle name="표준 7 11 3 4 2 2 2" xfId="16196"/>
    <cellStyle name="표준 7 11 3 4 2 2 2 2" xfId="38157"/>
    <cellStyle name="표준 7 11 3 4 2 2 3" xfId="29454"/>
    <cellStyle name="표준 7 11 3 4 2 3" xfId="16197"/>
    <cellStyle name="표준 7 11 3 4 2 3 2" xfId="16198"/>
    <cellStyle name="표준 7 11 3 4 2 3 2 2" xfId="38159"/>
    <cellStyle name="표준 7 11 3 4 2 3 3" xfId="38158"/>
    <cellStyle name="표준 7 11 3 4 2 4" xfId="16199"/>
    <cellStyle name="표준 7 11 3 4 2 4 2" xfId="38160"/>
    <cellStyle name="표준 7 11 3 4 2 5" xfId="16200"/>
    <cellStyle name="표준 7 11 3 4 2 5 2" xfId="38161"/>
    <cellStyle name="표준 7 11 3 4 2 6" xfId="29453"/>
    <cellStyle name="표준 7 11 3 4 3" xfId="4942"/>
    <cellStyle name="표준 7 11 3 4 3 2" xfId="4943"/>
    <cellStyle name="표준 7 11 3 4 3 2 2" xfId="16201"/>
    <cellStyle name="표준 7 11 3 4 3 2 2 2" xfId="38162"/>
    <cellStyle name="표준 7 11 3 4 3 2 3" xfId="29456"/>
    <cellStyle name="표준 7 11 3 4 3 3" xfId="16202"/>
    <cellStyle name="표준 7 11 3 4 3 3 2" xfId="16203"/>
    <cellStyle name="표준 7 11 3 4 3 3 2 2" xfId="38164"/>
    <cellStyle name="표준 7 11 3 4 3 3 3" xfId="38163"/>
    <cellStyle name="표준 7 11 3 4 3 4" xfId="16204"/>
    <cellStyle name="표준 7 11 3 4 3 4 2" xfId="38165"/>
    <cellStyle name="표준 7 11 3 4 3 5" xfId="16205"/>
    <cellStyle name="표준 7 11 3 4 3 5 2" xfId="38166"/>
    <cellStyle name="표준 7 11 3 4 3 6" xfId="29455"/>
    <cellStyle name="표준 7 11 3 4 4" xfId="4944"/>
    <cellStyle name="표준 7 11 3 4 4 2" xfId="16206"/>
    <cellStyle name="표준 7 11 3 4 4 2 2" xfId="38167"/>
    <cellStyle name="표준 7 11 3 4 4 3" xfId="29457"/>
    <cellStyle name="표준 7 11 3 4 5" xfId="16207"/>
    <cellStyle name="표준 7 11 3 4 5 2" xfId="16208"/>
    <cellStyle name="표준 7 11 3 4 5 2 2" xfId="38169"/>
    <cellStyle name="표준 7 11 3 4 5 3" xfId="38168"/>
    <cellStyle name="표준 7 11 3 4 6" xfId="16209"/>
    <cellStyle name="표준 7 11 3 4 6 2" xfId="38170"/>
    <cellStyle name="표준 7 11 3 4 7" xfId="16210"/>
    <cellStyle name="표준 7 11 3 4 7 2" xfId="38171"/>
    <cellStyle name="표준 7 11 3 4 8" xfId="27307"/>
    <cellStyle name="표준 7 11 3 5" xfId="4945"/>
    <cellStyle name="표준 7 11 3 5 2" xfId="4946"/>
    <cellStyle name="표준 7 11 3 5 2 2" xfId="16211"/>
    <cellStyle name="표준 7 11 3 5 2 2 2" xfId="38172"/>
    <cellStyle name="표준 7 11 3 5 2 3" xfId="29459"/>
    <cellStyle name="표준 7 11 3 5 3" xfId="16212"/>
    <cellStyle name="표준 7 11 3 5 3 2" xfId="16213"/>
    <cellStyle name="표준 7 11 3 5 3 2 2" xfId="38174"/>
    <cellStyle name="표준 7 11 3 5 3 3" xfId="38173"/>
    <cellStyle name="표준 7 11 3 5 4" xfId="16214"/>
    <cellStyle name="표준 7 11 3 5 4 2" xfId="38175"/>
    <cellStyle name="표준 7 11 3 5 5" xfId="16215"/>
    <cellStyle name="표준 7 11 3 5 5 2" xfId="38176"/>
    <cellStyle name="표준 7 11 3 5 6" xfId="29458"/>
    <cellStyle name="표준 7 11 3 6" xfId="4947"/>
    <cellStyle name="표준 7 11 3 6 2" xfId="4948"/>
    <cellStyle name="표준 7 11 3 6 2 2" xfId="16216"/>
    <cellStyle name="표준 7 11 3 6 2 2 2" xfId="38177"/>
    <cellStyle name="표준 7 11 3 6 2 3" xfId="29461"/>
    <cellStyle name="표준 7 11 3 6 3" xfId="16217"/>
    <cellStyle name="표준 7 11 3 6 3 2" xfId="16218"/>
    <cellStyle name="표준 7 11 3 6 3 2 2" xfId="38179"/>
    <cellStyle name="표준 7 11 3 6 3 3" xfId="38178"/>
    <cellStyle name="표준 7 11 3 6 4" xfId="16219"/>
    <cellStyle name="표준 7 11 3 6 4 2" xfId="38180"/>
    <cellStyle name="표준 7 11 3 6 5" xfId="16220"/>
    <cellStyle name="표준 7 11 3 6 5 2" xfId="38181"/>
    <cellStyle name="표준 7 11 3 6 6" xfId="29460"/>
    <cellStyle name="표준 7 11 3 7" xfId="4949"/>
    <cellStyle name="표준 7 11 3 7 2" xfId="16221"/>
    <cellStyle name="표준 7 11 3 7 2 2" xfId="38182"/>
    <cellStyle name="표준 7 11 3 7 3" xfId="29462"/>
    <cellStyle name="표준 7 11 3 8" xfId="16222"/>
    <cellStyle name="표준 7 11 3 8 2" xfId="16223"/>
    <cellStyle name="표준 7 11 3 8 2 2" xfId="38184"/>
    <cellStyle name="표준 7 11 3 8 3" xfId="38183"/>
    <cellStyle name="표준 7 11 3 9" xfId="16224"/>
    <cellStyle name="표준 7 11 3 9 2" xfId="38185"/>
    <cellStyle name="표준 7 11 4" xfId="1539"/>
    <cellStyle name="표준 7 11 4 10" xfId="16225"/>
    <cellStyle name="표준 7 11 4 10 2" xfId="38186"/>
    <cellStyle name="표준 7 11 4 11" xfId="26722"/>
    <cellStyle name="표준 7 11 4 2" xfId="2329"/>
    <cellStyle name="표준 7 11 4 2 10" xfId="26851"/>
    <cellStyle name="표준 7 11 4 2 2" xfId="2586"/>
    <cellStyle name="표준 7 11 4 2 2 2" xfId="3106"/>
    <cellStyle name="표준 7 11 4 2 2 2 2" xfId="4950"/>
    <cellStyle name="표준 7 11 4 2 2 2 2 2" xfId="4951"/>
    <cellStyle name="표준 7 11 4 2 2 2 2 2 2" xfId="16226"/>
    <cellStyle name="표준 7 11 4 2 2 2 2 2 2 2" xfId="38187"/>
    <cellStyle name="표준 7 11 4 2 2 2 2 2 3" xfId="29464"/>
    <cellStyle name="표준 7 11 4 2 2 2 2 3" xfId="16227"/>
    <cellStyle name="표준 7 11 4 2 2 2 2 3 2" xfId="16228"/>
    <cellStyle name="표준 7 11 4 2 2 2 2 3 2 2" xfId="38189"/>
    <cellStyle name="표준 7 11 4 2 2 2 2 3 3" xfId="38188"/>
    <cellStyle name="표준 7 11 4 2 2 2 2 4" xfId="16229"/>
    <cellStyle name="표준 7 11 4 2 2 2 2 4 2" xfId="38190"/>
    <cellStyle name="표준 7 11 4 2 2 2 2 5" xfId="16230"/>
    <cellStyle name="표준 7 11 4 2 2 2 2 5 2" xfId="38191"/>
    <cellStyle name="표준 7 11 4 2 2 2 2 6" xfId="29463"/>
    <cellStyle name="표준 7 11 4 2 2 2 3" xfId="4952"/>
    <cellStyle name="표준 7 11 4 2 2 2 3 2" xfId="4953"/>
    <cellStyle name="표준 7 11 4 2 2 2 3 2 2" xfId="16231"/>
    <cellStyle name="표준 7 11 4 2 2 2 3 2 2 2" xfId="38192"/>
    <cellStyle name="표준 7 11 4 2 2 2 3 2 3" xfId="29466"/>
    <cellStyle name="표준 7 11 4 2 2 2 3 3" xfId="16232"/>
    <cellStyle name="표준 7 11 4 2 2 2 3 3 2" xfId="16233"/>
    <cellStyle name="표준 7 11 4 2 2 2 3 3 2 2" xfId="38194"/>
    <cellStyle name="표준 7 11 4 2 2 2 3 3 3" xfId="38193"/>
    <cellStyle name="표준 7 11 4 2 2 2 3 4" xfId="16234"/>
    <cellStyle name="표준 7 11 4 2 2 2 3 4 2" xfId="38195"/>
    <cellStyle name="표준 7 11 4 2 2 2 3 5" xfId="16235"/>
    <cellStyle name="표준 7 11 4 2 2 2 3 5 2" xfId="38196"/>
    <cellStyle name="표준 7 11 4 2 2 2 3 6" xfId="29465"/>
    <cellStyle name="표준 7 11 4 2 2 2 4" xfId="4954"/>
    <cellStyle name="표준 7 11 4 2 2 2 4 2" xfId="16236"/>
    <cellStyle name="표준 7 11 4 2 2 2 4 2 2" xfId="38197"/>
    <cellStyle name="표준 7 11 4 2 2 2 4 3" xfId="29467"/>
    <cellStyle name="표준 7 11 4 2 2 2 5" xfId="16237"/>
    <cellStyle name="표준 7 11 4 2 2 2 5 2" xfId="16238"/>
    <cellStyle name="표준 7 11 4 2 2 2 5 2 2" xfId="38199"/>
    <cellStyle name="표준 7 11 4 2 2 2 5 3" xfId="38198"/>
    <cellStyle name="표준 7 11 4 2 2 2 6" xfId="16239"/>
    <cellStyle name="표준 7 11 4 2 2 2 6 2" xfId="38200"/>
    <cellStyle name="표준 7 11 4 2 2 2 7" xfId="16240"/>
    <cellStyle name="표준 7 11 4 2 2 2 7 2" xfId="38201"/>
    <cellStyle name="표준 7 11 4 2 2 2 8" xfId="27627"/>
    <cellStyle name="표준 7 11 4 2 2 3" xfId="4955"/>
    <cellStyle name="표준 7 11 4 2 2 3 2" xfId="4956"/>
    <cellStyle name="표준 7 11 4 2 2 3 2 2" xfId="16241"/>
    <cellStyle name="표준 7 11 4 2 2 3 2 2 2" xfId="38202"/>
    <cellStyle name="표준 7 11 4 2 2 3 2 3" xfId="29469"/>
    <cellStyle name="표준 7 11 4 2 2 3 3" xfId="16242"/>
    <cellStyle name="표준 7 11 4 2 2 3 3 2" xfId="16243"/>
    <cellStyle name="표준 7 11 4 2 2 3 3 2 2" xfId="38204"/>
    <cellStyle name="표준 7 11 4 2 2 3 3 3" xfId="38203"/>
    <cellStyle name="표준 7 11 4 2 2 3 4" xfId="16244"/>
    <cellStyle name="표준 7 11 4 2 2 3 4 2" xfId="38205"/>
    <cellStyle name="표준 7 11 4 2 2 3 5" xfId="16245"/>
    <cellStyle name="표준 7 11 4 2 2 3 5 2" xfId="38206"/>
    <cellStyle name="표준 7 11 4 2 2 3 6" xfId="29468"/>
    <cellStyle name="표준 7 11 4 2 2 4" xfId="4957"/>
    <cellStyle name="표준 7 11 4 2 2 4 2" xfId="4958"/>
    <cellStyle name="표준 7 11 4 2 2 4 2 2" xfId="16246"/>
    <cellStyle name="표준 7 11 4 2 2 4 2 2 2" xfId="38207"/>
    <cellStyle name="표준 7 11 4 2 2 4 2 3" xfId="29471"/>
    <cellStyle name="표준 7 11 4 2 2 4 3" xfId="16247"/>
    <cellStyle name="표준 7 11 4 2 2 4 3 2" xfId="16248"/>
    <cellStyle name="표준 7 11 4 2 2 4 3 2 2" xfId="38209"/>
    <cellStyle name="표준 7 11 4 2 2 4 3 3" xfId="38208"/>
    <cellStyle name="표준 7 11 4 2 2 4 4" xfId="16249"/>
    <cellStyle name="표준 7 11 4 2 2 4 4 2" xfId="38210"/>
    <cellStyle name="표준 7 11 4 2 2 4 5" xfId="16250"/>
    <cellStyle name="표준 7 11 4 2 2 4 5 2" xfId="38211"/>
    <cellStyle name="표준 7 11 4 2 2 4 6" xfId="29470"/>
    <cellStyle name="표준 7 11 4 2 2 5" xfId="4959"/>
    <cellStyle name="표준 7 11 4 2 2 5 2" xfId="16251"/>
    <cellStyle name="표준 7 11 4 2 2 5 2 2" xfId="38212"/>
    <cellStyle name="표준 7 11 4 2 2 5 3" xfId="29472"/>
    <cellStyle name="표준 7 11 4 2 2 6" xfId="16252"/>
    <cellStyle name="표준 7 11 4 2 2 6 2" xfId="16253"/>
    <cellStyle name="표준 7 11 4 2 2 6 2 2" xfId="38214"/>
    <cellStyle name="표준 7 11 4 2 2 6 3" xfId="38213"/>
    <cellStyle name="표준 7 11 4 2 2 7" xfId="16254"/>
    <cellStyle name="표준 7 11 4 2 2 7 2" xfId="38215"/>
    <cellStyle name="표준 7 11 4 2 2 8" xfId="16255"/>
    <cellStyle name="표준 7 11 4 2 2 8 2" xfId="38216"/>
    <cellStyle name="표준 7 11 4 2 2 9" xfId="27108"/>
    <cellStyle name="표준 7 11 4 2 3" xfId="2849"/>
    <cellStyle name="표준 7 11 4 2 3 2" xfId="4960"/>
    <cellStyle name="표준 7 11 4 2 3 2 2" xfId="4961"/>
    <cellStyle name="표준 7 11 4 2 3 2 2 2" xfId="16256"/>
    <cellStyle name="표준 7 11 4 2 3 2 2 2 2" xfId="38217"/>
    <cellStyle name="표준 7 11 4 2 3 2 2 3" xfId="29474"/>
    <cellStyle name="표준 7 11 4 2 3 2 3" xfId="16257"/>
    <cellStyle name="표준 7 11 4 2 3 2 3 2" xfId="16258"/>
    <cellStyle name="표준 7 11 4 2 3 2 3 2 2" xfId="38219"/>
    <cellStyle name="표준 7 11 4 2 3 2 3 3" xfId="38218"/>
    <cellStyle name="표준 7 11 4 2 3 2 4" xfId="16259"/>
    <cellStyle name="표준 7 11 4 2 3 2 4 2" xfId="38220"/>
    <cellStyle name="표준 7 11 4 2 3 2 5" xfId="16260"/>
    <cellStyle name="표준 7 11 4 2 3 2 5 2" xfId="38221"/>
    <cellStyle name="표준 7 11 4 2 3 2 6" xfId="29473"/>
    <cellStyle name="표준 7 11 4 2 3 3" xfId="4962"/>
    <cellStyle name="표준 7 11 4 2 3 3 2" xfId="4963"/>
    <cellStyle name="표준 7 11 4 2 3 3 2 2" xfId="16261"/>
    <cellStyle name="표준 7 11 4 2 3 3 2 2 2" xfId="38222"/>
    <cellStyle name="표준 7 11 4 2 3 3 2 3" xfId="29476"/>
    <cellStyle name="표준 7 11 4 2 3 3 3" xfId="16262"/>
    <cellStyle name="표준 7 11 4 2 3 3 3 2" xfId="16263"/>
    <cellStyle name="표준 7 11 4 2 3 3 3 2 2" xfId="38224"/>
    <cellStyle name="표준 7 11 4 2 3 3 3 3" xfId="38223"/>
    <cellStyle name="표준 7 11 4 2 3 3 4" xfId="16264"/>
    <cellStyle name="표준 7 11 4 2 3 3 4 2" xfId="38225"/>
    <cellStyle name="표준 7 11 4 2 3 3 5" xfId="16265"/>
    <cellStyle name="표준 7 11 4 2 3 3 5 2" xfId="38226"/>
    <cellStyle name="표준 7 11 4 2 3 3 6" xfId="29475"/>
    <cellStyle name="표준 7 11 4 2 3 4" xfId="4964"/>
    <cellStyle name="표준 7 11 4 2 3 4 2" xfId="16266"/>
    <cellStyle name="표준 7 11 4 2 3 4 2 2" xfId="38227"/>
    <cellStyle name="표준 7 11 4 2 3 4 3" xfId="29477"/>
    <cellStyle name="표준 7 11 4 2 3 5" xfId="16267"/>
    <cellStyle name="표준 7 11 4 2 3 5 2" xfId="16268"/>
    <cellStyle name="표준 7 11 4 2 3 5 2 2" xfId="38229"/>
    <cellStyle name="표준 7 11 4 2 3 5 3" xfId="38228"/>
    <cellStyle name="표준 7 11 4 2 3 6" xfId="16269"/>
    <cellStyle name="표준 7 11 4 2 3 6 2" xfId="38230"/>
    <cellStyle name="표준 7 11 4 2 3 7" xfId="16270"/>
    <cellStyle name="표준 7 11 4 2 3 7 2" xfId="38231"/>
    <cellStyle name="표준 7 11 4 2 3 8" xfId="27370"/>
    <cellStyle name="표준 7 11 4 2 4" xfId="4965"/>
    <cellStyle name="표준 7 11 4 2 4 2" xfId="4966"/>
    <cellStyle name="표준 7 11 4 2 4 2 2" xfId="16271"/>
    <cellStyle name="표준 7 11 4 2 4 2 2 2" xfId="38232"/>
    <cellStyle name="표준 7 11 4 2 4 2 3" xfId="29479"/>
    <cellStyle name="표준 7 11 4 2 4 3" xfId="16272"/>
    <cellStyle name="표준 7 11 4 2 4 3 2" xfId="16273"/>
    <cellStyle name="표준 7 11 4 2 4 3 2 2" xfId="38234"/>
    <cellStyle name="표준 7 11 4 2 4 3 3" xfId="38233"/>
    <cellStyle name="표준 7 11 4 2 4 4" xfId="16274"/>
    <cellStyle name="표준 7 11 4 2 4 4 2" xfId="38235"/>
    <cellStyle name="표준 7 11 4 2 4 5" xfId="16275"/>
    <cellStyle name="표준 7 11 4 2 4 5 2" xfId="38236"/>
    <cellStyle name="표준 7 11 4 2 4 6" xfId="29478"/>
    <cellStyle name="표준 7 11 4 2 5" xfId="4967"/>
    <cellStyle name="표준 7 11 4 2 5 2" xfId="4968"/>
    <cellStyle name="표준 7 11 4 2 5 2 2" xfId="16276"/>
    <cellStyle name="표준 7 11 4 2 5 2 2 2" xfId="38237"/>
    <cellStyle name="표준 7 11 4 2 5 2 3" xfId="29481"/>
    <cellStyle name="표준 7 11 4 2 5 3" xfId="16277"/>
    <cellStyle name="표준 7 11 4 2 5 3 2" xfId="16278"/>
    <cellStyle name="표준 7 11 4 2 5 3 2 2" xfId="38239"/>
    <cellStyle name="표준 7 11 4 2 5 3 3" xfId="38238"/>
    <cellStyle name="표준 7 11 4 2 5 4" xfId="16279"/>
    <cellStyle name="표준 7 11 4 2 5 4 2" xfId="38240"/>
    <cellStyle name="표준 7 11 4 2 5 5" xfId="16280"/>
    <cellStyle name="표준 7 11 4 2 5 5 2" xfId="38241"/>
    <cellStyle name="표준 7 11 4 2 5 6" xfId="29480"/>
    <cellStyle name="표준 7 11 4 2 6" xfId="4969"/>
    <cellStyle name="표준 7 11 4 2 6 2" xfId="16281"/>
    <cellStyle name="표준 7 11 4 2 6 2 2" xfId="38242"/>
    <cellStyle name="표준 7 11 4 2 6 3" xfId="29482"/>
    <cellStyle name="표준 7 11 4 2 7" xfId="16282"/>
    <cellStyle name="표준 7 11 4 2 7 2" xfId="16283"/>
    <cellStyle name="표준 7 11 4 2 7 2 2" xfId="38244"/>
    <cellStyle name="표준 7 11 4 2 7 3" xfId="38243"/>
    <cellStyle name="표준 7 11 4 2 8" xfId="16284"/>
    <cellStyle name="표준 7 11 4 2 8 2" xfId="38245"/>
    <cellStyle name="표준 7 11 4 2 9" xfId="16285"/>
    <cellStyle name="표준 7 11 4 2 9 2" xfId="38246"/>
    <cellStyle name="표준 7 11 4 3" xfId="2458"/>
    <cellStyle name="표준 7 11 4 3 2" xfId="2978"/>
    <cellStyle name="표준 7 11 4 3 2 2" xfId="4970"/>
    <cellStyle name="표준 7 11 4 3 2 2 2" xfId="4971"/>
    <cellStyle name="표준 7 11 4 3 2 2 2 2" xfId="16286"/>
    <cellStyle name="표준 7 11 4 3 2 2 2 2 2" xfId="38247"/>
    <cellStyle name="표준 7 11 4 3 2 2 2 3" xfId="29484"/>
    <cellStyle name="표준 7 11 4 3 2 2 3" xfId="16287"/>
    <cellStyle name="표준 7 11 4 3 2 2 3 2" xfId="16288"/>
    <cellStyle name="표준 7 11 4 3 2 2 3 2 2" xfId="38249"/>
    <cellStyle name="표준 7 11 4 3 2 2 3 3" xfId="38248"/>
    <cellStyle name="표준 7 11 4 3 2 2 4" xfId="16289"/>
    <cellStyle name="표준 7 11 4 3 2 2 4 2" xfId="38250"/>
    <cellStyle name="표준 7 11 4 3 2 2 5" xfId="16290"/>
    <cellStyle name="표준 7 11 4 3 2 2 5 2" xfId="38251"/>
    <cellStyle name="표준 7 11 4 3 2 2 6" xfId="29483"/>
    <cellStyle name="표준 7 11 4 3 2 3" xfId="4972"/>
    <cellStyle name="표준 7 11 4 3 2 3 2" xfId="4973"/>
    <cellStyle name="표준 7 11 4 3 2 3 2 2" xfId="16291"/>
    <cellStyle name="표준 7 11 4 3 2 3 2 2 2" xfId="38252"/>
    <cellStyle name="표준 7 11 4 3 2 3 2 3" xfId="29486"/>
    <cellStyle name="표준 7 11 4 3 2 3 3" xfId="16292"/>
    <cellStyle name="표준 7 11 4 3 2 3 3 2" xfId="16293"/>
    <cellStyle name="표준 7 11 4 3 2 3 3 2 2" xfId="38254"/>
    <cellStyle name="표준 7 11 4 3 2 3 3 3" xfId="38253"/>
    <cellStyle name="표준 7 11 4 3 2 3 4" xfId="16294"/>
    <cellStyle name="표준 7 11 4 3 2 3 4 2" xfId="38255"/>
    <cellStyle name="표준 7 11 4 3 2 3 5" xfId="16295"/>
    <cellStyle name="표준 7 11 4 3 2 3 5 2" xfId="38256"/>
    <cellStyle name="표준 7 11 4 3 2 3 6" xfId="29485"/>
    <cellStyle name="표준 7 11 4 3 2 4" xfId="4974"/>
    <cellStyle name="표준 7 11 4 3 2 4 2" xfId="16296"/>
    <cellStyle name="표준 7 11 4 3 2 4 2 2" xfId="38257"/>
    <cellStyle name="표준 7 11 4 3 2 4 3" xfId="29487"/>
    <cellStyle name="표준 7 11 4 3 2 5" xfId="16297"/>
    <cellStyle name="표준 7 11 4 3 2 5 2" xfId="16298"/>
    <cellStyle name="표준 7 11 4 3 2 5 2 2" xfId="38259"/>
    <cellStyle name="표준 7 11 4 3 2 5 3" xfId="38258"/>
    <cellStyle name="표준 7 11 4 3 2 6" xfId="16299"/>
    <cellStyle name="표준 7 11 4 3 2 6 2" xfId="38260"/>
    <cellStyle name="표준 7 11 4 3 2 7" xfId="16300"/>
    <cellStyle name="표준 7 11 4 3 2 7 2" xfId="38261"/>
    <cellStyle name="표준 7 11 4 3 2 8" xfId="27499"/>
    <cellStyle name="표준 7 11 4 3 3" xfId="4975"/>
    <cellStyle name="표준 7 11 4 3 3 2" xfId="4976"/>
    <cellStyle name="표준 7 11 4 3 3 2 2" xfId="16301"/>
    <cellStyle name="표준 7 11 4 3 3 2 2 2" xfId="38262"/>
    <cellStyle name="표준 7 11 4 3 3 2 3" xfId="29489"/>
    <cellStyle name="표준 7 11 4 3 3 3" xfId="16302"/>
    <cellStyle name="표준 7 11 4 3 3 3 2" xfId="16303"/>
    <cellStyle name="표준 7 11 4 3 3 3 2 2" xfId="38264"/>
    <cellStyle name="표준 7 11 4 3 3 3 3" xfId="38263"/>
    <cellStyle name="표준 7 11 4 3 3 4" xfId="16304"/>
    <cellStyle name="표준 7 11 4 3 3 4 2" xfId="38265"/>
    <cellStyle name="표준 7 11 4 3 3 5" xfId="16305"/>
    <cellStyle name="표준 7 11 4 3 3 5 2" xfId="38266"/>
    <cellStyle name="표준 7 11 4 3 3 6" xfId="29488"/>
    <cellStyle name="표준 7 11 4 3 4" xfId="4977"/>
    <cellStyle name="표준 7 11 4 3 4 2" xfId="4978"/>
    <cellStyle name="표준 7 11 4 3 4 2 2" xfId="16306"/>
    <cellStyle name="표준 7 11 4 3 4 2 2 2" xfId="38267"/>
    <cellStyle name="표준 7 11 4 3 4 2 3" xfId="29491"/>
    <cellStyle name="표준 7 11 4 3 4 3" xfId="16307"/>
    <cellStyle name="표준 7 11 4 3 4 3 2" xfId="16308"/>
    <cellStyle name="표준 7 11 4 3 4 3 2 2" xfId="38269"/>
    <cellStyle name="표준 7 11 4 3 4 3 3" xfId="38268"/>
    <cellStyle name="표준 7 11 4 3 4 4" xfId="16309"/>
    <cellStyle name="표준 7 11 4 3 4 4 2" xfId="38270"/>
    <cellStyle name="표준 7 11 4 3 4 5" xfId="16310"/>
    <cellStyle name="표준 7 11 4 3 4 5 2" xfId="38271"/>
    <cellStyle name="표준 7 11 4 3 4 6" xfId="29490"/>
    <cellStyle name="표준 7 11 4 3 5" xfId="4979"/>
    <cellStyle name="표준 7 11 4 3 5 2" xfId="16311"/>
    <cellStyle name="표준 7 11 4 3 5 2 2" xfId="38272"/>
    <cellStyle name="표준 7 11 4 3 5 3" xfId="29492"/>
    <cellStyle name="표준 7 11 4 3 6" xfId="16312"/>
    <cellStyle name="표준 7 11 4 3 6 2" xfId="16313"/>
    <cellStyle name="표준 7 11 4 3 6 2 2" xfId="38274"/>
    <cellStyle name="표준 7 11 4 3 6 3" xfId="38273"/>
    <cellStyle name="표준 7 11 4 3 7" xfId="16314"/>
    <cellStyle name="표준 7 11 4 3 7 2" xfId="38275"/>
    <cellStyle name="표준 7 11 4 3 8" xfId="16315"/>
    <cellStyle name="표준 7 11 4 3 8 2" xfId="38276"/>
    <cellStyle name="표준 7 11 4 3 9" xfId="26980"/>
    <cellStyle name="표준 7 11 4 4" xfId="2720"/>
    <cellStyle name="표준 7 11 4 4 2" xfId="4980"/>
    <cellStyle name="표준 7 11 4 4 2 2" xfId="4981"/>
    <cellStyle name="표준 7 11 4 4 2 2 2" xfId="16316"/>
    <cellStyle name="표준 7 11 4 4 2 2 2 2" xfId="38277"/>
    <cellStyle name="표준 7 11 4 4 2 2 3" xfId="29494"/>
    <cellStyle name="표준 7 11 4 4 2 3" xfId="16317"/>
    <cellStyle name="표준 7 11 4 4 2 3 2" xfId="16318"/>
    <cellStyle name="표준 7 11 4 4 2 3 2 2" xfId="38279"/>
    <cellStyle name="표준 7 11 4 4 2 3 3" xfId="38278"/>
    <cellStyle name="표준 7 11 4 4 2 4" xfId="16319"/>
    <cellStyle name="표준 7 11 4 4 2 4 2" xfId="38280"/>
    <cellStyle name="표준 7 11 4 4 2 5" xfId="16320"/>
    <cellStyle name="표준 7 11 4 4 2 5 2" xfId="38281"/>
    <cellStyle name="표준 7 11 4 4 2 6" xfId="29493"/>
    <cellStyle name="표준 7 11 4 4 3" xfId="4982"/>
    <cellStyle name="표준 7 11 4 4 3 2" xfId="4983"/>
    <cellStyle name="표준 7 11 4 4 3 2 2" xfId="16321"/>
    <cellStyle name="표준 7 11 4 4 3 2 2 2" xfId="38282"/>
    <cellStyle name="표준 7 11 4 4 3 2 3" xfId="29496"/>
    <cellStyle name="표준 7 11 4 4 3 3" xfId="16322"/>
    <cellStyle name="표준 7 11 4 4 3 3 2" xfId="16323"/>
    <cellStyle name="표준 7 11 4 4 3 3 2 2" xfId="38284"/>
    <cellStyle name="표준 7 11 4 4 3 3 3" xfId="38283"/>
    <cellStyle name="표준 7 11 4 4 3 4" xfId="16324"/>
    <cellStyle name="표준 7 11 4 4 3 4 2" xfId="38285"/>
    <cellStyle name="표준 7 11 4 4 3 5" xfId="16325"/>
    <cellStyle name="표준 7 11 4 4 3 5 2" xfId="38286"/>
    <cellStyle name="표준 7 11 4 4 3 6" xfId="29495"/>
    <cellStyle name="표준 7 11 4 4 4" xfId="4984"/>
    <cellStyle name="표준 7 11 4 4 4 2" xfId="16326"/>
    <cellStyle name="표준 7 11 4 4 4 2 2" xfId="38287"/>
    <cellStyle name="표준 7 11 4 4 4 3" xfId="29497"/>
    <cellStyle name="표준 7 11 4 4 5" xfId="16327"/>
    <cellStyle name="표준 7 11 4 4 5 2" xfId="16328"/>
    <cellStyle name="표준 7 11 4 4 5 2 2" xfId="38289"/>
    <cellStyle name="표준 7 11 4 4 5 3" xfId="38288"/>
    <cellStyle name="표준 7 11 4 4 6" xfId="16329"/>
    <cellStyle name="표준 7 11 4 4 6 2" xfId="38290"/>
    <cellStyle name="표준 7 11 4 4 7" xfId="16330"/>
    <cellStyle name="표준 7 11 4 4 7 2" xfId="38291"/>
    <cellStyle name="표준 7 11 4 4 8" xfId="27241"/>
    <cellStyle name="표준 7 11 4 5" xfId="4985"/>
    <cellStyle name="표준 7 11 4 5 2" xfId="4986"/>
    <cellStyle name="표준 7 11 4 5 2 2" xfId="16331"/>
    <cellStyle name="표준 7 11 4 5 2 2 2" xfId="38292"/>
    <cellStyle name="표준 7 11 4 5 2 3" xfId="29499"/>
    <cellStyle name="표준 7 11 4 5 3" xfId="16332"/>
    <cellStyle name="표준 7 11 4 5 3 2" xfId="16333"/>
    <cellStyle name="표준 7 11 4 5 3 2 2" xfId="38294"/>
    <cellStyle name="표준 7 11 4 5 3 3" xfId="38293"/>
    <cellStyle name="표준 7 11 4 5 4" xfId="16334"/>
    <cellStyle name="표준 7 11 4 5 4 2" xfId="38295"/>
    <cellStyle name="표준 7 11 4 5 5" xfId="16335"/>
    <cellStyle name="표준 7 11 4 5 5 2" xfId="38296"/>
    <cellStyle name="표준 7 11 4 5 6" xfId="29498"/>
    <cellStyle name="표준 7 11 4 6" xfId="4987"/>
    <cellStyle name="표준 7 11 4 6 2" xfId="4988"/>
    <cellStyle name="표준 7 11 4 6 2 2" xfId="16336"/>
    <cellStyle name="표준 7 11 4 6 2 2 2" xfId="38297"/>
    <cellStyle name="표준 7 11 4 6 2 3" xfId="29501"/>
    <cellStyle name="표준 7 11 4 6 3" xfId="16337"/>
    <cellStyle name="표준 7 11 4 6 3 2" xfId="16338"/>
    <cellStyle name="표준 7 11 4 6 3 2 2" xfId="38299"/>
    <cellStyle name="표준 7 11 4 6 3 3" xfId="38298"/>
    <cellStyle name="표준 7 11 4 6 4" xfId="16339"/>
    <cellStyle name="표준 7 11 4 6 4 2" xfId="38300"/>
    <cellStyle name="표준 7 11 4 6 5" xfId="16340"/>
    <cellStyle name="표준 7 11 4 6 5 2" xfId="38301"/>
    <cellStyle name="표준 7 11 4 6 6" xfId="29500"/>
    <cellStyle name="표준 7 11 4 7" xfId="4989"/>
    <cellStyle name="표준 7 11 4 7 2" xfId="16341"/>
    <cellStyle name="표준 7 11 4 7 2 2" xfId="38302"/>
    <cellStyle name="표준 7 11 4 7 3" xfId="29502"/>
    <cellStyle name="표준 7 11 4 8" xfId="16342"/>
    <cellStyle name="표준 7 11 4 8 2" xfId="16343"/>
    <cellStyle name="표준 7 11 4 8 2 2" xfId="38304"/>
    <cellStyle name="표준 7 11 4 8 3" xfId="38303"/>
    <cellStyle name="표준 7 11 4 9" xfId="16344"/>
    <cellStyle name="표준 7 11 4 9 2" xfId="38305"/>
    <cellStyle name="표준 7 11 5" xfId="2300"/>
    <cellStyle name="표준 7 11 5 10" xfId="26822"/>
    <cellStyle name="표준 7 11 5 2" xfId="2587"/>
    <cellStyle name="표준 7 11 5 2 2" xfId="3107"/>
    <cellStyle name="표준 7 11 5 2 2 2" xfId="4990"/>
    <cellStyle name="표준 7 11 5 2 2 2 2" xfId="4991"/>
    <cellStyle name="표준 7 11 5 2 2 2 2 2" xfId="16345"/>
    <cellStyle name="표준 7 11 5 2 2 2 2 2 2" xfId="38306"/>
    <cellStyle name="표준 7 11 5 2 2 2 2 3" xfId="29504"/>
    <cellStyle name="표준 7 11 5 2 2 2 3" xfId="16346"/>
    <cellStyle name="표준 7 11 5 2 2 2 3 2" xfId="16347"/>
    <cellStyle name="표준 7 11 5 2 2 2 3 2 2" xfId="38308"/>
    <cellStyle name="표준 7 11 5 2 2 2 3 3" xfId="38307"/>
    <cellStyle name="표준 7 11 5 2 2 2 4" xfId="16348"/>
    <cellStyle name="표준 7 11 5 2 2 2 4 2" xfId="38309"/>
    <cellStyle name="표준 7 11 5 2 2 2 5" xfId="16349"/>
    <cellStyle name="표준 7 11 5 2 2 2 5 2" xfId="38310"/>
    <cellStyle name="표준 7 11 5 2 2 2 6" xfId="29503"/>
    <cellStyle name="표준 7 11 5 2 2 3" xfId="4992"/>
    <cellStyle name="표준 7 11 5 2 2 3 2" xfId="4993"/>
    <cellStyle name="표준 7 11 5 2 2 3 2 2" xfId="16350"/>
    <cellStyle name="표준 7 11 5 2 2 3 2 2 2" xfId="38311"/>
    <cellStyle name="표준 7 11 5 2 2 3 2 3" xfId="29506"/>
    <cellStyle name="표준 7 11 5 2 2 3 3" xfId="16351"/>
    <cellStyle name="표준 7 11 5 2 2 3 3 2" xfId="16352"/>
    <cellStyle name="표준 7 11 5 2 2 3 3 2 2" xfId="38313"/>
    <cellStyle name="표준 7 11 5 2 2 3 3 3" xfId="38312"/>
    <cellStyle name="표준 7 11 5 2 2 3 4" xfId="16353"/>
    <cellStyle name="표준 7 11 5 2 2 3 4 2" xfId="38314"/>
    <cellStyle name="표준 7 11 5 2 2 3 5" xfId="16354"/>
    <cellStyle name="표준 7 11 5 2 2 3 5 2" xfId="38315"/>
    <cellStyle name="표준 7 11 5 2 2 3 6" xfId="29505"/>
    <cellStyle name="표준 7 11 5 2 2 4" xfId="4994"/>
    <cellStyle name="표준 7 11 5 2 2 4 2" xfId="16355"/>
    <cellStyle name="표준 7 11 5 2 2 4 2 2" xfId="38316"/>
    <cellStyle name="표준 7 11 5 2 2 4 3" xfId="29507"/>
    <cellStyle name="표준 7 11 5 2 2 5" xfId="16356"/>
    <cellStyle name="표준 7 11 5 2 2 5 2" xfId="16357"/>
    <cellStyle name="표준 7 11 5 2 2 5 2 2" xfId="38318"/>
    <cellStyle name="표준 7 11 5 2 2 5 3" xfId="38317"/>
    <cellStyle name="표준 7 11 5 2 2 6" xfId="16358"/>
    <cellStyle name="표준 7 11 5 2 2 6 2" xfId="38319"/>
    <cellStyle name="표준 7 11 5 2 2 7" xfId="16359"/>
    <cellStyle name="표준 7 11 5 2 2 7 2" xfId="38320"/>
    <cellStyle name="표준 7 11 5 2 2 8" xfId="27628"/>
    <cellStyle name="표준 7 11 5 2 3" xfId="4995"/>
    <cellStyle name="표준 7 11 5 2 3 2" xfId="4996"/>
    <cellStyle name="표준 7 11 5 2 3 2 2" xfId="16360"/>
    <cellStyle name="표준 7 11 5 2 3 2 2 2" xfId="38321"/>
    <cellStyle name="표준 7 11 5 2 3 2 3" xfId="29509"/>
    <cellStyle name="표준 7 11 5 2 3 3" xfId="16361"/>
    <cellStyle name="표준 7 11 5 2 3 3 2" xfId="16362"/>
    <cellStyle name="표준 7 11 5 2 3 3 2 2" xfId="38323"/>
    <cellStyle name="표준 7 11 5 2 3 3 3" xfId="38322"/>
    <cellStyle name="표준 7 11 5 2 3 4" xfId="16363"/>
    <cellStyle name="표준 7 11 5 2 3 4 2" xfId="38324"/>
    <cellStyle name="표준 7 11 5 2 3 5" xfId="16364"/>
    <cellStyle name="표준 7 11 5 2 3 5 2" xfId="38325"/>
    <cellStyle name="표준 7 11 5 2 3 6" xfId="29508"/>
    <cellStyle name="표준 7 11 5 2 4" xfId="4997"/>
    <cellStyle name="표준 7 11 5 2 4 2" xfId="4998"/>
    <cellStyle name="표준 7 11 5 2 4 2 2" xfId="16365"/>
    <cellStyle name="표준 7 11 5 2 4 2 2 2" xfId="38326"/>
    <cellStyle name="표준 7 11 5 2 4 2 3" xfId="29511"/>
    <cellStyle name="표준 7 11 5 2 4 3" xfId="16366"/>
    <cellStyle name="표준 7 11 5 2 4 3 2" xfId="16367"/>
    <cellStyle name="표준 7 11 5 2 4 3 2 2" xfId="38328"/>
    <cellStyle name="표준 7 11 5 2 4 3 3" xfId="38327"/>
    <cellStyle name="표준 7 11 5 2 4 4" xfId="16368"/>
    <cellStyle name="표준 7 11 5 2 4 4 2" xfId="38329"/>
    <cellStyle name="표준 7 11 5 2 4 5" xfId="16369"/>
    <cellStyle name="표준 7 11 5 2 4 5 2" xfId="38330"/>
    <cellStyle name="표준 7 11 5 2 4 6" xfId="29510"/>
    <cellStyle name="표준 7 11 5 2 5" xfId="4999"/>
    <cellStyle name="표준 7 11 5 2 5 2" xfId="16370"/>
    <cellStyle name="표준 7 11 5 2 5 2 2" xfId="38331"/>
    <cellStyle name="표준 7 11 5 2 5 3" xfId="29512"/>
    <cellStyle name="표준 7 11 5 2 6" xfId="16371"/>
    <cellStyle name="표준 7 11 5 2 6 2" xfId="16372"/>
    <cellStyle name="표준 7 11 5 2 6 2 2" xfId="38333"/>
    <cellStyle name="표준 7 11 5 2 6 3" xfId="38332"/>
    <cellStyle name="표준 7 11 5 2 7" xfId="16373"/>
    <cellStyle name="표준 7 11 5 2 7 2" xfId="38334"/>
    <cellStyle name="표준 7 11 5 2 8" xfId="16374"/>
    <cellStyle name="표준 7 11 5 2 8 2" xfId="38335"/>
    <cellStyle name="표준 7 11 5 2 9" xfId="27109"/>
    <cellStyle name="표준 7 11 5 3" xfId="2820"/>
    <cellStyle name="표준 7 11 5 3 2" xfId="5000"/>
    <cellStyle name="표준 7 11 5 3 2 2" xfId="5001"/>
    <cellStyle name="표준 7 11 5 3 2 2 2" xfId="16375"/>
    <cellStyle name="표준 7 11 5 3 2 2 2 2" xfId="38336"/>
    <cellStyle name="표준 7 11 5 3 2 2 3" xfId="29514"/>
    <cellStyle name="표준 7 11 5 3 2 3" xfId="16376"/>
    <cellStyle name="표준 7 11 5 3 2 3 2" xfId="16377"/>
    <cellStyle name="표준 7 11 5 3 2 3 2 2" xfId="38338"/>
    <cellStyle name="표준 7 11 5 3 2 3 3" xfId="38337"/>
    <cellStyle name="표준 7 11 5 3 2 4" xfId="16378"/>
    <cellStyle name="표준 7 11 5 3 2 4 2" xfId="38339"/>
    <cellStyle name="표준 7 11 5 3 2 5" xfId="16379"/>
    <cellStyle name="표준 7 11 5 3 2 5 2" xfId="38340"/>
    <cellStyle name="표준 7 11 5 3 2 6" xfId="29513"/>
    <cellStyle name="표준 7 11 5 3 3" xfId="5002"/>
    <cellStyle name="표준 7 11 5 3 3 2" xfId="5003"/>
    <cellStyle name="표준 7 11 5 3 3 2 2" xfId="16380"/>
    <cellStyle name="표준 7 11 5 3 3 2 2 2" xfId="38341"/>
    <cellStyle name="표준 7 11 5 3 3 2 3" xfId="29516"/>
    <cellStyle name="표준 7 11 5 3 3 3" xfId="16381"/>
    <cellStyle name="표준 7 11 5 3 3 3 2" xfId="16382"/>
    <cellStyle name="표준 7 11 5 3 3 3 2 2" xfId="38343"/>
    <cellStyle name="표준 7 11 5 3 3 3 3" xfId="38342"/>
    <cellStyle name="표준 7 11 5 3 3 4" xfId="16383"/>
    <cellStyle name="표준 7 11 5 3 3 4 2" xfId="38344"/>
    <cellStyle name="표준 7 11 5 3 3 5" xfId="16384"/>
    <cellStyle name="표준 7 11 5 3 3 5 2" xfId="38345"/>
    <cellStyle name="표준 7 11 5 3 3 6" xfId="29515"/>
    <cellStyle name="표준 7 11 5 3 4" xfId="5004"/>
    <cellStyle name="표준 7 11 5 3 4 2" xfId="16385"/>
    <cellStyle name="표준 7 11 5 3 4 2 2" xfId="38346"/>
    <cellStyle name="표준 7 11 5 3 4 3" xfId="29517"/>
    <cellStyle name="표준 7 11 5 3 5" xfId="16386"/>
    <cellStyle name="표준 7 11 5 3 5 2" xfId="16387"/>
    <cellStyle name="표준 7 11 5 3 5 2 2" xfId="38348"/>
    <cellStyle name="표준 7 11 5 3 5 3" xfId="38347"/>
    <cellStyle name="표준 7 11 5 3 6" xfId="16388"/>
    <cellStyle name="표준 7 11 5 3 6 2" xfId="38349"/>
    <cellStyle name="표준 7 11 5 3 7" xfId="16389"/>
    <cellStyle name="표준 7 11 5 3 7 2" xfId="38350"/>
    <cellStyle name="표준 7 11 5 3 8" xfId="27341"/>
    <cellStyle name="표준 7 11 5 4" xfId="5005"/>
    <cellStyle name="표준 7 11 5 4 2" xfId="5006"/>
    <cellStyle name="표준 7 11 5 4 2 2" xfId="16390"/>
    <cellStyle name="표준 7 11 5 4 2 2 2" xfId="38351"/>
    <cellStyle name="표준 7 11 5 4 2 3" xfId="29519"/>
    <cellStyle name="표준 7 11 5 4 3" xfId="16391"/>
    <cellStyle name="표준 7 11 5 4 3 2" xfId="16392"/>
    <cellStyle name="표준 7 11 5 4 3 2 2" xfId="38353"/>
    <cellStyle name="표준 7 11 5 4 3 3" xfId="38352"/>
    <cellStyle name="표준 7 11 5 4 4" xfId="16393"/>
    <cellStyle name="표준 7 11 5 4 4 2" xfId="38354"/>
    <cellStyle name="표준 7 11 5 4 5" xfId="16394"/>
    <cellStyle name="표준 7 11 5 4 5 2" xfId="38355"/>
    <cellStyle name="표준 7 11 5 4 6" xfId="29518"/>
    <cellStyle name="표준 7 11 5 5" xfId="5007"/>
    <cellStyle name="표준 7 11 5 5 2" xfId="5008"/>
    <cellStyle name="표준 7 11 5 5 2 2" xfId="16395"/>
    <cellStyle name="표준 7 11 5 5 2 2 2" xfId="38356"/>
    <cellStyle name="표준 7 11 5 5 2 3" xfId="29521"/>
    <cellStyle name="표준 7 11 5 5 3" xfId="16396"/>
    <cellStyle name="표준 7 11 5 5 3 2" xfId="16397"/>
    <cellStyle name="표준 7 11 5 5 3 2 2" xfId="38358"/>
    <cellStyle name="표준 7 11 5 5 3 3" xfId="38357"/>
    <cellStyle name="표준 7 11 5 5 4" xfId="16398"/>
    <cellStyle name="표준 7 11 5 5 4 2" xfId="38359"/>
    <cellStyle name="표준 7 11 5 5 5" xfId="16399"/>
    <cellStyle name="표준 7 11 5 5 5 2" xfId="38360"/>
    <cellStyle name="표준 7 11 5 5 6" xfId="29520"/>
    <cellStyle name="표준 7 11 5 6" xfId="5009"/>
    <cellStyle name="표준 7 11 5 6 2" xfId="16400"/>
    <cellStyle name="표준 7 11 5 6 2 2" xfId="38361"/>
    <cellStyle name="표준 7 11 5 6 3" xfId="29522"/>
    <cellStyle name="표준 7 11 5 7" xfId="16401"/>
    <cellStyle name="표준 7 11 5 7 2" xfId="16402"/>
    <cellStyle name="표준 7 11 5 7 2 2" xfId="38363"/>
    <cellStyle name="표준 7 11 5 7 3" xfId="38362"/>
    <cellStyle name="표준 7 11 5 8" xfId="16403"/>
    <cellStyle name="표준 7 11 5 8 2" xfId="38364"/>
    <cellStyle name="표준 7 11 5 9" xfId="16404"/>
    <cellStyle name="표준 7 11 5 9 2" xfId="38365"/>
    <cellStyle name="표준 7 11 6" xfId="2429"/>
    <cellStyle name="표준 7 11 6 2" xfId="2949"/>
    <cellStyle name="표준 7 11 6 2 2" xfId="5010"/>
    <cellStyle name="표준 7 11 6 2 2 2" xfId="5011"/>
    <cellStyle name="표준 7 11 6 2 2 2 2" xfId="16405"/>
    <cellStyle name="표준 7 11 6 2 2 2 2 2" xfId="38366"/>
    <cellStyle name="표준 7 11 6 2 2 2 3" xfId="29524"/>
    <cellStyle name="표준 7 11 6 2 2 3" xfId="16406"/>
    <cellStyle name="표준 7 11 6 2 2 3 2" xfId="16407"/>
    <cellStyle name="표준 7 11 6 2 2 3 2 2" xfId="38368"/>
    <cellStyle name="표준 7 11 6 2 2 3 3" xfId="38367"/>
    <cellStyle name="표준 7 11 6 2 2 4" xfId="16408"/>
    <cellStyle name="표준 7 11 6 2 2 4 2" xfId="38369"/>
    <cellStyle name="표준 7 11 6 2 2 5" xfId="16409"/>
    <cellStyle name="표준 7 11 6 2 2 5 2" xfId="38370"/>
    <cellStyle name="표준 7 11 6 2 2 6" xfId="29523"/>
    <cellStyle name="표준 7 11 6 2 3" xfId="5012"/>
    <cellStyle name="표준 7 11 6 2 3 2" xfId="5013"/>
    <cellStyle name="표준 7 11 6 2 3 2 2" xfId="16410"/>
    <cellStyle name="표준 7 11 6 2 3 2 2 2" xfId="38371"/>
    <cellStyle name="표준 7 11 6 2 3 2 3" xfId="29526"/>
    <cellStyle name="표준 7 11 6 2 3 3" xfId="16411"/>
    <cellStyle name="표준 7 11 6 2 3 3 2" xfId="16412"/>
    <cellStyle name="표준 7 11 6 2 3 3 2 2" xfId="38373"/>
    <cellStyle name="표준 7 11 6 2 3 3 3" xfId="38372"/>
    <cellStyle name="표준 7 11 6 2 3 4" xfId="16413"/>
    <cellStyle name="표준 7 11 6 2 3 4 2" xfId="38374"/>
    <cellStyle name="표준 7 11 6 2 3 5" xfId="16414"/>
    <cellStyle name="표준 7 11 6 2 3 5 2" xfId="38375"/>
    <cellStyle name="표준 7 11 6 2 3 6" xfId="29525"/>
    <cellStyle name="표준 7 11 6 2 4" xfId="5014"/>
    <cellStyle name="표준 7 11 6 2 4 2" xfId="16415"/>
    <cellStyle name="표준 7 11 6 2 4 2 2" xfId="38376"/>
    <cellStyle name="표준 7 11 6 2 4 3" xfId="29527"/>
    <cellStyle name="표준 7 11 6 2 5" xfId="16416"/>
    <cellStyle name="표준 7 11 6 2 5 2" xfId="16417"/>
    <cellStyle name="표준 7 11 6 2 5 2 2" xfId="38378"/>
    <cellStyle name="표준 7 11 6 2 5 3" xfId="38377"/>
    <cellStyle name="표준 7 11 6 2 6" xfId="16418"/>
    <cellStyle name="표준 7 11 6 2 6 2" xfId="38379"/>
    <cellStyle name="표준 7 11 6 2 7" xfId="16419"/>
    <cellStyle name="표준 7 11 6 2 7 2" xfId="38380"/>
    <cellStyle name="표준 7 11 6 2 8" xfId="27470"/>
    <cellStyle name="표준 7 11 6 3" xfId="5015"/>
    <cellStyle name="표준 7 11 6 3 2" xfId="5016"/>
    <cellStyle name="표준 7 11 6 3 2 2" xfId="16420"/>
    <cellStyle name="표준 7 11 6 3 2 2 2" xfId="38381"/>
    <cellStyle name="표준 7 11 6 3 2 3" xfId="29529"/>
    <cellStyle name="표준 7 11 6 3 3" xfId="16421"/>
    <cellStyle name="표준 7 11 6 3 3 2" xfId="16422"/>
    <cellStyle name="표준 7 11 6 3 3 2 2" xfId="38383"/>
    <cellStyle name="표준 7 11 6 3 3 3" xfId="38382"/>
    <cellStyle name="표준 7 11 6 3 4" xfId="16423"/>
    <cellStyle name="표준 7 11 6 3 4 2" xfId="38384"/>
    <cellStyle name="표준 7 11 6 3 5" xfId="16424"/>
    <cellStyle name="표준 7 11 6 3 5 2" xfId="38385"/>
    <cellStyle name="표준 7 11 6 3 6" xfId="29528"/>
    <cellStyle name="표준 7 11 6 4" xfId="5017"/>
    <cellStyle name="표준 7 11 6 4 2" xfId="5018"/>
    <cellStyle name="표준 7 11 6 4 2 2" xfId="16425"/>
    <cellStyle name="표준 7 11 6 4 2 2 2" xfId="38386"/>
    <cellStyle name="표준 7 11 6 4 2 3" xfId="29531"/>
    <cellStyle name="표준 7 11 6 4 3" xfId="16426"/>
    <cellStyle name="표준 7 11 6 4 3 2" xfId="16427"/>
    <cellStyle name="표준 7 11 6 4 3 2 2" xfId="38388"/>
    <cellStyle name="표준 7 11 6 4 3 3" xfId="38387"/>
    <cellStyle name="표준 7 11 6 4 4" xfId="16428"/>
    <cellStyle name="표준 7 11 6 4 4 2" xfId="38389"/>
    <cellStyle name="표준 7 11 6 4 5" xfId="16429"/>
    <cellStyle name="표준 7 11 6 4 5 2" xfId="38390"/>
    <cellStyle name="표준 7 11 6 4 6" xfId="29530"/>
    <cellStyle name="표준 7 11 6 5" xfId="5019"/>
    <cellStyle name="표준 7 11 6 5 2" xfId="16430"/>
    <cellStyle name="표준 7 11 6 5 2 2" xfId="38391"/>
    <cellStyle name="표준 7 11 6 5 3" xfId="29532"/>
    <cellStyle name="표준 7 11 6 6" xfId="16431"/>
    <cellStyle name="표준 7 11 6 6 2" xfId="16432"/>
    <cellStyle name="표준 7 11 6 6 2 2" xfId="38393"/>
    <cellStyle name="표준 7 11 6 6 3" xfId="38392"/>
    <cellStyle name="표준 7 11 6 7" xfId="16433"/>
    <cellStyle name="표준 7 11 6 7 2" xfId="38394"/>
    <cellStyle name="표준 7 11 6 8" xfId="16434"/>
    <cellStyle name="표준 7 11 6 8 2" xfId="38395"/>
    <cellStyle name="표준 7 11 6 9" xfId="26951"/>
    <cellStyle name="표준 7 11 7" xfId="2691"/>
    <cellStyle name="표준 7 11 7 2" xfId="5020"/>
    <cellStyle name="표준 7 11 7 2 2" xfId="5021"/>
    <cellStyle name="표준 7 11 7 2 2 2" xfId="16435"/>
    <cellStyle name="표준 7 11 7 2 2 2 2" xfId="38396"/>
    <cellStyle name="표준 7 11 7 2 2 3" xfId="29534"/>
    <cellStyle name="표준 7 11 7 2 3" xfId="16436"/>
    <cellStyle name="표준 7 11 7 2 3 2" xfId="16437"/>
    <cellStyle name="표준 7 11 7 2 3 2 2" xfId="38398"/>
    <cellStyle name="표준 7 11 7 2 3 3" xfId="38397"/>
    <cellStyle name="표준 7 11 7 2 4" xfId="16438"/>
    <cellStyle name="표준 7 11 7 2 4 2" xfId="38399"/>
    <cellStyle name="표준 7 11 7 2 5" xfId="16439"/>
    <cellStyle name="표준 7 11 7 2 5 2" xfId="38400"/>
    <cellStyle name="표준 7 11 7 2 6" xfId="29533"/>
    <cellStyle name="표준 7 11 7 3" xfId="5022"/>
    <cellStyle name="표준 7 11 7 3 2" xfId="5023"/>
    <cellStyle name="표준 7 11 7 3 2 2" xfId="16440"/>
    <cellStyle name="표준 7 11 7 3 2 2 2" xfId="38401"/>
    <cellStyle name="표준 7 11 7 3 2 3" xfId="29536"/>
    <cellStyle name="표준 7 11 7 3 3" xfId="16441"/>
    <cellStyle name="표준 7 11 7 3 3 2" xfId="16442"/>
    <cellStyle name="표준 7 11 7 3 3 2 2" xfId="38403"/>
    <cellStyle name="표준 7 11 7 3 3 3" xfId="38402"/>
    <cellStyle name="표준 7 11 7 3 4" xfId="16443"/>
    <cellStyle name="표준 7 11 7 3 4 2" xfId="38404"/>
    <cellStyle name="표준 7 11 7 3 5" xfId="16444"/>
    <cellStyle name="표준 7 11 7 3 5 2" xfId="38405"/>
    <cellStyle name="표준 7 11 7 3 6" xfId="29535"/>
    <cellStyle name="표준 7 11 7 4" xfId="5024"/>
    <cellStyle name="표준 7 11 7 4 2" xfId="16445"/>
    <cellStyle name="표준 7 11 7 4 2 2" xfId="38406"/>
    <cellStyle name="표준 7 11 7 4 3" xfId="29537"/>
    <cellStyle name="표준 7 11 7 5" xfId="16446"/>
    <cellStyle name="표준 7 11 7 5 2" xfId="16447"/>
    <cellStyle name="표준 7 11 7 5 2 2" xfId="38408"/>
    <cellStyle name="표준 7 11 7 5 3" xfId="38407"/>
    <cellStyle name="표준 7 11 7 6" xfId="16448"/>
    <cellStyle name="표준 7 11 7 6 2" xfId="38409"/>
    <cellStyle name="표준 7 11 7 7" xfId="16449"/>
    <cellStyle name="표준 7 11 7 7 2" xfId="38410"/>
    <cellStyle name="표준 7 11 7 8" xfId="27212"/>
    <cellStyle name="표준 7 11 8" xfId="5025"/>
    <cellStyle name="표준 7 11 8 2" xfId="5026"/>
    <cellStyle name="표준 7 11 8 2 2" xfId="16450"/>
    <cellStyle name="표준 7 11 8 2 2 2" xfId="38411"/>
    <cellStyle name="표준 7 11 8 2 3" xfId="29539"/>
    <cellStyle name="표준 7 11 8 3" xfId="16451"/>
    <cellStyle name="표준 7 11 8 3 2" xfId="16452"/>
    <cellStyle name="표준 7 11 8 3 2 2" xfId="38413"/>
    <cellStyle name="표준 7 11 8 3 3" xfId="38412"/>
    <cellStyle name="표준 7 11 8 4" xfId="16453"/>
    <cellStyle name="표준 7 11 8 4 2" xfId="38414"/>
    <cellStyle name="표준 7 11 8 5" xfId="16454"/>
    <cellStyle name="표준 7 11 8 5 2" xfId="38415"/>
    <cellStyle name="표준 7 11 8 6" xfId="29538"/>
    <cellStyle name="표준 7 11 9" xfId="5027"/>
    <cellStyle name="표준 7 11 9 2" xfId="5028"/>
    <cellStyle name="표준 7 11 9 2 2" xfId="16455"/>
    <cellStyle name="표준 7 11 9 2 2 2" xfId="38416"/>
    <cellStyle name="표준 7 11 9 2 3" xfId="29541"/>
    <cellStyle name="표준 7 11 9 3" xfId="16456"/>
    <cellStyle name="표준 7 11 9 3 2" xfId="16457"/>
    <cellStyle name="표준 7 11 9 3 2 2" xfId="38418"/>
    <cellStyle name="표준 7 11 9 3 3" xfId="38417"/>
    <cellStyle name="표준 7 11 9 4" xfId="16458"/>
    <cellStyle name="표준 7 11 9 4 2" xfId="38419"/>
    <cellStyle name="표준 7 11 9 5" xfId="16459"/>
    <cellStyle name="표준 7 11 9 5 2" xfId="38420"/>
    <cellStyle name="표준 7 11 9 6" xfId="29540"/>
    <cellStyle name="표준 7 12" xfId="1515"/>
    <cellStyle name="표준 7 12 10" xfId="5029"/>
    <cellStyle name="표준 7 12 10 2" xfId="16460"/>
    <cellStyle name="표준 7 12 10 2 2" xfId="38421"/>
    <cellStyle name="표준 7 12 10 3" xfId="29542"/>
    <cellStyle name="표준 7 12 11" xfId="16461"/>
    <cellStyle name="표준 7 12 11 2" xfId="16462"/>
    <cellStyle name="표준 7 12 11 2 2" xfId="38423"/>
    <cellStyle name="표준 7 12 11 3" xfId="38422"/>
    <cellStyle name="표준 7 12 12" xfId="16463"/>
    <cellStyle name="표준 7 12 12 2" xfId="38424"/>
    <cellStyle name="표준 7 12 13" xfId="16464"/>
    <cellStyle name="표준 7 12 13 2" xfId="38425"/>
    <cellStyle name="표준 7 12 14" xfId="26698"/>
    <cellStyle name="표준 7 12 2" xfId="1577"/>
    <cellStyle name="표준 7 12 2 10" xfId="16465"/>
    <cellStyle name="표준 7 12 2 10 2" xfId="38426"/>
    <cellStyle name="표준 7 12 2 11" xfId="26760"/>
    <cellStyle name="표준 7 12 2 2" xfId="2367"/>
    <cellStyle name="표준 7 12 2 2 10" xfId="26889"/>
    <cellStyle name="표준 7 12 2 2 2" xfId="2588"/>
    <cellStyle name="표준 7 12 2 2 2 2" xfId="3108"/>
    <cellStyle name="표준 7 12 2 2 2 2 2" xfId="5030"/>
    <cellStyle name="표준 7 12 2 2 2 2 2 2" xfId="5031"/>
    <cellStyle name="표준 7 12 2 2 2 2 2 2 2" xfId="16466"/>
    <cellStyle name="표준 7 12 2 2 2 2 2 2 2 2" xfId="38427"/>
    <cellStyle name="표준 7 12 2 2 2 2 2 2 3" xfId="29544"/>
    <cellStyle name="표준 7 12 2 2 2 2 2 3" xfId="16467"/>
    <cellStyle name="표준 7 12 2 2 2 2 2 3 2" xfId="16468"/>
    <cellStyle name="표준 7 12 2 2 2 2 2 3 2 2" xfId="38429"/>
    <cellStyle name="표준 7 12 2 2 2 2 2 3 3" xfId="38428"/>
    <cellStyle name="표준 7 12 2 2 2 2 2 4" xfId="16469"/>
    <cellStyle name="표준 7 12 2 2 2 2 2 4 2" xfId="38430"/>
    <cellStyle name="표준 7 12 2 2 2 2 2 5" xfId="16470"/>
    <cellStyle name="표준 7 12 2 2 2 2 2 5 2" xfId="38431"/>
    <cellStyle name="표준 7 12 2 2 2 2 2 6" xfId="29543"/>
    <cellStyle name="표준 7 12 2 2 2 2 3" xfId="5032"/>
    <cellStyle name="표준 7 12 2 2 2 2 3 2" xfId="5033"/>
    <cellStyle name="표준 7 12 2 2 2 2 3 2 2" xfId="16471"/>
    <cellStyle name="표준 7 12 2 2 2 2 3 2 2 2" xfId="38432"/>
    <cellStyle name="표준 7 12 2 2 2 2 3 2 3" xfId="29546"/>
    <cellStyle name="표준 7 12 2 2 2 2 3 3" xfId="16472"/>
    <cellStyle name="표준 7 12 2 2 2 2 3 3 2" xfId="16473"/>
    <cellStyle name="표준 7 12 2 2 2 2 3 3 2 2" xfId="38434"/>
    <cellStyle name="표준 7 12 2 2 2 2 3 3 3" xfId="38433"/>
    <cellStyle name="표준 7 12 2 2 2 2 3 4" xfId="16474"/>
    <cellStyle name="표준 7 12 2 2 2 2 3 4 2" xfId="38435"/>
    <cellStyle name="표준 7 12 2 2 2 2 3 5" xfId="16475"/>
    <cellStyle name="표준 7 12 2 2 2 2 3 5 2" xfId="38436"/>
    <cellStyle name="표준 7 12 2 2 2 2 3 6" xfId="29545"/>
    <cellStyle name="표준 7 12 2 2 2 2 4" xfId="5034"/>
    <cellStyle name="표준 7 12 2 2 2 2 4 2" xfId="16476"/>
    <cellStyle name="표준 7 12 2 2 2 2 4 2 2" xfId="38437"/>
    <cellStyle name="표준 7 12 2 2 2 2 4 3" xfId="29547"/>
    <cellStyle name="표준 7 12 2 2 2 2 5" xfId="16477"/>
    <cellStyle name="표준 7 12 2 2 2 2 5 2" xfId="16478"/>
    <cellStyle name="표준 7 12 2 2 2 2 5 2 2" xfId="38439"/>
    <cellStyle name="표준 7 12 2 2 2 2 5 3" xfId="38438"/>
    <cellStyle name="표준 7 12 2 2 2 2 6" xfId="16479"/>
    <cellStyle name="표준 7 12 2 2 2 2 6 2" xfId="38440"/>
    <cellStyle name="표준 7 12 2 2 2 2 7" xfId="16480"/>
    <cellStyle name="표준 7 12 2 2 2 2 7 2" xfId="38441"/>
    <cellStyle name="표준 7 12 2 2 2 2 8" xfId="27629"/>
    <cellStyle name="표준 7 12 2 2 2 3" xfId="5035"/>
    <cellStyle name="표준 7 12 2 2 2 3 2" xfId="5036"/>
    <cellStyle name="표준 7 12 2 2 2 3 2 2" xfId="16481"/>
    <cellStyle name="표준 7 12 2 2 2 3 2 2 2" xfId="38442"/>
    <cellStyle name="표준 7 12 2 2 2 3 2 3" xfId="29549"/>
    <cellStyle name="표준 7 12 2 2 2 3 3" xfId="16482"/>
    <cellStyle name="표준 7 12 2 2 2 3 3 2" xfId="16483"/>
    <cellStyle name="표준 7 12 2 2 2 3 3 2 2" xfId="38444"/>
    <cellStyle name="표준 7 12 2 2 2 3 3 3" xfId="38443"/>
    <cellStyle name="표준 7 12 2 2 2 3 4" xfId="16484"/>
    <cellStyle name="표준 7 12 2 2 2 3 4 2" xfId="38445"/>
    <cellStyle name="표준 7 12 2 2 2 3 5" xfId="16485"/>
    <cellStyle name="표준 7 12 2 2 2 3 5 2" xfId="38446"/>
    <cellStyle name="표준 7 12 2 2 2 3 6" xfId="29548"/>
    <cellStyle name="표준 7 12 2 2 2 4" xfId="5037"/>
    <cellStyle name="표준 7 12 2 2 2 4 2" xfId="5038"/>
    <cellStyle name="표준 7 12 2 2 2 4 2 2" xfId="16486"/>
    <cellStyle name="표준 7 12 2 2 2 4 2 2 2" xfId="38447"/>
    <cellStyle name="표준 7 12 2 2 2 4 2 3" xfId="29551"/>
    <cellStyle name="표준 7 12 2 2 2 4 3" xfId="16487"/>
    <cellStyle name="표준 7 12 2 2 2 4 3 2" xfId="16488"/>
    <cellStyle name="표준 7 12 2 2 2 4 3 2 2" xfId="38449"/>
    <cellStyle name="표준 7 12 2 2 2 4 3 3" xfId="38448"/>
    <cellStyle name="표준 7 12 2 2 2 4 4" xfId="16489"/>
    <cellStyle name="표준 7 12 2 2 2 4 4 2" xfId="38450"/>
    <cellStyle name="표준 7 12 2 2 2 4 5" xfId="16490"/>
    <cellStyle name="표준 7 12 2 2 2 4 5 2" xfId="38451"/>
    <cellStyle name="표준 7 12 2 2 2 4 6" xfId="29550"/>
    <cellStyle name="표준 7 12 2 2 2 5" xfId="5039"/>
    <cellStyle name="표준 7 12 2 2 2 5 2" xfId="16491"/>
    <cellStyle name="표준 7 12 2 2 2 5 2 2" xfId="38452"/>
    <cellStyle name="표준 7 12 2 2 2 5 3" xfId="29552"/>
    <cellStyle name="표준 7 12 2 2 2 6" xfId="16492"/>
    <cellStyle name="표준 7 12 2 2 2 6 2" xfId="16493"/>
    <cellStyle name="표준 7 12 2 2 2 6 2 2" xfId="38454"/>
    <cellStyle name="표준 7 12 2 2 2 6 3" xfId="38453"/>
    <cellStyle name="표준 7 12 2 2 2 7" xfId="16494"/>
    <cellStyle name="표준 7 12 2 2 2 7 2" xfId="38455"/>
    <cellStyle name="표준 7 12 2 2 2 8" xfId="16495"/>
    <cellStyle name="표준 7 12 2 2 2 8 2" xfId="38456"/>
    <cellStyle name="표준 7 12 2 2 2 9" xfId="27110"/>
    <cellStyle name="표준 7 12 2 2 3" xfId="2887"/>
    <cellStyle name="표준 7 12 2 2 3 2" xfId="5040"/>
    <cellStyle name="표준 7 12 2 2 3 2 2" xfId="5041"/>
    <cellStyle name="표준 7 12 2 2 3 2 2 2" xfId="16496"/>
    <cellStyle name="표준 7 12 2 2 3 2 2 2 2" xfId="38457"/>
    <cellStyle name="표준 7 12 2 2 3 2 2 3" xfId="29554"/>
    <cellStyle name="표준 7 12 2 2 3 2 3" xfId="16497"/>
    <cellStyle name="표준 7 12 2 2 3 2 3 2" xfId="16498"/>
    <cellStyle name="표준 7 12 2 2 3 2 3 2 2" xfId="38459"/>
    <cellStyle name="표준 7 12 2 2 3 2 3 3" xfId="38458"/>
    <cellStyle name="표준 7 12 2 2 3 2 4" xfId="16499"/>
    <cellStyle name="표준 7 12 2 2 3 2 4 2" xfId="38460"/>
    <cellStyle name="표준 7 12 2 2 3 2 5" xfId="16500"/>
    <cellStyle name="표준 7 12 2 2 3 2 5 2" xfId="38461"/>
    <cellStyle name="표준 7 12 2 2 3 2 6" xfId="29553"/>
    <cellStyle name="표준 7 12 2 2 3 3" xfId="5042"/>
    <cellStyle name="표준 7 12 2 2 3 3 2" xfId="5043"/>
    <cellStyle name="표준 7 12 2 2 3 3 2 2" xfId="16501"/>
    <cellStyle name="표준 7 12 2 2 3 3 2 2 2" xfId="38462"/>
    <cellStyle name="표준 7 12 2 2 3 3 2 3" xfId="29556"/>
    <cellStyle name="표준 7 12 2 2 3 3 3" xfId="16502"/>
    <cellStyle name="표준 7 12 2 2 3 3 3 2" xfId="16503"/>
    <cellStyle name="표준 7 12 2 2 3 3 3 2 2" xfId="38464"/>
    <cellStyle name="표준 7 12 2 2 3 3 3 3" xfId="38463"/>
    <cellStyle name="표준 7 12 2 2 3 3 4" xfId="16504"/>
    <cellStyle name="표준 7 12 2 2 3 3 4 2" xfId="38465"/>
    <cellStyle name="표준 7 12 2 2 3 3 5" xfId="16505"/>
    <cellStyle name="표준 7 12 2 2 3 3 5 2" xfId="38466"/>
    <cellStyle name="표준 7 12 2 2 3 3 6" xfId="29555"/>
    <cellStyle name="표준 7 12 2 2 3 4" xfId="5044"/>
    <cellStyle name="표준 7 12 2 2 3 4 2" xfId="16506"/>
    <cellStyle name="표준 7 12 2 2 3 4 2 2" xfId="38467"/>
    <cellStyle name="표준 7 12 2 2 3 4 3" xfId="29557"/>
    <cellStyle name="표준 7 12 2 2 3 5" xfId="16507"/>
    <cellStyle name="표준 7 12 2 2 3 5 2" xfId="16508"/>
    <cellStyle name="표준 7 12 2 2 3 5 2 2" xfId="38469"/>
    <cellStyle name="표준 7 12 2 2 3 5 3" xfId="38468"/>
    <cellStyle name="표준 7 12 2 2 3 6" xfId="16509"/>
    <cellStyle name="표준 7 12 2 2 3 6 2" xfId="38470"/>
    <cellStyle name="표준 7 12 2 2 3 7" xfId="16510"/>
    <cellStyle name="표준 7 12 2 2 3 7 2" xfId="38471"/>
    <cellStyle name="표준 7 12 2 2 3 8" xfId="27408"/>
    <cellStyle name="표준 7 12 2 2 4" xfId="5045"/>
    <cellStyle name="표준 7 12 2 2 4 2" xfId="5046"/>
    <cellStyle name="표준 7 12 2 2 4 2 2" xfId="16511"/>
    <cellStyle name="표준 7 12 2 2 4 2 2 2" xfId="38472"/>
    <cellStyle name="표준 7 12 2 2 4 2 3" xfId="29559"/>
    <cellStyle name="표준 7 12 2 2 4 3" xfId="16512"/>
    <cellStyle name="표준 7 12 2 2 4 3 2" xfId="16513"/>
    <cellStyle name="표준 7 12 2 2 4 3 2 2" xfId="38474"/>
    <cellStyle name="표준 7 12 2 2 4 3 3" xfId="38473"/>
    <cellStyle name="표준 7 12 2 2 4 4" xfId="16514"/>
    <cellStyle name="표준 7 12 2 2 4 4 2" xfId="38475"/>
    <cellStyle name="표준 7 12 2 2 4 5" xfId="16515"/>
    <cellStyle name="표준 7 12 2 2 4 5 2" xfId="38476"/>
    <cellStyle name="표준 7 12 2 2 4 6" xfId="29558"/>
    <cellStyle name="표준 7 12 2 2 5" xfId="5047"/>
    <cellStyle name="표준 7 12 2 2 5 2" xfId="5048"/>
    <cellStyle name="표준 7 12 2 2 5 2 2" xfId="16516"/>
    <cellStyle name="표준 7 12 2 2 5 2 2 2" xfId="38477"/>
    <cellStyle name="표준 7 12 2 2 5 2 3" xfId="29561"/>
    <cellStyle name="표준 7 12 2 2 5 3" xfId="16517"/>
    <cellStyle name="표준 7 12 2 2 5 3 2" xfId="16518"/>
    <cellStyle name="표준 7 12 2 2 5 3 2 2" xfId="38479"/>
    <cellStyle name="표준 7 12 2 2 5 3 3" xfId="38478"/>
    <cellStyle name="표준 7 12 2 2 5 4" xfId="16519"/>
    <cellStyle name="표준 7 12 2 2 5 4 2" xfId="38480"/>
    <cellStyle name="표준 7 12 2 2 5 5" xfId="16520"/>
    <cellStyle name="표준 7 12 2 2 5 5 2" xfId="38481"/>
    <cellStyle name="표준 7 12 2 2 5 6" xfId="29560"/>
    <cellStyle name="표준 7 12 2 2 6" xfId="5049"/>
    <cellStyle name="표준 7 12 2 2 6 2" xfId="16521"/>
    <cellStyle name="표준 7 12 2 2 6 2 2" xfId="38482"/>
    <cellStyle name="표준 7 12 2 2 6 3" xfId="29562"/>
    <cellStyle name="표준 7 12 2 2 7" xfId="16522"/>
    <cellStyle name="표준 7 12 2 2 7 2" xfId="16523"/>
    <cellStyle name="표준 7 12 2 2 7 2 2" xfId="38484"/>
    <cellStyle name="표준 7 12 2 2 7 3" xfId="38483"/>
    <cellStyle name="표준 7 12 2 2 8" xfId="16524"/>
    <cellStyle name="표준 7 12 2 2 8 2" xfId="38485"/>
    <cellStyle name="표준 7 12 2 2 9" xfId="16525"/>
    <cellStyle name="표준 7 12 2 2 9 2" xfId="38486"/>
    <cellStyle name="표준 7 12 2 3" xfId="2496"/>
    <cellStyle name="표준 7 12 2 3 2" xfId="3016"/>
    <cellStyle name="표준 7 12 2 3 2 2" xfId="5050"/>
    <cellStyle name="표준 7 12 2 3 2 2 2" xfId="5051"/>
    <cellStyle name="표준 7 12 2 3 2 2 2 2" xfId="16526"/>
    <cellStyle name="표준 7 12 2 3 2 2 2 2 2" xfId="38487"/>
    <cellStyle name="표준 7 12 2 3 2 2 2 3" xfId="29564"/>
    <cellStyle name="표준 7 12 2 3 2 2 3" xfId="16527"/>
    <cellStyle name="표준 7 12 2 3 2 2 3 2" xfId="16528"/>
    <cellStyle name="표준 7 12 2 3 2 2 3 2 2" xfId="38489"/>
    <cellStyle name="표준 7 12 2 3 2 2 3 3" xfId="38488"/>
    <cellStyle name="표준 7 12 2 3 2 2 4" xfId="16529"/>
    <cellStyle name="표준 7 12 2 3 2 2 4 2" xfId="38490"/>
    <cellStyle name="표준 7 12 2 3 2 2 5" xfId="16530"/>
    <cellStyle name="표준 7 12 2 3 2 2 5 2" xfId="38491"/>
    <cellStyle name="표준 7 12 2 3 2 2 6" xfId="29563"/>
    <cellStyle name="표준 7 12 2 3 2 3" xfId="5052"/>
    <cellStyle name="표준 7 12 2 3 2 3 2" xfId="5053"/>
    <cellStyle name="표준 7 12 2 3 2 3 2 2" xfId="16531"/>
    <cellStyle name="표준 7 12 2 3 2 3 2 2 2" xfId="38492"/>
    <cellStyle name="표준 7 12 2 3 2 3 2 3" xfId="29566"/>
    <cellStyle name="표준 7 12 2 3 2 3 3" xfId="16532"/>
    <cellStyle name="표준 7 12 2 3 2 3 3 2" xfId="16533"/>
    <cellStyle name="표준 7 12 2 3 2 3 3 2 2" xfId="38494"/>
    <cellStyle name="표준 7 12 2 3 2 3 3 3" xfId="38493"/>
    <cellStyle name="표준 7 12 2 3 2 3 4" xfId="16534"/>
    <cellStyle name="표준 7 12 2 3 2 3 4 2" xfId="38495"/>
    <cellStyle name="표준 7 12 2 3 2 3 5" xfId="16535"/>
    <cellStyle name="표준 7 12 2 3 2 3 5 2" xfId="38496"/>
    <cellStyle name="표준 7 12 2 3 2 3 6" xfId="29565"/>
    <cellStyle name="표준 7 12 2 3 2 4" xfId="5054"/>
    <cellStyle name="표준 7 12 2 3 2 4 2" xfId="16536"/>
    <cellStyle name="표준 7 12 2 3 2 4 2 2" xfId="38497"/>
    <cellStyle name="표준 7 12 2 3 2 4 3" xfId="29567"/>
    <cellStyle name="표준 7 12 2 3 2 5" xfId="16537"/>
    <cellStyle name="표준 7 12 2 3 2 5 2" xfId="16538"/>
    <cellStyle name="표준 7 12 2 3 2 5 2 2" xfId="38499"/>
    <cellStyle name="표준 7 12 2 3 2 5 3" xfId="38498"/>
    <cellStyle name="표준 7 12 2 3 2 6" xfId="16539"/>
    <cellStyle name="표준 7 12 2 3 2 6 2" xfId="38500"/>
    <cellStyle name="표준 7 12 2 3 2 7" xfId="16540"/>
    <cellStyle name="표준 7 12 2 3 2 7 2" xfId="38501"/>
    <cellStyle name="표준 7 12 2 3 2 8" xfId="27537"/>
    <cellStyle name="표준 7 12 2 3 3" xfId="5055"/>
    <cellStyle name="표준 7 12 2 3 3 2" xfId="5056"/>
    <cellStyle name="표준 7 12 2 3 3 2 2" xfId="16541"/>
    <cellStyle name="표준 7 12 2 3 3 2 2 2" xfId="38502"/>
    <cellStyle name="표준 7 12 2 3 3 2 3" xfId="29569"/>
    <cellStyle name="표준 7 12 2 3 3 3" xfId="16542"/>
    <cellStyle name="표준 7 12 2 3 3 3 2" xfId="16543"/>
    <cellStyle name="표준 7 12 2 3 3 3 2 2" xfId="38504"/>
    <cellStyle name="표준 7 12 2 3 3 3 3" xfId="38503"/>
    <cellStyle name="표준 7 12 2 3 3 4" xfId="16544"/>
    <cellStyle name="표준 7 12 2 3 3 4 2" xfId="38505"/>
    <cellStyle name="표준 7 12 2 3 3 5" xfId="16545"/>
    <cellStyle name="표준 7 12 2 3 3 5 2" xfId="38506"/>
    <cellStyle name="표준 7 12 2 3 3 6" xfId="29568"/>
    <cellStyle name="표준 7 12 2 3 4" xfId="5057"/>
    <cellStyle name="표준 7 12 2 3 4 2" xfId="5058"/>
    <cellStyle name="표준 7 12 2 3 4 2 2" xfId="16546"/>
    <cellStyle name="표준 7 12 2 3 4 2 2 2" xfId="38507"/>
    <cellStyle name="표준 7 12 2 3 4 2 3" xfId="29571"/>
    <cellStyle name="표준 7 12 2 3 4 3" xfId="16547"/>
    <cellStyle name="표준 7 12 2 3 4 3 2" xfId="16548"/>
    <cellStyle name="표준 7 12 2 3 4 3 2 2" xfId="38509"/>
    <cellStyle name="표준 7 12 2 3 4 3 3" xfId="38508"/>
    <cellStyle name="표준 7 12 2 3 4 4" xfId="16549"/>
    <cellStyle name="표준 7 12 2 3 4 4 2" xfId="38510"/>
    <cellStyle name="표준 7 12 2 3 4 5" xfId="16550"/>
    <cellStyle name="표준 7 12 2 3 4 5 2" xfId="38511"/>
    <cellStyle name="표준 7 12 2 3 4 6" xfId="29570"/>
    <cellStyle name="표준 7 12 2 3 5" xfId="5059"/>
    <cellStyle name="표준 7 12 2 3 5 2" xfId="16551"/>
    <cellStyle name="표준 7 12 2 3 5 2 2" xfId="38512"/>
    <cellStyle name="표준 7 12 2 3 5 3" xfId="29572"/>
    <cellStyle name="표준 7 12 2 3 6" xfId="16552"/>
    <cellStyle name="표준 7 12 2 3 6 2" xfId="16553"/>
    <cellStyle name="표준 7 12 2 3 6 2 2" xfId="38514"/>
    <cellStyle name="표준 7 12 2 3 6 3" xfId="38513"/>
    <cellStyle name="표준 7 12 2 3 7" xfId="16554"/>
    <cellStyle name="표준 7 12 2 3 7 2" xfId="38515"/>
    <cellStyle name="표준 7 12 2 3 8" xfId="16555"/>
    <cellStyle name="표준 7 12 2 3 8 2" xfId="38516"/>
    <cellStyle name="표준 7 12 2 3 9" xfId="27018"/>
    <cellStyle name="표준 7 12 2 4" xfId="2758"/>
    <cellStyle name="표준 7 12 2 4 2" xfId="5060"/>
    <cellStyle name="표준 7 12 2 4 2 2" xfId="5061"/>
    <cellStyle name="표준 7 12 2 4 2 2 2" xfId="16556"/>
    <cellStyle name="표준 7 12 2 4 2 2 2 2" xfId="38517"/>
    <cellStyle name="표준 7 12 2 4 2 2 3" xfId="29574"/>
    <cellStyle name="표준 7 12 2 4 2 3" xfId="16557"/>
    <cellStyle name="표준 7 12 2 4 2 3 2" xfId="16558"/>
    <cellStyle name="표준 7 12 2 4 2 3 2 2" xfId="38519"/>
    <cellStyle name="표준 7 12 2 4 2 3 3" xfId="38518"/>
    <cellStyle name="표준 7 12 2 4 2 4" xfId="16559"/>
    <cellStyle name="표준 7 12 2 4 2 4 2" xfId="38520"/>
    <cellStyle name="표준 7 12 2 4 2 5" xfId="16560"/>
    <cellStyle name="표준 7 12 2 4 2 5 2" xfId="38521"/>
    <cellStyle name="표준 7 12 2 4 2 6" xfId="29573"/>
    <cellStyle name="표준 7 12 2 4 3" xfId="5062"/>
    <cellStyle name="표준 7 12 2 4 3 2" xfId="5063"/>
    <cellStyle name="표준 7 12 2 4 3 2 2" xfId="16561"/>
    <cellStyle name="표준 7 12 2 4 3 2 2 2" xfId="38522"/>
    <cellStyle name="표준 7 12 2 4 3 2 3" xfId="29576"/>
    <cellStyle name="표준 7 12 2 4 3 3" xfId="16562"/>
    <cellStyle name="표준 7 12 2 4 3 3 2" xfId="16563"/>
    <cellStyle name="표준 7 12 2 4 3 3 2 2" xfId="38524"/>
    <cellStyle name="표준 7 12 2 4 3 3 3" xfId="38523"/>
    <cellStyle name="표준 7 12 2 4 3 4" xfId="16564"/>
    <cellStyle name="표준 7 12 2 4 3 4 2" xfId="38525"/>
    <cellStyle name="표준 7 12 2 4 3 5" xfId="16565"/>
    <cellStyle name="표준 7 12 2 4 3 5 2" xfId="38526"/>
    <cellStyle name="표준 7 12 2 4 3 6" xfId="29575"/>
    <cellStyle name="표준 7 12 2 4 4" xfId="5064"/>
    <cellStyle name="표준 7 12 2 4 4 2" xfId="16566"/>
    <cellStyle name="표준 7 12 2 4 4 2 2" xfId="38527"/>
    <cellStyle name="표준 7 12 2 4 4 3" xfId="29577"/>
    <cellStyle name="표준 7 12 2 4 5" xfId="16567"/>
    <cellStyle name="표준 7 12 2 4 5 2" xfId="16568"/>
    <cellStyle name="표준 7 12 2 4 5 2 2" xfId="38529"/>
    <cellStyle name="표준 7 12 2 4 5 3" xfId="38528"/>
    <cellStyle name="표준 7 12 2 4 6" xfId="16569"/>
    <cellStyle name="표준 7 12 2 4 6 2" xfId="38530"/>
    <cellStyle name="표준 7 12 2 4 7" xfId="16570"/>
    <cellStyle name="표준 7 12 2 4 7 2" xfId="38531"/>
    <cellStyle name="표준 7 12 2 4 8" xfId="27279"/>
    <cellStyle name="표준 7 12 2 5" xfId="5065"/>
    <cellStyle name="표준 7 12 2 5 2" xfId="5066"/>
    <cellStyle name="표준 7 12 2 5 2 2" xfId="16571"/>
    <cellStyle name="표준 7 12 2 5 2 2 2" xfId="38532"/>
    <cellStyle name="표준 7 12 2 5 2 3" xfId="29579"/>
    <cellStyle name="표준 7 12 2 5 3" xfId="16572"/>
    <cellStyle name="표준 7 12 2 5 3 2" xfId="16573"/>
    <cellStyle name="표준 7 12 2 5 3 2 2" xfId="38534"/>
    <cellStyle name="표준 7 12 2 5 3 3" xfId="38533"/>
    <cellStyle name="표준 7 12 2 5 4" xfId="16574"/>
    <cellStyle name="표준 7 12 2 5 4 2" xfId="38535"/>
    <cellStyle name="표준 7 12 2 5 5" xfId="16575"/>
    <cellStyle name="표준 7 12 2 5 5 2" xfId="38536"/>
    <cellStyle name="표준 7 12 2 5 6" xfId="29578"/>
    <cellStyle name="표준 7 12 2 6" xfId="5067"/>
    <cellStyle name="표준 7 12 2 6 2" xfId="5068"/>
    <cellStyle name="표준 7 12 2 6 2 2" xfId="16576"/>
    <cellStyle name="표준 7 12 2 6 2 2 2" xfId="38537"/>
    <cellStyle name="표준 7 12 2 6 2 3" xfId="29581"/>
    <cellStyle name="표준 7 12 2 6 3" xfId="16577"/>
    <cellStyle name="표준 7 12 2 6 3 2" xfId="16578"/>
    <cellStyle name="표준 7 12 2 6 3 2 2" xfId="38539"/>
    <cellStyle name="표준 7 12 2 6 3 3" xfId="38538"/>
    <cellStyle name="표준 7 12 2 6 4" xfId="16579"/>
    <cellStyle name="표준 7 12 2 6 4 2" xfId="38540"/>
    <cellStyle name="표준 7 12 2 6 5" xfId="16580"/>
    <cellStyle name="표준 7 12 2 6 5 2" xfId="38541"/>
    <cellStyle name="표준 7 12 2 6 6" xfId="29580"/>
    <cellStyle name="표준 7 12 2 7" xfId="5069"/>
    <cellStyle name="표준 7 12 2 7 2" xfId="16581"/>
    <cellStyle name="표준 7 12 2 7 2 2" xfId="38542"/>
    <cellStyle name="표준 7 12 2 7 3" xfId="29582"/>
    <cellStyle name="표준 7 12 2 8" xfId="16582"/>
    <cellStyle name="표준 7 12 2 8 2" xfId="16583"/>
    <cellStyle name="표준 7 12 2 8 2 2" xfId="38544"/>
    <cellStyle name="표준 7 12 2 8 3" xfId="38543"/>
    <cellStyle name="표준 7 12 2 9" xfId="16584"/>
    <cellStyle name="표준 7 12 2 9 2" xfId="38545"/>
    <cellStyle name="표준 7 12 3" xfId="1610"/>
    <cellStyle name="표준 7 12 3 10" xfId="16585"/>
    <cellStyle name="표준 7 12 3 10 2" xfId="38546"/>
    <cellStyle name="표준 7 12 3 11" xfId="26793"/>
    <cellStyle name="표준 7 12 3 2" xfId="2400"/>
    <cellStyle name="표준 7 12 3 2 10" xfId="26922"/>
    <cellStyle name="표준 7 12 3 2 2" xfId="2589"/>
    <cellStyle name="표준 7 12 3 2 2 2" xfId="3109"/>
    <cellStyle name="표준 7 12 3 2 2 2 2" xfId="5070"/>
    <cellStyle name="표준 7 12 3 2 2 2 2 2" xfId="5071"/>
    <cellStyle name="표준 7 12 3 2 2 2 2 2 2" xfId="16586"/>
    <cellStyle name="표준 7 12 3 2 2 2 2 2 2 2" xfId="38547"/>
    <cellStyle name="표준 7 12 3 2 2 2 2 2 3" xfId="29584"/>
    <cellStyle name="표준 7 12 3 2 2 2 2 3" xfId="16587"/>
    <cellStyle name="표준 7 12 3 2 2 2 2 3 2" xfId="16588"/>
    <cellStyle name="표준 7 12 3 2 2 2 2 3 2 2" xfId="38549"/>
    <cellStyle name="표준 7 12 3 2 2 2 2 3 3" xfId="38548"/>
    <cellStyle name="표준 7 12 3 2 2 2 2 4" xfId="16589"/>
    <cellStyle name="표준 7 12 3 2 2 2 2 4 2" xfId="38550"/>
    <cellStyle name="표준 7 12 3 2 2 2 2 5" xfId="16590"/>
    <cellStyle name="표준 7 12 3 2 2 2 2 5 2" xfId="38551"/>
    <cellStyle name="표준 7 12 3 2 2 2 2 6" xfId="29583"/>
    <cellStyle name="표준 7 12 3 2 2 2 3" xfId="5072"/>
    <cellStyle name="표준 7 12 3 2 2 2 3 2" xfId="5073"/>
    <cellStyle name="표준 7 12 3 2 2 2 3 2 2" xfId="16591"/>
    <cellStyle name="표준 7 12 3 2 2 2 3 2 2 2" xfId="38552"/>
    <cellStyle name="표준 7 12 3 2 2 2 3 2 3" xfId="29586"/>
    <cellStyle name="표준 7 12 3 2 2 2 3 3" xfId="16592"/>
    <cellStyle name="표준 7 12 3 2 2 2 3 3 2" xfId="16593"/>
    <cellStyle name="표준 7 12 3 2 2 2 3 3 2 2" xfId="38554"/>
    <cellStyle name="표준 7 12 3 2 2 2 3 3 3" xfId="38553"/>
    <cellStyle name="표준 7 12 3 2 2 2 3 4" xfId="16594"/>
    <cellStyle name="표준 7 12 3 2 2 2 3 4 2" xfId="38555"/>
    <cellStyle name="표준 7 12 3 2 2 2 3 5" xfId="16595"/>
    <cellStyle name="표준 7 12 3 2 2 2 3 5 2" xfId="38556"/>
    <cellStyle name="표준 7 12 3 2 2 2 3 6" xfId="29585"/>
    <cellStyle name="표준 7 12 3 2 2 2 4" xfId="5074"/>
    <cellStyle name="표준 7 12 3 2 2 2 4 2" xfId="16596"/>
    <cellStyle name="표준 7 12 3 2 2 2 4 2 2" xfId="38557"/>
    <cellStyle name="표준 7 12 3 2 2 2 4 3" xfId="29587"/>
    <cellStyle name="표준 7 12 3 2 2 2 5" xfId="16597"/>
    <cellStyle name="표준 7 12 3 2 2 2 5 2" xfId="16598"/>
    <cellStyle name="표준 7 12 3 2 2 2 5 2 2" xfId="38559"/>
    <cellStyle name="표준 7 12 3 2 2 2 5 3" xfId="38558"/>
    <cellStyle name="표준 7 12 3 2 2 2 6" xfId="16599"/>
    <cellStyle name="표준 7 12 3 2 2 2 6 2" xfId="38560"/>
    <cellStyle name="표준 7 12 3 2 2 2 7" xfId="16600"/>
    <cellStyle name="표준 7 12 3 2 2 2 7 2" xfId="38561"/>
    <cellStyle name="표준 7 12 3 2 2 2 8" xfId="27630"/>
    <cellStyle name="표준 7 12 3 2 2 3" xfId="5075"/>
    <cellStyle name="표준 7 12 3 2 2 3 2" xfId="5076"/>
    <cellStyle name="표준 7 12 3 2 2 3 2 2" xfId="16601"/>
    <cellStyle name="표준 7 12 3 2 2 3 2 2 2" xfId="38562"/>
    <cellStyle name="표준 7 12 3 2 2 3 2 3" xfId="29589"/>
    <cellStyle name="표준 7 12 3 2 2 3 3" xfId="16602"/>
    <cellStyle name="표준 7 12 3 2 2 3 3 2" xfId="16603"/>
    <cellStyle name="표준 7 12 3 2 2 3 3 2 2" xfId="38564"/>
    <cellStyle name="표준 7 12 3 2 2 3 3 3" xfId="38563"/>
    <cellStyle name="표준 7 12 3 2 2 3 4" xfId="16604"/>
    <cellStyle name="표준 7 12 3 2 2 3 4 2" xfId="38565"/>
    <cellStyle name="표준 7 12 3 2 2 3 5" xfId="16605"/>
    <cellStyle name="표준 7 12 3 2 2 3 5 2" xfId="38566"/>
    <cellStyle name="표준 7 12 3 2 2 3 6" xfId="29588"/>
    <cellStyle name="표준 7 12 3 2 2 4" xfId="5077"/>
    <cellStyle name="표준 7 12 3 2 2 4 2" xfId="5078"/>
    <cellStyle name="표준 7 12 3 2 2 4 2 2" xfId="16606"/>
    <cellStyle name="표준 7 12 3 2 2 4 2 2 2" xfId="38567"/>
    <cellStyle name="표준 7 12 3 2 2 4 2 3" xfId="29591"/>
    <cellStyle name="표준 7 12 3 2 2 4 3" xfId="16607"/>
    <cellStyle name="표준 7 12 3 2 2 4 3 2" xfId="16608"/>
    <cellStyle name="표준 7 12 3 2 2 4 3 2 2" xfId="38569"/>
    <cellStyle name="표준 7 12 3 2 2 4 3 3" xfId="38568"/>
    <cellStyle name="표준 7 12 3 2 2 4 4" xfId="16609"/>
    <cellStyle name="표준 7 12 3 2 2 4 4 2" xfId="38570"/>
    <cellStyle name="표준 7 12 3 2 2 4 5" xfId="16610"/>
    <cellStyle name="표준 7 12 3 2 2 4 5 2" xfId="38571"/>
    <cellStyle name="표준 7 12 3 2 2 4 6" xfId="29590"/>
    <cellStyle name="표준 7 12 3 2 2 5" xfId="5079"/>
    <cellStyle name="표준 7 12 3 2 2 5 2" xfId="16611"/>
    <cellStyle name="표준 7 12 3 2 2 5 2 2" xfId="38572"/>
    <cellStyle name="표준 7 12 3 2 2 5 3" xfId="29592"/>
    <cellStyle name="표준 7 12 3 2 2 6" xfId="16612"/>
    <cellStyle name="표준 7 12 3 2 2 6 2" xfId="16613"/>
    <cellStyle name="표준 7 12 3 2 2 6 2 2" xfId="38574"/>
    <cellStyle name="표준 7 12 3 2 2 6 3" xfId="38573"/>
    <cellStyle name="표준 7 12 3 2 2 7" xfId="16614"/>
    <cellStyle name="표준 7 12 3 2 2 7 2" xfId="38575"/>
    <cellStyle name="표준 7 12 3 2 2 8" xfId="16615"/>
    <cellStyle name="표준 7 12 3 2 2 8 2" xfId="38576"/>
    <cellStyle name="표준 7 12 3 2 2 9" xfId="27111"/>
    <cellStyle name="표준 7 12 3 2 3" xfId="2920"/>
    <cellStyle name="표준 7 12 3 2 3 2" xfId="5080"/>
    <cellStyle name="표준 7 12 3 2 3 2 2" xfId="5081"/>
    <cellStyle name="표준 7 12 3 2 3 2 2 2" xfId="16616"/>
    <cellStyle name="표준 7 12 3 2 3 2 2 2 2" xfId="38577"/>
    <cellStyle name="표준 7 12 3 2 3 2 2 3" xfId="29594"/>
    <cellStyle name="표준 7 12 3 2 3 2 3" xfId="16617"/>
    <cellStyle name="표준 7 12 3 2 3 2 3 2" xfId="16618"/>
    <cellStyle name="표준 7 12 3 2 3 2 3 2 2" xfId="38579"/>
    <cellStyle name="표준 7 12 3 2 3 2 3 3" xfId="38578"/>
    <cellStyle name="표준 7 12 3 2 3 2 4" xfId="16619"/>
    <cellStyle name="표준 7 12 3 2 3 2 4 2" xfId="38580"/>
    <cellStyle name="표준 7 12 3 2 3 2 5" xfId="16620"/>
    <cellStyle name="표준 7 12 3 2 3 2 5 2" xfId="38581"/>
    <cellStyle name="표준 7 12 3 2 3 2 6" xfId="29593"/>
    <cellStyle name="표준 7 12 3 2 3 3" xfId="5082"/>
    <cellStyle name="표준 7 12 3 2 3 3 2" xfId="5083"/>
    <cellStyle name="표준 7 12 3 2 3 3 2 2" xfId="16621"/>
    <cellStyle name="표준 7 12 3 2 3 3 2 2 2" xfId="38582"/>
    <cellStyle name="표준 7 12 3 2 3 3 2 3" xfId="29596"/>
    <cellStyle name="표준 7 12 3 2 3 3 3" xfId="16622"/>
    <cellStyle name="표준 7 12 3 2 3 3 3 2" xfId="16623"/>
    <cellStyle name="표준 7 12 3 2 3 3 3 2 2" xfId="38584"/>
    <cellStyle name="표준 7 12 3 2 3 3 3 3" xfId="38583"/>
    <cellStyle name="표준 7 12 3 2 3 3 4" xfId="16624"/>
    <cellStyle name="표준 7 12 3 2 3 3 4 2" xfId="38585"/>
    <cellStyle name="표준 7 12 3 2 3 3 5" xfId="16625"/>
    <cellStyle name="표준 7 12 3 2 3 3 5 2" xfId="38586"/>
    <cellStyle name="표준 7 12 3 2 3 3 6" xfId="29595"/>
    <cellStyle name="표준 7 12 3 2 3 4" xfId="5084"/>
    <cellStyle name="표준 7 12 3 2 3 4 2" xfId="16626"/>
    <cellStyle name="표준 7 12 3 2 3 4 2 2" xfId="38587"/>
    <cellStyle name="표준 7 12 3 2 3 4 3" xfId="29597"/>
    <cellStyle name="표준 7 12 3 2 3 5" xfId="16627"/>
    <cellStyle name="표준 7 12 3 2 3 5 2" xfId="16628"/>
    <cellStyle name="표준 7 12 3 2 3 5 2 2" xfId="38589"/>
    <cellStyle name="표준 7 12 3 2 3 5 3" xfId="38588"/>
    <cellStyle name="표준 7 12 3 2 3 6" xfId="16629"/>
    <cellStyle name="표준 7 12 3 2 3 6 2" xfId="38590"/>
    <cellStyle name="표준 7 12 3 2 3 7" xfId="16630"/>
    <cellStyle name="표준 7 12 3 2 3 7 2" xfId="38591"/>
    <cellStyle name="표준 7 12 3 2 3 8" xfId="27441"/>
    <cellStyle name="표준 7 12 3 2 4" xfId="5085"/>
    <cellStyle name="표준 7 12 3 2 4 2" xfId="5086"/>
    <cellStyle name="표준 7 12 3 2 4 2 2" xfId="16631"/>
    <cellStyle name="표준 7 12 3 2 4 2 2 2" xfId="38592"/>
    <cellStyle name="표준 7 12 3 2 4 2 3" xfId="29599"/>
    <cellStyle name="표준 7 12 3 2 4 3" xfId="16632"/>
    <cellStyle name="표준 7 12 3 2 4 3 2" xfId="16633"/>
    <cellStyle name="표준 7 12 3 2 4 3 2 2" xfId="38594"/>
    <cellStyle name="표준 7 12 3 2 4 3 3" xfId="38593"/>
    <cellStyle name="표준 7 12 3 2 4 4" xfId="16634"/>
    <cellStyle name="표준 7 12 3 2 4 4 2" xfId="38595"/>
    <cellStyle name="표준 7 12 3 2 4 5" xfId="16635"/>
    <cellStyle name="표준 7 12 3 2 4 5 2" xfId="38596"/>
    <cellStyle name="표준 7 12 3 2 4 6" xfId="29598"/>
    <cellStyle name="표준 7 12 3 2 5" xfId="5087"/>
    <cellStyle name="표준 7 12 3 2 5 2" xfId="5088"/>
    <cellStyle name="표준 7 12 3 2 5 2 2" xfId="16636"/>
    <cellStyle name="표준 7 12 3 2 5 2 2 2" xfId="38597"/>
    <cellStyle name="표준 7 12 3 2 5 2 3" xfId="29601"/>
    <cellStyle name="표준 7 12 3 2 5 3" xfId="16637"/>
    <cellStyle name="표준 7 12 3 2 5 3 2" xfId="16638"/>
    <cellStyle name="표준 7 12 3 2 5 3 2 2" xfId="38599"/>
    <cellStyle name="표준 7 12 3 2 5 3 3" xfId="38598"/>
    <cellStyle name="표준 7 12 3 2 5 4" xfId="16639"/>
    <cellStyle name="표준 7 12 3 2 5 4 2" xfId="38600"/>
    <cellStyle name="표준 7 12 3 2 5 5" xfId="16640"/>
    <cellStyle name="표준 7 12 3 2 5 5 2" xfId="38601"/>
    <cellStyle name="표준 7 12 3 2 5 6" xfId="29600"/>
    <cellStyle name="표준 7 12 3 2 6" xfId="5089"/>
    <cellStyle name="표준 7 12 3 2 6 2" xfId="16641"/>
    <cellStyle name="표준 7 12 3 2 6 2 2" xfId="38602"/>
    <cellStyle name="표준 7 12 3 2 6 3" xfId="29602"/>
    <cellStyle name="표준 7 12 3 2 7" xfId="16642"/>
    <cellStyle name="표준 7 12 3 2 7 2" xfId="16643"/>
    <cellStyle name="표준 7 12 3 2 7 2 2" xfId="38604"/>
    <cellStyle name="표준 7 12 3 2 7 3" xfId="38603"/>
    <cellStyle name="표준 7 12 3 2 8" xfId="16644"/>
    <cellStyle name="표준 7 12 3 2 8 2" xfId="38605"/>
    <cellStyle name="표준 7 12 3 2 9" xfId="16645"/>
    <cellStyle name="표준 7 12 3 2 9 2" xfId="38606"/>
    <cellStyle name="표준 7 12 3 3" xfId="2529"/>
    <cellStyle name="표준 7 12 3 3 2" xfId="3049"/>
    <cellStyle name="표준 7 12 3 3 2 2" xfId="5090"/>
    <cellStyle name="표준 7 12 3 3 2 2 2" xfId="5091"/>
    <cellStyle name="표준 7 12 3 3 2 2 2 2" xfId="16646"/>
    <cellStyle name="표준 7 12 3 3 2 2 2 2 2" xfId="38607"/>
    <cellStyle name="표준 7 12 3 3 2 2 2 3" xfId="29604"/>
    <cellStyle name="표준 7 12 3 3 2 2 3" xfId="16647"/>
    <cellStyle name="표준 7 12 3 3 2 2 3 2" xfId="16648"/>
    <cellStyle name="표준 7 12 3 3 2 2 3 2 2" xfId="38609"/>
    <cellStyle name="표준 7 12 3 3 2 2 3 3" xfId="38608"/>
    <cellStyle name="표준 7 12 3 3 2 2 4" xfId="16649"/>
    <cellStyle name="표준 7 12 3 3 2 2 4 2" xfId="38610"/>
    <cellStyle name="표준 7 12 3 3 2 2 5" xfId="16650"/>
    <cellStyle name="표준 7 12 3 3 2 2 5 2" xfId="38611"/>
    <cellStyle name="표준 7 12 3 3 2 2 6" xfId="29603"/>
    <cellStyle name="표준 7 12 3 3 2 3" xfId="5092"/>
    <cellStyle name="표준 7 12 3 3 2 3 2" xfId="5093"/>
    <cellStyle name="표준 7 12 3 3 2 3 2 2" xfId="16651"/>
    <cellStyle name="표준 7 12 3 3 2 3 2 2 2" xfId="38612"/>
    <cellStyle name="표준 7 12 3 3 2 3 2 3" xfId="29606"/>
    <cellStyle name="표준 7 12 3 3 2 3 3" xfId="16652"/>
    <cellStyle name="표준 7 12 3 3 2 3 3 2" xfId="16653"/>
    <cellStyle name="표준 7 12 3 3 2 3 3 2 2" xfId="38614"/>
    <cellStyle name="표준 7 12 3 3 2 3 3 3" xfId="38613"/>
    <cellStyle name="표준 7 12 3 3 2 3 4" xfId="16654"/>
    <cellStyle name="표준 7 12 3 3 2 3 4 2" xfId="38615"/>
    <cellStyle name="표준 7 12 3 3 2 3 5" xfId="16655"/>
    <cellStyle name="표준 7 12 3 3 2 3 5 2" xfId="38616"/>
    <cellStyle name="표준 7 12 3 3 2 3 6" xfId="29605"/>
    <cellStyle name="표준 7 12 3 3 2 4" xfId="5094"/>
    <cellStyle name="표준 7 12 3 3 2 4 2" xfId="16656"/>
    <cellStyle name="표준 7 12 3 3 2 4 2 2" xfId="38617"/>
    <cellStyle name="표준 7 12 3 3 2 4 3" xfId="29607"/>
    <cellStyle name="표준 7 12 3 3 2 5" xfId="16657"/>
    <cellStyle name="표준 7 12 3 3 2 5 2" xfId="16658"/>
    <cellStyle name="표준 7 12 3 3 2 5 2 2" xfId="38619"/>
    <cellStyle name="표준 7 12 3 3 2 5 3" xfId="38618"/>
    <cellStyle name="표준 7 12 3 3 2 6" xfId="16659"/>
    <cellStyle name="표준 7 12 3 3 2 6 2" xfId="38620"/>
    <cellStyle name="표준 7 12 3 3 2 7" xfId="16660"/>
    <cellStyle name="표준 7 12 3 3 2 7 2" xfId="38621"/>
    <cellStyle name="표준 7 12 3 3 2 8" xfId="27570"/>
    <cellStyle name="표준 7 12 3 3 3" xfId="5095"/>
    <cellStyle name="표준 7 12 3 3 3 2" xfId="5096"/>
    <cellStyle name="표준 7 12 3 3 3 2 2" xfId="16661"/>
    <cellStyle name="표준 7 12 3 3 3 2 2 2" xfId="38622"/>
    <cellStyle name="표준 7 12 3 3 3 2 3" xfId="29609"/>
    <cellStyle name="표준 7 12 3 3 3 3" xfId="16662"/>
    <cellStyle name="표준 7 12 3 3 3 3 2" xfId="16663"/>
    <cellStyle name="표준 7 12 3 3 3 3 2 2" xfId="38624"/>
    <cellStyle name="표준 7 12 3 3 3 3 3" xfId="38623"/>
    <cellStyle name="표준 7 12 3 3 3 4" xfId="16664"/>
    <cellStyle name="표준 7 12 3 3 3 4 2" xfId="38625"/>
    <cellStyle name="표준 7 12 3 3 3 5" xfId="16665"/>
    <cellStyle name="표준 7 12 3 3 3 5 2" xfId="38626"/>
    <cellStyle name="표준 7 12 3 3 3 6" xfId="29608"/>
    <cellStyle name="표준 7 12 3 3 4" xfId="5097"/>
    <cellStyle name="표준 7 12 3 3 4 2" xfId="5098"/>
    <cellStyle name="표준 7 12 3 3 4 2 2" xfId="16666"/>
    <cellStyle name="표준 7 12 3 3 4 2 2 2" xfId="38627"/>
    <cellStyle name="표준 7 12 3 3 4 2 3" xfId="29611"/>
    <cellStyle name="표준 7 12 3 3 4 3" xfId="16667"/>
    <cellStyle name="표준 7 12 3 3 4 3 2" xfId="16668"/>
    <cellStyle name="표준 7 12 3 3 4 3 2 2" xfId="38629"/>
    <cellStyle name="표준 7 12 3 3 4 3 3" xfId="38628"/>
    <cellStyle name="표준 7 12 3 3 4 4" xfId="16669"/>
    <cellStyle name="표준 7 12 3 3 4 4 2" xfId="38630"/>
    <cellStyle name="표준 7 12 3 3 4 5" xfId="16670"/>
    <cellStyle name="표준 7 12 3 3 4 5 2" xfId="38631"/>
    <cellStyle name="표준 7 12 3 3 4 6" xfId="29610"/>
    <cellStyle name="표준 7 12 3 3 5" xfId="5099"/>
    <cellStyle name="표준 7 12 3 3 5 2" xfId="16671"/>
    <cellStyle name="표준 7 12 3 3 5 2 2" xfId="38632"/>
    <cellStyle name="표준 7 12 3 3 5 3" xfId="29612"/>
    <cellStyle name="표준 7 12 3 3 6" xfId="16672"/>
    <cellStyle name="표준 7 12 3 3 6 2" xfId="16673"/>
    <cellStyle name="표준 7 12 3 3 6 2 2" xfId="38634"/>
    <cellStyle name="표준 7 12 3 3 6 3" xfId="38633"/>
    <cellStyle name="표준 7 12 3 3 7" xfId="16674"/>
    <cellStyle name="표준 7 12 3 3 7 2" xfId="38635"/>
    <cellStyle name="표준 7 12 3 3 8" xfId="16675"/>
    <cellStyle name="표준 7 12 3 3 8 2" xfId="38636"/>
    <cellStyle name="표준 7 12 3 3 9" xfId="27051"/>
    <cellStyle name="표준 7 12 3 4" xfId="2791"/>
    <cellStyle name="표준 7 12 3 4 2" xfId="5100"/>
    <cellStyle name="표준 7 12 3 4 2 2" xfId="5101"/>
    <cellStyle name="표준 7 12 3 4 2 2 2" xfId="16676"/>
    <cellStyle name="표준 7 12 3 4 2 2 2 2" xfId="38637"/>
    <cellStyle name="표준 7 12 3 4 2 2 3" xfId="29614"/>
    <cellStyle name="표준 7 12 3 4 2 3" xfId="16677"/>
    <cellStyle name="표준 7 12 3 4 2 3 2" xfId="16678"/>
    <cellStyle name="표준 7 12 3 4 2 3 2 2" xfId="38639"/>
    <cellStyle name="표준 7 12 3 4 2 3 3" xfId="38638"/>
    <cellStyle name="표준 7 12 3 4 2 4" xfId="16679"/>
    <cellStyle name="표준 7 12 3 4 2 4 2" xfId="38640"/>
    <cellStyle name="표준 7 12 3 4 2 5" xfId="16680"/>
    <cellStyle name="표준 7 12 3 4 2 5 2" xfId="38641"/>
    <cellStyle name="표준 7 12 3 4 2 6" xfId="29613"/>
    <cellStyle name="표준 7 12 3 4 3" xfId="5102"/>
    <cellStyle name="표준 7 12 3 4 3 2" xfId="5103"/>
    <cellStyle name="표준 7 12 3 4 3 2 2" xfId="16681"/>
    <cellStyle name="표준 7 12 3 4 3 2 2 2" xfId="38642"/>
    <cellStyle name="표준 7 12 3 4 3 2 3" xfId="29616"/>
    <cellStyle name="표준 7 12 3 4 3 3" xfId="16682"/>
    <cellStyle name="표준 7 12 3 4 3 3 2" xfId="16683"/>
    <cellStyle name="표준 7 12 3 4 3 3 2 2" xfId="38644"/>
    <cellStyle name="표준 7 12 3 4 3 3 3" xfId="38643"/>
    <cellStyle name="표준 7 12 3 4 3 4" xfId="16684"/>
    <cellStyle name="표준 7 12 3 4 3 4 2" xfId="38645"/>
    <cellStyle name="표준 7 12 3 4 3 5" xfId="16685"/>
    <cellStyle name="표준 7 12 3 4 3 5 2" xfId="38646"/>
    <cellStyle name="표준 7 12 3 4 3 6" xfId="29615"/>
    <cellStyle name="표준 7 12 3 4 4" xfId="5104"/>
    <cellStyle name="표준 7 12 3 4 4 2" xfId="16686"/>
    <cellStyle name="표준 7 12 3 4 4 2 2" xfId="38647"/>
    <cellStyle name="표준 7 12 3 4 4 3" xfId="29617"/>
    <cellStyle name="표준 7 12 3 4 5" xfId="16687"/>
    <cellStyle name="표준 7 12 3 4 5 2" xfId="16688"/>
    <cellStyle name="표준 7 12 3 4 5 2 2" xfId="38649"/>
    <cellStyle name="표준 7 12 3 4 5 3" xfId="38648"/>
    <cellStyle name="표준 7 12 3 4 6" xfId="16689"/>
    <cellStyle name="표준 7 12 3 4 6 2" xfId="38650"/>
    <cellStyle name="표준 7 12 3 4 7" xfId="16690"/>
    <cellStyle name="표준 7 12 3 4 7 2" xfId="38651"/>
    <cellStyle name="표준 7 12 3 4 8" xfId="27312"/>
    <cellStyle name="표준 7 12 3 5" xfId="5105"/>
    <cellStyle name="표준 7 12 3 5 2" xfId="5106"/>
    <cellStyle name="표준 7 12 3 5 2 2" xfId="16691"/>
    <cellStyle name="표준 7 12 3 5 2 2 2" xfId="38652"/>
    <cellStyle name="표준 7 12 3 5 2 3" xfId="29619"/>
    <cellStyle name="표준 7 12 3 5 3" xfId="16692"/>
    <cellStyle name="표준 7 12 3 5 3 2" xfId="16693"/>
    <cellStyle name="표준 7 12 3 5 3 2 2" xfId="38654"/>
    <cellStyle name="표준 7 12 3 5 3 3" xfId="38653"/>
    <cellStyle name="표준 7 12 3 5 4" xfId="16694"/>
    <cellStyle name="표준 7 12 3 5 4 2" xfId="38655"/>
    <cellStyle name="표준 7 12 3 5 5" xfId="16695"/>
    <cellStyle name="표준 7 12 3 5 5 2" xfId="38656"/>
    <cellStyle name="표준 7 12 3 5 6" xfId="29618"/>
    <cellStyle name="표준 7 12 3 6" xfId="5107"/>
    <cellStyle name="표준 7 12 3 6 2" xfId="5108"/>
    <cellStyle name="표준 7 12 3 6 2 2" xfId="16696"/>
    <cellStyle name="표준 7 12 3 6 2 2 2" xfId="38657"/>
    <cellStyle name="표준 7 12 3 6 2 3" xfId="29621"/>
    <cellStyle name="표준 7 12 3 6 3" xfId="16697"/>
    <cellStyle name="표준 7 12 3 6 3 2" xfId="16698"/>
    <cellStyle name="표준 7 12 3 6 3 2 2" xfId="38659"/>
    <cellStyle name="표준 7 12 3 6 3 3" xfId="38658"/>
    <cellStyle name="표준 7 12 3 6 4" xfId="16699"/>
    <cellStyle name="표준 7 12 3 6 4 2" xfId="38660"/>
    <cellStyle name="표준 7 12 3 6 5" xfId="16700"/>
    <cellStyle name="표준 7 12 3 6 5 2" xfId="38661"/>
    <cellStyle name="표준 7 12 3 6 6" xfId="29620"/>
    <cellStyle name="표준 7 12 3 7" xfId="5109"/>
    <cellStyle name="표준 7 12 3 7 2" xfId="16701"/>
    <cellStyle name="표준 7 12 3 7 2 2" xfId="38662"/>
    <cellStyle name="표준 7 12 3 7 3" xfId="29622"/>
    <cellStyle name="표준 7 12 3 8" xfId="16702"/>
    <cellStyle name="표준 7 12 3 8 2" xfId="16703"/>
    <cellStyle name="표준 7 12 3 8 2 2" xfId="38664"/>
    <cellStyle name="표준 7 12 3 8 3" xfId="38663"/>
    <cellStyle name="표준 7 12 3 9" xfId="16704"/>
    <cellStyle name="표준 7 12 3 9 2" xfId="38665"/>
    <cellStyle name="표준 7 12 4" xfId="1544"/>
    <cellStyle name="표준 7 12 4 10" xfId="16705"/>
    <cellStyle name="표준 7 12 4 10 2" xfId="38666"/>
    <cellStyle name="표준 7 12 4 11" xfId="26727"/>
    <cellStyle name="표준 7 12 4 2" xfId="2334"/>
    <cellStyle name="표준 7 12 4 2 10" xfId="26856"/>
    <cellStyle name="표준 7 12 4 2 2" xfId="2590"/>
    <cellStyle name="표준 7 12 4 2 2 2" xfId="3110"/>
    <cellStyle name="표준 7 12 4 2 2 2 2" xfId="5110"/>
    <cellStyle name="표준 7 12 4 2 2 2 2 2" xfId="5111"/>
    <cellStyle name="표준 7 12 4 2 2 2 2 2 2" xfId="16706"/>
    <cellStyle name="표준 7 12 4 2 2 2 2 2 2 2" xfId="38667"/>
    <cellStyle name="표준 7 12 4 2 2 2 2 2 3" xfId="29624"/>
    <cellStyle name="표준 7 12 4 2 2 2 2 3" xfId="16707"/>
    <cellStyle name="표준 7 12 4 2 2 2 2 3 2" xfId="16708"/>
    <cellStyle name="표준 7 12 4 2 2 2 2 3 2 2" xfId="38669"/>
    <cellStyle name="표준 7 12 4 2 2 2 2 3 3" xfId="38668"/>
    <cellStyle name="표준 7 12 4 2 2 2 2 4" xfId="16709"/>
    <cellStyle name="표준 7 12 4 2 2 2 2 4 2" xfId="38670"/>
    <cellStyle name="표준 7 12 4 2 2 2 2 5" xfId="16710"/>
    <cellStyle name="표준 7 12 4 2 2 2 2 5 2" xfId="38671"/>
    <cellStyle name="표준 7 12 4 2 2 2 2 6" xfId="29623"/>
    <cellStyle name="표준 7 12 4 2 2 2 3" xfId="5112"/>
    <cellStyle name="표준 7 12 4 2 2 2 3 2" xfId="5113"/>
    <cellStyle name="표준 7 12 4 2 2 2 3 2 2" xfId="16711"/>
    <cellStyle name="표준 7 12 4 2 2 2 3 2 2 2" xfId="38672"/>
    <cellStyle name="표준 7 12 4 2 2 2 3 2 3" xfId="29626"/>
    <cellStyle name="표준 7 12 4 2 2 2 3 3" xfId="16712"/>
    <cellStyle name="표준 7 12 4 2 2 2 3 3 2" xfId="16713"/>
    <cellStyle name="표준 7 12 4 2 2 2 3 3 2 2" xfId="38674"/>
    <cellStyle name="표준 7 12 4 2 2 2 3 3 3" xfId="38673"/>
    <cellStyle name="표준 7 12 4 2 2 2 3 4" xfId="16714"/>
    <cellStyle name="표준 7 12 4 2 2 2 3 4 2" xfId="38675"/>
    <cellStyle name="표준 7 12 4 2 2 2 3 5" xfId="16715"/>
    <cellStyle name="표준 7 12 4 2 2 2 3 5 2" xfId="38676"/>
    <cellStyle name="표준 7 12 4 2 2 2 3 6" xfId="29625"/>
    <cellStyle name="표준 7 12 4 2 2 2 4" xfId="5114"/>
    <cellStyle name="표준 7 12 4 2 2 2 4 2" xfId="16716"/>
    <cellStyle name="표준 7 12 4 2 2 2 4 2 2" xfId="38677"/>
    <cellStyle name="표준 7 12 4 2 2 2 4 3" xfId="29627"/>
    <cellStyle name="표준 7 12 4 2 2 2 5" xfId="16717"/>
    <cellStyle name="표준 7 12 4 2 2 2 5 2" xfId="16718"/>
    <cellStyle name="표준 7 12 4 2 2 2 5 2 2" xfId="38679"/>
    <cellStyle name="표준 7 12 4 2 2 2 5 3" xfId="38678"/>
    <cellStyle name="표준 7 12 4 2 2 2 6" xfId="16719"/>
    <cellStyle name="표준 7 12 4 2 2 2 6 2" xfId="38680"/>
    <cellStyle name="표준 7 12 4 2 2 2 7" xfId="16720"/>
    <cellStyle name="표준 7 12 4 2 2 2 7 2" xfId="38681"/>
    <cellStyle name="표준 7 12 4 2 2 2 8" xfId="27631"/>
    <cellStyle name="표준 7 12 4 2 2 3" xfId="5115"/>
    <cellStyle name="표준 7 12 4 2 2 3 2" xfId="5116"/>
    <cellStyle name="표준 7 12 4 2 2 3 2 2" xfId="16721"/>
    <cellStyle name="표준 7 12 4 2 2 3 2 2 2" xfId="38682"/>
    <cellStyle name="표준 7 12 4 2 2 3 2 3" xfId="29629"/>
    <cellStyle name="표준 7 12 4 2 2 3 3" xfId="16722"/>
    <cellStyle name="표준 7 12 4 2 2 3 3 2" xfId="16723"/>
    <cellStyle name="표준 7 12 4 2 2 3 3 2 2" xfId="38684"/>
    <cellStyle name="표준 7 12 4 2 2 3 3 3" xfId="38683"/>
    <cellStyle name="표준 7 12 4 2 2 3 4" xfId="16724"/>
    <cellStyle name="표준 7 12 4 2 2 3 4 2" xfId="38685"/>
    <cellStyle name="표준 7 12 4 2 2 3 5" xfId="16725"/>
    <cellStyle name="표준 7 12 4 2 2 3 5 2" xfId="38686"/>
    <cellStyle name="표준 7 12 4 2 2 3 6" xfId="29628"/>
    <cellStyle name="표준 7 12 4 2 2 4" xfId="5117"/>
    <cellStyle name="표준 7 12 4 2 2 4 2" xfId="5118"/>
    <cellStyle name="표준 7 12 4 2 2 4 2 2" xfId="16726"/>
    <cellStyle name="표준 7 12 4 2 2 4 2 2 2" xfId="38687"/>
    <cellStyle name="표준 7 12 4 2 2 4 2 3" xfId="29631"/>
    <cellStyle name="표준 7 12 4 2 2 4 3" xfId="16727"/>
    <cellStyle name="표준 7 12 4 2 2 4 3 2" xfId="16728"/>
    <cellStyle name="표준 7 12 4 2 2 4 3 2 2" xfId="38689"/>
    <cellStyle name="표준 7 12 4 2 2 4 3 3" xfId="38688"/>
    <cellStyle name="표준 7 12 4 2 2 4 4" xfId="16729"/>
    <cellStyle name="표준 7 12 4 2 2 4 4 2" xfId="38690"/>
    <cellStyle name="표준 7 12 4 2 2 4 5" xfId="16730"/>
    <cellStyle name="표준 7 12 4 2 2 4 5 2" xfId="38691"/>
    <cellStyle name="표준 7 12 4 2 2 4 6" xfId="29630"/>
    <cellStyle name="표준 7 12 4 2 2 5" xfId="5119"/>
    <cellStyle name="표준 7 12 4 2 2 5 2" xfId="16731"/>
    <cellStyle name="표준 7 12 4 2 2 5 2 2" xfId="38692"/>
    <cellStyle name="표준 7 12 4 2 2 5 3" xfId="29632"/>
    <cellStyle name="표준 7 12 4 2 2 6" xfId="16732"/>
    <cellStyle name="표준 7 12 4 2 2 6 2" xfId="16733"/>
    <cellStyle name="표준 7 12 4 2 2 6 2 2" xfId="38694"/>
    <cellStyle name="표준 7 12 4 2 2 6 3" xfId="38693"/>
    <cellStyle name="표준 7 12 4 2 2 7" xfId="16734"/>
    <cellStyle name="표준 7 12 4 2 2 7 2" xfId="38695"/>
    <cellStyle name="표준 7 12 4 2 2 8" xfId="16735"/>
    <cellStyle name="표준 7 12 4 2 2 8 2" xfId="38696"/>
    <cellStyle name="표준 7 12 4 2 2 9" xfId="27112"/>
    <cellStyle name="표준 7 12 4 2 3" xfId="2854"/>
    <cellStyle name="표준 7 12 4 2 3 2" xfId="5120"/>
    <cellStyle name="표준 7 12 4 2 3 2 2" xfId="5121"/>
    <cellStyle name="표준 7 12 4 2 3 2 2 2" xfId="16736"/>
    <cellStyle name="표준 7 12 4 2 3 2 2 2 2" xfId="38697"/>
    <cellStyle name="표준 7 12 4 2 3 2 2 3" xfId="29634"/>
    <cellStyle name="표준 7 12 4 2 3 2 3" xfId="16737"/>
    <cellStyle name="표준 7 12 4 2 3 2 3 2" xfId="16738"/>
    <cellStyle name="표준 7 12 4 2 3 2 3 2 2" xfId="38699"/>
    <cellStyle name="표준 7 12 4 2 3 2 3 3" xfId="38698"/>
    <cellStyle name="표준 7 12 4 2 3 2 4" xfId="16739"/>
    <cellStyle name="표준 7 12 4 2 3 2 4 2" xfId="38700"/>
    <cellStyle name="표준 7 12 4 2 3 2 5" xfId="16740"/>
    <cellStyle name="표준 7 12 4 2 3 2 5 2" xfId="38701"/>
    <cellStyle name="표준 7 12 4 2 3 2 6" xfId="29633"/>
    <cellStyle name="표준 7 12 4 2 3 3" xfId="5122"/>
    <cellStyle name="표준 7 12 4 2 3 3 2" xfId="5123"/>
    <cellStyle name="표준 7 12 4 2 3 3 2 2" xfId="16741"/>
    <cellStyle name="표준 7 12 4 2 3 3 2 2 2" xfId="38702"/>
    <cellStyle name="표준 7 12 4 2 3 3 2 3" xfId="29636"/>
    <cellStyle name="표준 7 12 4 2 3 3 3" xfId="16742"/>
    <cellStyle name="표준 7 12 4 2 3 3 3 2" xfId="16743"/>
    <cellStyle name="표준 7 12 4 2 3 3 3 2 2" xfId="38704"/>
    <cellStyle name="표준 7 12 4 2 3 3 3 3" xfId="38703"/>
    <cellStyle name="표준 7 12 4 2 3 3 4" xfId="16744"/>
    <cellStyle name="표준 7 12 4 2 3 3 4 2" xfId="38705"/>
    <cellStyle name="표준 7 12 4 2 3 3 5" xfId="16745"/>
    <cellStyle name="표준 7 12 4 2 3 3 5 2" xfId="38706"/>
    <cellStyle name="표준 7 12 4 2 3 3 6" xfId="29635"/>
    <cellStyle name="표준 7 12 4 2 3 4" xfId="5124"/>
    <cellStyle name="표준 7 12 4 2 3 4 2" xfId="16746"/>
    <cellStyle name="표준 7 12 4 2 3 4 2 2" xfId="38707"/>
    <cellStyle name="표준 7 12 4 2 3 4 3" xfId="29637"/>
    <cellStyle name="표준 7 12 4 2 3 5" xfId="16747"/>
    <cellStyle name="표준 7 12 4 2 3 5 2" xfId="16748"/>
    <cellStyle name="표준 7 12 4 2 3 5 2 2" xfId="38709"/>
    <cellStyle name="표준 7 12 4 2 3 5 3" xfId="38708"/>
    <cellStyle name="표준 7 12 4 2 3 6" xfId="16749"/>
    <cellStyle name="표준 7 12 4 2 3 6 2" xfId="38710"/>
    <cellStyle name="표준 7 12 4 2 3 7" xfId="16750"/>
    <cellStyle name="표준 7 12 4 2 3 7 2" xfId="38711"/>
    <cellStyle name="표준 7 12 4 2 3 8" xfId="27375"/>
    <cellStyle name="표준 7 12 4 2 4" xfId="5125"/>
    <cellStyle name="표준 7 12 4 2 4 2" xfId="5126"/>
    <cellStyle name="표준 7 12 4 2 4 2 2" xfId="16751"/>
    <cellStyle name="표준 7 12 4 2 4 2 2 2" xfId="38712"/>
    <cellStyle name="표준 7 12 4 2 4 2 3" xfId="29639"/>
    <cellStyle name="표준 7 12 4 2 4 3" xfId="16752"/>
    <cellStyle name="표준 7 12 4 2 4 3 2" xfId="16753"/>
    <cellStyle name="표준 7 12 4 2 4 3 2 2" xfId="38714"/>
    <cellStyle name="표준 7 12 4 2 4 3 3" xfId="38713"/>
    <cellStyle name="표준 7 12 4 2 4 4" xfId="16754"/>
    <cellStyle name="표준 7 12 4 2 4 4 2" xfId="38715"/>
    <cellStyle name="표준 7 12 4 2 4 5" xfId="16755"/>
    <cellStyle name="표준 7 12 4 2 4 5 2" xfId="38716"/>
    <cellStyle name="표준 7 12 4 2 4 6" xfId="29638"/>
    <cellStyle name="표준 7 12 4 2 5" xfId="5127"/>
    <cellStyle name="표준 7 12 4 2 5 2" xfId="5128"/>
    <cellStyle name="표준 7 12 4 2 5 2 2" xfId="16756"/>
    <cellStyle name="표준 7 12 4 2 5 2 2 2" xfId="38717"/>
    <cellStyle name="표준 7 12 4 2 5 2 3" xfId="29641"/>
    <cellStyle name="표준 7 12 4 2 5 3" xfId="16757"/>
    <cellStyle name="표준 7 12 4 2 5 3 2" xfId="16758"/>
    <cellStyle name="표준 7 12 4 2 5 3 2 2" xfId="38719"/>
    <cellStyle name="표준 7 12 4 2 5 3 3" xfId="38718"/>
    <cellStyle name="표준 7 12 4 2 5 4" xfId="16759"/>
    <cellStyle name="표준 7 12 4 2 5 4 2" xfId="38720"/>
    <cellStyle name="표준 7 12 4 2 5 5" xfId="16760"/>
    <cellStyle name="표준 7 12 4 2 5 5 2" xfId="38721"/>
    <cellStyle name="표준 7 12 4 2 5 6" xfId="29640"/>
    <cellStyle name="표준 7 12 4 2 6" xfId="5129"/>
    <cellStyle name="표준 7 12 4 2 6 2" xfId="16761"/>
    <cellStyle name="표준 7 12 4 2 6 2 2" xfId="38722"/>
    <cellStyle name="표준 7 12 4 2 6 3" xfId="29642"/>
    <cellStyle name="표준 7 12 4 2 7" xfId="16762"/>
    <cellStyle name="표준 7 12 4 2 7 2" xfId="16763"/>
    <cellStyle name="표준 7 12 4 2 7 2 2" xfId="38724"/>
    <cellStyle name="표준 7 12 4 2 7 3" xfId="38723"/>
    <cellStyle name="표준 7 12 4 2 8" xfId="16764"/>
    <cellStyle name="표준 7 12 4 2 8 2" xfId="38725"/>
    <cellStyle name="표준 7 12 4 2 9" xfId="16765"/>
    <cellStyle name="표준 7 12 4 2 9 2" xfId="38726"/>
    <cellStyle name="표준 7 12 4 3" xfId="2463"/>
    <cellStyle name="표준 7 12 4 3 2" xfId="2983"/>
    <cellStyle name="표준 7 12 4 3 2 2" xfId="5130"/>
    <cellStyle name="표준 7 12 4 3 2 2 2" xfId="5131"/>
    <cellStyle name="표준 7 12 4 3 2 2 2 2" xfId="16766"/>
    <cellStyle name="표준 7 12 4 3 2 2 2 2 2" xfId="38727"/>
    <cellStyle name="표준 7 12 4 3 2 2 2 3" xfId="29644"/>
    <cellStyle name="표준 7 12 4 3 2 2 3" xfId="16767"/>
    <cellStyle name="표준 7 12 4 3 2 2 3 2" xfId="16768"/>
    <cellStyle name="표준 7 12 4 3 2 2 3 2 2" xfId="38729"/>
    <cellStyle name="표준 7 12 4 3 2 2 3 3" xfId="38728"/>
    <cellStyle name="표준 7 12 4 3 2 2 4" xfId="16769"/>
    <cellStyle name="표준 7 12 4 3 2 2 4 2" xfId="38730"/>
    <cellStyle name="표준 7 12 4 3 2 2 5" xfId="16770"/>
    <cellStyle name="표준 7 12 4 3 2 2 5 2" xfId="38731"/>
    <cellStyle name="표준 7 12 4 3 2 2 6" xfId="29643"/>
    <cellStyle name="표준 7 12 4 3 2 3" xfId="5132"/>
    <cellStyle name="표준 7 12 4 3 2 3 2" xfId="5133"/>
    <cellStyle name="표준 7 12 4 3 2 3 2 2" xfId="16771"/>
    <cellStyle name="표준 7 12 4 3 2 3 2 2 2" xfId="38732"/>
    <cellStyle name="표준 7 12 4 3 2 3 2 3" xfId="29646"/>
    <cellStyle name="표준 7 12 4 3 2 3 3" xfId="16772"/>
    <cellStyle name="표준 7 12 4 3 2 3 3 2" xfId="16773"/>
    <cellStyle name="표준 7 12 4 3 2 3 3 2 2" xfId="38734"/>
    <cellStyle name="표준 7 12 4 3 2 3 3 3" xfId="38733"/>
    <cellStyle name="표준 7 12 4 3 2 3 4" xfId="16774"/>
    <cellStyle name="표준 7 12 4 3 2 3 4 2" xfId="38735"/>
    <cellStyle name="표준 7 12 4 3 2 3 5" xfId="16775"/>
    <cellStyle name="표준 7 12 4 3 2 3 5 2" xfId="38736"/>
    <cellStyle name="표준 7 12 4 3 2 3 6" xfId="29645"/>
    <cellStyle name="표준 7 12 4 3 2 4" xfId="5134"/>
    <cellStyle name="표준 7 12 4 3 2 4 2" xfId="16776"/>
    <cellStyle name="표준 7 12 4 3 2 4 2 2" xfId="38737"/>
    <cellStyle name="표준 7 12 4 3 2 4 3" xfId="29647"/>
    <cellStyle name="표준 7 12 4 3 2 5" xfId="16777"/>
    <cellStyle name="표준 7 12 4 3 2 5 2" xfId="16778"/>
    <cellStyle name="표준 7 12 4 3 2 5 2 2" xfId="38739"/>
    <cellStyle name="표준 7 12 4 3 2 5 3" xfId="38738"/>
    <cellStyle name="표준 7 12 4 3 2 6" xfId="16779"/>
    <cellStyle name="표준 7 12 4 3 2 6 2" xfId="38740"/>
    <cellStyle name="표준 7 12 4 3 2 7" xfId="16780"/>
    <cellStyle name="표준 7 12 4 3 2 7 2" xfId="38741"/>
    <cellStyle name="표준 7 12 4 3 2 8" xfId="27504"/>
    <cellStyle name="표준 7 12 4 3 3" xfId="5135"/>
    <cellStyle name="표준 7 12 4 3 3 2" xfId="5136"/>
    <cellStyle name="표준 7 12 4 3 3 2 2" xfId="16781"/>
    <cellStyle name="표준 7 12 4 3 3 2 2 2" xfId="38742"/>
    <cellStyle name="표준 7 12 4 3 3 2 3" xfId="29649"/>
    <cellStyle name="표준 7 12 4 3 3 3" xfId="16782"/>
    <cellStyle name="표준 7 12 4 3 3 3 2" xfId="16783"/>
    <cellStyle name="표준 7 12 4 3 3 3 2 2" xfId="38744"/>
    <cellStyle name="표준 7 12 4 3 3 3 3" xfId="38743"/>
    <cellStyle name="표준 7 12 4 3 3 4" xfId="16784"/>
    <cellStyle name="표준 7 12 4 3 3 4 2" xfId="38745"/>
    <cellStyle name="표준 7 12 4 3 3 5" xfId="16785"/>
    <cellStyle name="표준 7 12 4 3 3 5 2" xfId="38746"/>
    <cellStyle name="표준 7 12 4 3 3 6" xfId="29648"/>
    <cellStyle name="표준 7 12 4 3 4" xfId="5137"/>
    <cellStyle name="표준 7 12 4 3 4 2" xfId="5138"/>
    <cellStyle name="표준 7 12 4 3 4 2 2" xfId="16786"/>
    <cellStyle name="표준 7 12 4 3 4 2 2 2" xfId="38747"/>
    <cellStyle name="표준 7 12 4 3 4 2 3" xfId="29651"/>
    <cellStyle name="표준 7 12 4 3 4 3" xfId="16787"/>
    <cellStyle name="표준 7 12 4 3 4 3 2" xfId="16788"/>
    <cellStyle name="표준 7 12 4 3 4 3 2 2" xfId="38749"/>
    <cellStyle name="표준 7 12 4 3 4 3 3" xfId="38748"/>
    <cellStyle name="표준 7 12 4 3 4 4" xfId="16789"/>
    <cellStyle name="표준 7 12 4 3 4 4 2" xfId="38750"/>
    <cellStyle name="표준 7 12 4 3 4 5" xfId="16790"/>
    <cellStyle name="표준 7 12 4 3 4 5 2" xfId="38751"/>
    <cellStyle name="표준 7 12 4 3 4 6" xfId="29650"/>
    <cellStyle name="표준 7 12 4 3 5" xfId="5139"/>
    <cellStyle name="표준 7 12 4 3 5 2" xfId="16791"/>
    <cellStyle name="표준 7 12 4 3 5 2 2" xfId="38752"/>
    <cellStyle name="표준 7 12 4 3 5 3" xfId="29652"/>
    <cellStyle name="표준 7 12 4 3 6" xfId="16792"/>
    <cellStyle name="표준 7 12 4 3 6 2" xfId="16793"/>
    <cellStyle name="표준 7 12 4 3 6 2 2" xfId="38754"/>
    <cellStyle name="표준 7 12 4 3 6 3" xfId="38753"/>
    <cellStyle name="표준 7 12 4 3 7" xfId="16794"/>
    <cellStyle name="표준 7 12 4 3 7 2" xfId="38755"/>
    <cellStyle name="표준 7 12 4 3 8" xfId="16795"/>
    <cellStyle name="표준 7 12 4 3 8 2" xfId="38756"/>
    <cellStyle name="표준 7 12 4 3 9" xfId="26985"/>
    <cellStyle name="표준 7 12 4 4" xfId="2725"/>
    <cellStyle name="표준 7 12 4 4 2" xfId="5140"/>
    <cellStyle name="표준 7 12 4 4 2 2" xfId="5141"/>
    <cellStyle name="표준 7 12 4 4 2 2 2" xfId="16796"/>
    <cellStyle name="표준 7 12 4 4 2 2 2 2" xfId="38757"/>
    <cellStyle name="표준 7 12 4 4 2 2 3" xfId="29654"/>
    <cellStyle name="표준 7 12 4 4 2 3" xfId="16797"/>
    <cellStyle name="표준 7 12 4 4 2 3 2" xfId="16798"/>
    <cellStyle name="표준 7 12 4 4 2 3 2 2" xfId="38759"/>
    <cellStyle name="표준 7 12 4 4 2 3 3" xfId="38758"/>
    <cellStyle name="표준 7 12 4 4 2 4" xfId="16799"/>
    <cellStyle name="표준 7 12 4 4 2 4 2" xfId="38760"/>
    <cellStyle name="표준 7 12 4 4 2 5" xfId="16800"/>
    <cellStyle name="표준 7 12 4 4 2 5 2" xfId="38761"/>
    <cellStyle name="표준 7 12 4 4 2 6" xfId="29653"/>
    <cellStyle name="표준 7 12 4 4 3" xfId="5142"/>
    <cellStyle name="표준 7 12 4 4 3 2" xfId="5143"/>
    <cellStyle name="표준 7 12 4 4 3 2 2" xfId="16801"/>
    <cellStyle name="표준 7 12 4 4 3 2 2 2" xfId="38762"/>
    <cellStyle name="표준 7 12 4 4 3 2 3" xfId="29656"/>
    <cellStyle name="표준 7 12 4 4 3 3" xfId="16802"/>
    <cellStyle name="표준 7 12 4 4 3 3 2" xfId="16803"/>
    <cellStyle name="표준 7 12 4 4 3 3 2 2" xfId="38764"/>
    <cellStyle name="표준 7 12 4 4 3 3 3" xfId="38763"/>
    <cellStyle name="표준 7 12 4 4 3 4" xfId="16804"/>
    <cellStyle name="표준 7 12 4 4 3 4 2" xfId="38765"/>
    <cellStyle name="표준 7 12 4 4 3 5" xfId="16805"/>
    <cellStyle name="표준 7 12 4 4 3 5 2" xfId="38766"/>
    <cellStyle name="표준 7 12 4 4 3 6" xfId="29655"/>
    <cellStyle name="표준 7 12 4 4 4" xfId="5144"/>
    <cellStyle name="표준 7 12 4 4 4 2" xfId="16806"/>
    <cellStyle name="표준 7 12 4 4 4 2 2" xfId="38767"/>
    <cellStyle name="표준 7 12 4 4 4 3" xfId="29657"/>
    <cellStyle name="표준 7 12 4 4 5" xfId="16807"/>
    <cellStyle name="표준 7 12 4 4 5 2" xfId="16808"/>
    <cellStyle name="표준 7 12 4 4 5 2 2" xfId="38769"/>
    <cellStyle name="표준 7 12 4 4 5 3" xfId="38768"/>
    <cellStyle name="표준 7 12 4 4 6" xfId="16809"/>
    <cellStyle name="표준 7 12 4 4 6 2" xfId="38770"/>
    <cellStyle name="표준 7 12 4 4 7" xfId="16810"/>
    <cellStyle name="표준 7 12 4 4 7 2" xfId="38771"/>
    <cellStyle name="표준 7 12 4 4 8" xfId="27246"/>
    <cellStyle name="표준 7 12 4 5" xfId="5145"/>
    <cellStyle name="표준 7 12 4 5 2" xfId="5146"/>
    <cellStyle name="표준 7 12 4 5 2 2" xfId="16811"/>
    <cellStyle name="표준 7 12 4 5 2 2 2" xfId="38772"/>
    <cellStyle name="표준 7 12 4 5 2 3" xfId="29659"/>
    <cellStyle name="표준 7 12 4 5 3" xfId="16812"/>
    <cellStyle name="표준 7 12 4 5 3 2" xfId="16813"/>
    <cellStyle name="표준 7 12 4 5 3 2 2" xfId="38774"/>
    <cellStyle name="표준 7 12 4 5 3 3" xfId="38773"/>
    <cellStyle name="표준 7 12 4 5 4" xfId="16814"/>
    <cellStyle name="표준 7 12 4 5 4 2" xfId="38775"/>
    <cellStyle name="표준 7 12 4 5 5" xfId="16815"/>
    <cellStyle name="표준 7 12 4 5 5 2" xfId="38776"/>
    <cellStyle name="표준 7 12 4 5 6" xfId="29658"/>
    <cellStyle name="표준 7 12 4 6" xfId="5147"/>
    <cellStyle name="표준 7 12 4 6 2" xfId="5148"/>
    <cellStyle name="표준 7 12 4 6 2 2" xfId="16816"/>
    <cellStyle name="표준 7 12 4 6 2 2 2" xfId="38777"/>
    <cellStyle name="표준 7 12 4 6 2 3" xfId="29661"/>
    <cellStyle name="표준 7 12 4 6 3" xfId="16817"/>
    <cellStyle name="표준 7 12 4 6 3 2" xfId="16818"/>
    <cellStyle name="표준 7 12 4 6 3 2 2" xfId="38779"/>
    <cellStyle name="표준 7 12 4 6 3 3" xfId="38778"/>
    <cellStyle name="표준 7 12 4 6 4" xfId="16819"/>
    <cellStyle name="표준 7 12 4 6 4 2" xfId="38780"/>
    <cellStyle name="표준 7 12 4 6 5" xfId="16820"/>
    <cellStyle name="표준 7 12 4 6 5 2" xfId="38781"/>
    <cellStyle name="표준 7 12 4 6 6" xfId="29660"/>
    <cellStyle name="표준 7 12 4 7" xfId="5149"/>
    <cellStyle name="표준 7 12 4 7 2" xfId="16821"/>
    <cellStyle name="표준 7 12 4 7 2 2" xfId="38782"/>
    <cellStyle name="표준 7 12 4 7 3" xfId="29662"/>
    <cellStyle name="표준 7 12 4 8" xfId="16822"/>
    <cellStyle name="표준 7 12 4 8 2" xfId="16823"/>
    <cellStyle name="표준 7 12 4 8 2 2" xfId="38784"/>
    <cellStyle name="표준 7 12 4 8 3" xfId="38783"/>
    <cellStyle name="표준 7 12 4 9" xfId="16824"/>
    <cellStyle name="표준 7 12 4 9 2" xfId="38785"/>
    <cellStyle name="표준 7 12 5" xfId="2305"/>
    <cellStyle name="표준 7 12 5 10" xfId="26827"/>
    <cellStyle name="표준 7 12 5 2" xfId="2591"/>
    <cellStyle name="표준 7 12 5 2 2" xfId="3111"/>
    <cellStyle name="표준 7 12 5 2 2 2" xfId="5150"/>
    <cellStyle name="표준 7 12 5 2 2 2 2" xfId="5151"/>
    <cellStyle name="표준 7 12 5 2 2 2 2 2" xfId="16825"/>
    <cellStyle name="표준 7 12 5 2 2 2 2 2 2" xfId="38786"/>
    <cellStyle name="표준 7 12 5 2 2 2 2 3" xfId="29664"/>
    <cellStyle name="표준 7 12 5 2 2 2 3" xfId="16826"/>
    <cellStyle name="표준 7 12 5 2 2 2 3 2" xfId="16827"/>
    <cellStyle name="표준 7 12 5 2 2 2 3 2 2" xfId="38788"/>
    <cellStyle name="표준 7 12 5 2 2 2 3 3" xfId="38787"/>
    <cellStyle name="표준 7 12 5 2 2 2 4" xfId="16828"/>
    <cellStyle name="표준 7 12 5 2 2 2 4 2" xfId="38789"/>
    <cellStyle name="표준 7 12 5 2 2 2 5" xfId="16829"/>
    <cellStyle name="표준 7 12 5 2 2 2 5 2" xfId="38790"/>
    <cellStyle name="표준 7 12 5 2 2 2 6" xfId="29663"/>
    <cellStyle name="표준 7 12 5 2 2 3" xfId="5152"/>
    <cellStyle name="표준 7 12 5 2 2 3 2" xfId="5153"/>
    <cellStyle name="표준 7 12 5 2 2 3 2 2" xfId="16830"/>
    <cellStyle name="표준 7 12 5 2 2 3 2 2 2" xfId="38791"/>
    <cellStyle name="표준 7 12 5 2 2 3 2 3" xfId="29666"/>
    <cellStyle name="표준 7 12 5 2 2 3 3" xfId="16831"/>
    <cellStyle name="표준 7 12 5 2 2 3 3 2" xfId="16832"/>
    <cellStyle name="표준 7 12 5 2 2 3 3 2 2" xfId="38793"/>
    <cellStyle name="표준 7 12 5 2 2 3 3 3" xfId="38792"/>
    <cellStyle name="표준 7 12 5 2 2 3 4" xfId="16833"/>
    <cellStyle name="표준 7 12 5 2 2 3 4 2" xfId="38794"/>
    <cellStyle name="표준 7 12 5 2 2 3 5" xfId="16834"/>
    <cellStyle name="표준 7 12 5 2 2 3 5 2" xfId="38795"/>
    <cellStyle name="표준 7 12 5 2 2 3 6" xfId="29665"/>
    <cellStyle name="표준 7 12 5 2 2 4" xfId="5154"/>
    <cellStyle name="표준 7 12 5 2 2 4 2" xfId="16835"/>
    <cellStyle name="표준 7 12 5 2 2 4 2 2" xfId="38796"/>
    <cellStyle name="표준 7 12 5 2 2 4 3" xfId="29667"/>
    <cellStyle name="표준 7 12 5 2 2 5" xfId="16836"/>
    <cellStyle name="표준 7 12 5 2 2 5 2" xfId="16837"/>
    <cellStyle name="표준 7 12 5 2 2 5 2 2" xfId="38798"/>
    <cellStyle name="표준 7 12 5 2 2 5 3" xfId="38797"/>
    <cellStyle name="표준 7 12 5 2 2 6" xfId="16838"/>
    <cellStyle name="표준 7 12 5 2 2 6 2" xfId="38799"/>
    <cellStyle name="표준 7 12 5 2 2 7" xfId="16839"/>
    <cellStyle name="표준 7 12 5 2 2 7 2" xfId="38800"/>
    <cellStyle name="표준 7 12 5 2 2 8" xfId="27632"/>
    <cellStyle name="표준 7 12 5 2 3" xfId="5155"/>
    <cellStyle name="표준 7 12 5 2 3 2" xfId="5156"/>
    <cellStyle name="표준 7 12 5 2 3 2 2" xfId="16840"/>
    <cellStyle name="표준 7 12 5 2 3 2 2 2" xfId="38801"/>
    <cellStyle name="표준 7 12 5 2 3 2 3" xfId="29669"/>
    <cellStyle name="표준 7 12 5 2 3 3" xfId="16841"/>
    <cellStyle name="표준 7 12 5 2 3 3 2" xfId="16842"/>
    <cellStyle name="표준 7 12 5 2 3 3 2 2" xfId="38803"/>
    <cellStyle name="표준 7 12 5 2 3 3 3" xfId="38802"/>
    <cellStyle name="표준 7 12 5 2 3 4" xfId="16843"/>
    <cellStyle name="표준 7 12 5 2 3 4 2" xfId="38804"/>
    <cellStyle name="표준 7 12 5 2 3 5" xfId="16844"/>
    <cellStyle name="표준 7 12 5 2 3 5 2" xfId="38805"/>
    <cellStyle name="표준 7 12 5 2 3 6" xfId="29668"/>
    <cellStyle name="표준 7 12 5 2 4" xfId="5157"/>
    <cellStyle name="표준 7 12 5 2 4 2" xfId="5158"/>
    <cellStyle name="표준 7 12 5 2 4 2 2" xfId="16845"/>
    <cellStyle name="표준 7 12 5 2 4 2 2 2" xfId="38806"/>
    <cellStyle name="표준 7 12 5 2 4 2 3" xfId="29671"/>
    <cellStyle name="표준 7 12 5 2 4 3" xfId="16846"/>
    <cellStyle name="표준 7 12 5 2 4 3 2" xfId="16847"/>
    <cellStyle name="표준 7 12 5 2 4 3 2 2" xfId="38808"/>
    <cellStyle name="표준 7 12 5 2 4 3 3" xfId="38807"/>
    <cellStyle name="표준 7 12 5 2 4 4" xfId="16848"/>
    <cellStyle name="표준 7 12 5 2 4 4 2" xfId="38809"/>
    <cellStyle name="표준 7 12 5 2 4 5" xfId="16849"/>
    <cellStyle name="표준 7 12 5 2 4 5 2" xfId="38810"/>
    <cellStyle name="표준 7 12 5 2 4 6" xfId="29670"/>
    <cellStyle name="표준 7 12 5 2 5" xfId="5159"/>
    <cellStyle name="표준 7 12 5 2 5 2" xfId="16850"/>
    <cellStyle name="표준 7 12 5 2 5 2 2" xfId="38811"/>
    <cellStyle name="표준 7 12 5 2 5 3" xfId="29672"/>
    <cellStyle name="표준 7 12 5 2 6" xfId="16851"/>
    <cellStyle name="표준 7 12 5 2 6 2" xfId="16852"/>
    <cellStyle name="표준 7 12 5 2 6 2 2" xfId="38813"/>
    <cellStyle name="표준 7 12 5 2 6 3" xfId="38812"/>
    <cellStyle name="표준 7 12 5 2 7" xfId="16853"/>
    <cellStyle name="표준 7 12 5 2 7 2" xfId="38814"/>
    <cellStyle name="표준 7 12 5 2 8" xfId="16854"/>
    <cellStyle name="표준 7 12 5 2 8 2" xfId="38815"/>
    <cellStyle name="표준 7 12 5 2 9" xfId="27113"/>
    <cellStyle name="표준 7 12 5 3" xfId="2825"/>
    <cellStyle name="표준 7 12 5 3 2" xfId="5160"/>
    <cellStyle name="표준 7 12 5 3 2 2" xfId="5161"/>
    <cellStyle name="표준 7 12 5 3 2 2 2" xfId="16855"/>
    <cellStyle name="표준 7 12 5 3 2 2 2 2" xfId="38816"/>
    <cellStyle name="표준 7 12 5 3 2 2 3" xfId="29674"/>
    <cellStyle name="표준 7 12 5 3 2 3" xfId="16856"/>
    <cellStyle name="표준 7 12 5 3 2 3 2" xfId="16857"/>
    <cellStyle name="표준 7 12 5 3 2 3 2 2" xfId="38818"/>
    <cellStyle name="표준 7 12 5 3 2 3 3" xfId="38817"/>
    <cellStyle name="표준 7 12 5 3 2 4" xfId="16858"/>
    <cellStyle name="표준 7 12 5 3 2 4 2" xfId="38819"/>
    <cellStyle name="표준 7 12 5 3 2 5" xfId="16859"/>
    <cellStyle name="표준 7 12 5 3 2 5 2" xfId="38820"/>
    <cellStyle name="표준 7 12 5 3 2 6" xfId="29673"/>
    <cellStyle name="표준 7 12 5 3 3" xfId="5162"/>
    <cellStyle name="표준 7 12 5 3 3 2" xfId="5163"/>
    <cellStyle name="표준 7 12 5 3 3 2 2" xfId="16860"/>
    <cellStyle name="표준 7 12 5 3 3 2 2 2" xfId="38821"/>
    <cellStyle name="표준 7 12 5 3 3 2 3" xfId="29676"/>
    <cellStyle name="표준 7 12 5 3 3 3" xfId="16861"/>
    <cellStyle name="표준 7 12 5 3 3 3 2" xfId="16862"/>
    <cellStyle name="표준 7 12 5 3 3 3 2 2" xfId="38823"/>
    <cellStyle name="표준 7 12 5 3 3 3 3" xfId="38822"/>
    <cellStyle name="표준 7 12 5 3 3 4" xfId="16863"/>
    <cellStyle name="표준 7 12 5 3 3 4 2" xfId="38824"/>
    <cellStyle name="표준 7 12 5 3 3 5" xfId="16864"/>
    <cellStyle name="표준 7 12 5 3 3 5 2" xfId="38825"/>
    <cellStyle name="표준 7 12 5 3 3 6" xfId="29675"/>
    <cellStyle name="표준 7 12 5 3 4" xfId="5164"/>
    <cellStyle name="표준 7 12 5 3 4 2" xfId="16865"/>
    <cellStyle name="표준 7 12 5 3 4 2 2" xfId="38826"/>
    <cellStyle name="표준 7 12 5 3 4 3" xfId="29677"/>
    <cellStyle name="표준 7 12 5 3 5" xfId="16866"/>
    <cellStyle name="표준 7 12 5 3 5 2" xfId="16867"/>
    <cellStyle name="표준 7 12 5 3 5 2 2" xfId="38828"/>
    <cellStyle name="표준 7 12 5 3 5 3" xfId="38827"/>
    <cellStyle name="표준 7 12 5 3 6" xfId="16868"/>
    <cellStyle name="표준 7 12 5 3 6 2" xfId="38829"/>
    <cellStyle name="표준 7 12 5 3 7" xfId="16869"/>
    <cellStyle name="표준 7 12 5 3 7 2" xfId="38830"/>
    <cellStyle name="표준 7 12 5 3 8" xfId="27346"/>
    <cellStyle name="표준 7 12 5 4" xfId="5165"/>
    <cellStyle name="표준 7 12 5 4 2" xfId="5166"/>
    <cellStyle name="표준 7 12 5 4 2 2" xfId="16870"/>
    <cellStyle name="표준 7 12 5 4 2 2 2" xfId="38831"/>
    <cellStyle name="표준 7 12 5 4 2 3" xfId="29679"/>
    <cellStyle name="표준 7 12 5 4 3" xfId="16871"/>
    <cellStyle name="표준 7 12 5 4 3 2" xfId="16872"/>
    <cellStyle name="표준 7 12 5 4 3 2 2" xfId="38833"/>
    <cellStyle name="표준 7 12 5 4 3 3" xfId="38832"/>
    <cellStyle name="표준 7 12 5 4 4" xfId="16873"/>
    <cellStyle name="표준 7 12 5 4 4 2" xfId="38834"/>
    <cellStyle name="표준 7 12 5 4 5" xfId="16874"/>
    <cellStyle name="표준 7 12 5 4 5 2" xfId="38835"/>
    <cellStyle name="표준 7 12 5 4 6" xfId="29678"/>
    <cellStyle name="표준 7 12 5 5" xfId="5167"/>
    <cellStyle name="표준 7 12 5 5 2" xfId="5168"/>
    <cellStyle name="표준 7 12 5 5 2 2" xfId="16875"/>
    <cellStyle name="표준 7 12 5 5 2 2 2" xfId="38836"/>
    <cellStyle name="표준 7 12 5 5 2 3" xfId="29681"/>
    <cellStyle name="표준 7 12 5 5 3" xfId="16876"/>
    <cellStyle name="표준 7 12 5 5 3 2" xfId="16877"/>
    <cellStyle name="표준 7 12 5 5 3 2 2" xfId="38838"/>
    <cellStyle name="표준 7 12 5 5 3 3" xfId="38837"/>
    <cellStyle name="표준 7 12 5 5 4" xfId="16878"/>
    <cellStyle name="표준 7 12 5 5 4 2" xfId="38839"/>
    <cellStyle name="표준 7 12 5 5 5" xfId="16879"/>
    <cellStyle name="표준 7 12 5 5 5 2" xfId="38840"/>
    <cellStyle name="표준 7 12 5 5 6" xfId="29680"/>
    <cellStyle name="표준 7 12 5 6" xfId="5169"/>
    <cellStyle name="표준 7 12 5 6 2" xfId="16880"/>
    <cellStyle name="표준 7 12 5 6 2 2" xfId="38841"/>
    <cellStyle name="표준 7 12 5 6 3" xfId="29682"/>
    <cellStyle name="표준 7 12 5 7" xfId="16881"/>
    <cellStyle name="표준 7 12 5 7 2" xfId="16882"/>
    <cellStyle name="표준 7 12 5 7 2 2" xfId="38843"/>
    <cellStyle name="표준 7 12 5 7 3" xfId="38842"/>
    <cellStyle name="표준 7 12 5 8" xfId="16883"/>
    <cellStyle name="표준 7 12 5 8 2" xfId="38844"/>
    <cellStyle name="표준 7 12 5 9" xfId="16884"/>
    <cellStyle name="표준 7 12 5 9 2" xfId="38845"/>
    <cellStyle name="표준 7 12 6" xfId="2434"/>
    <cellStyle name="표준 7 12 6 2" xfId="2954"/>
    <cellStyle name="표준 7 12 6 2 2" xfId="5170"/>
    <cellStyle name="표준 7 12 6 2 2 2" xfId="5171"/>
    <cellStyle name="표준 7 12 6 2 2 2 2" xfId="16885"/>
    <cellStyle name="표준 7 12 6 2 2 2 2 2" xfId="38846"/>
    <cellStyle name="표준 7 12 6 2 2 2 3" xfId="29684"/>
    <cellStyle name="표준 7 12 6 2 2 3" xfId="16886"/>
    <cellStyle name="표준 7 12 6 2 2 3 2" xfId="16887"/>
    <cellStyle name="표준 7 12 6 2 2 3 2 2" xfId="38848"/>
    <cellStyle name="표준 7 12 6 2 2 3 3" xfId="38847"/>
    <cellStyle name="표준 7 12 6 2 2 4" xfId="16888"/>
    <cellStyle name="표준 7 12 6 2 2 4 2" xfId="38849"/>
    <cellStyle name="표준 7 12 6 2 2 5" xfId="16889"/>
    <cellStyle name="표준 7 12 6 2 2 5 2" xfId="38850"/>
    <cellStyle name="표준 7 12 6 2 2 6" xfId="29683"/>
    <cellStyle name="표준 7 12 6 2 3" xfId="5172"/>
    <cellStyle name="표준 7 12 6 2 3 2" xfId="5173"/>
    <cellStyle name="표준 7 12 6 2 3 2 2" xfId="16890"/>
    <cellStyle name="표준 7 12 6 2 3 2 2 2" xfId="38851"/>
    <cellStyle name="표준 7 12 6 2 3 2 3" xfId="29686"/>
    <cellStyle name="표준 7 12 6 2 3 3" xfId="16891"/>
    <cellStyle name="표준 7 12 6 2 3 3 2" xfId="16892"/>
    <cellStyle name="표준 7 12 6 2 3 3 2 2" xfId="38853"/>
    <cellStyle name="표준 7 12 6 2 3 3 3" xfId="38852"/>
    <cellStyle name="표준 7 12 6 2 3 4" xfId="16893"/>
    <cellStyle name="표준 7 12 6 2 3 4 2" xfId="38854"/>
    <cellStyle name="표준 7 12 6 2 3 5" xfId="16894"/>
    <cellStyle name="표준 7 12 6 2 3 5 2" xfId="38855"/>
    <cellStyle name="표준 7 12 6 2 3 6" xfId="29685"/>
    <cellStyle name="표준 7 12 6 2 4" xfId="5174"/>
    <cellStyle name="표준 7 12 6 2 4 2" xfId="16895"/>
    <cellStyle name="표준 7 12 6 2 4 2 2" xfId="38856"/>
    <cellStyle name="표준 7 12 6 2 4 3" xfId="29687"/>
    <cellStyle name="표준 7 12 6 2 5" xfId="16896"/>
    <cellStyle name="표준 7 12 6 2 5 2" xfId="16897"/>
    <cellStyle name="표준 7 12 6 2 5 2 2" xfId="38858"/>
    <cellStyle name="표준 7 12 6 2 5 3" xfId="38857"/>
    <cellStyle name="표준 7 12 6 2 6" xfId="16898"/>
    <cellStyle name="표준 7 12 6 2 6 2" xfId="38859"/>
    <cellStyle name="표준 7 12 6 2 7" xfId="16899"/>
    <cellStyle name="표준 7 12 6 2 7 2" xfId="38860"/>
    <cellStyle name="표준 7 12 6 2 8" xfId="27475"/>
    <cellStyle name="표준 7 12 6 3" xfId="5175"/>
    <cellStyle name="표준 7 12 6 3 2" xfId="5176"/>
    <cellStyle name="표준 7 12 6 3 2 2" xfId="16900"/>
    <cellStyle name="표준 7 12 6 3 2 2 2" xfId="38861"/>
    <cellStyle name="표준 7 12 6 3 2 3" xfId="29689"/>
    <cellStyle name="표준 7 12 6 3 3" xfId="16901"/>
    <cellStyle name="표준 7 12 6 3 3 2" xfId="16902"/>
    <cellStyle name="표준 7 12 6 3 3 2 2" xfId="38863"/>
    <cellStyle name="표준 7 12 6 3 3 3" xfId="38862"/>
    <cellStyle name="표준 7 12 6 3 4" xfId="16903"/>
    <cellStyle name="표준 7 12 6 3 4 2" xfId="38864"/>
    <cellStyle name="표준 7 12 6 3 5" xfId="16904"/>
    <cellStyle name="표준 7 12 6 3 5 2" xfId="38865"/>
    <cellStyle name="표준 7 12 6 3 6" xfId="29688"/>
    <cellStyle name="표준 7 12 6 4" xfId="5177"/>
    <cellStyle name="표준 7 12 6 4 2" xfId="5178"/>
    <cellStyle name="표준 7 12 6 4 2 2" xfId="16905"/>
    <cellStyle name="표준 7 12 6 4 2 2 2" xfId="38866"/>
    <cellStyle name="표준 7 12 6 4 2 3" xfId="29691"/>
    <cellStyle name="표준 7 12 6 4 3" xfId="16906"/>
    <cellStyle name="표준 7 12 6 4 3 2" xfId="16907"/>
    <cellStyle name="표준 7 12 6 4 3 2 2" xfId="38868"/>
    <cellStyle name="표준 7 12 6 4 3 3" xfId="38867"/>
    <cellStyle name="표준 7 12 6 4 4" xfId="16908"/>
    <cellStyle name="표준 7 12 6 4 4 2" xfId="38869"/>
    <cellStyle name="표준 7 12 6 4 5" xfId="16909"/>
    <cellStyle name="표준 7 12 6 4 5 2" xfId="38870"/>
    <cellStyle name="표준 7 12 6 4 6" xfId="29690"/>
    <cellStyle name="표준 7 12 6 5" xfId="5179"/>
    <cellStyle name="표준 7 12 6 5 2" xfId="16910"/>
    <cellStyle name="표준 7 12 6 5 2 2" xfId="38871"/>
    <cellStyle name="표준 7 12 6 5 3" xfId="29692"/>
    <cellStyle name="표준 7 12 6 6" xfId="16911"/>
    <cellStyle name="표준 7 12 6 6 2" xfId="16912"/>
    <cellStyle name="표준 7 12 6 6 2 2" xfId="38873"/>
    <cellStyle name="표준 7 12 6 6 3" xfId="38872"/>
    <cellStyle name="표준 7 12 6 7" xfId="16913"/>
    <cellStyle name="표준 7 12 6 7 2" xfId="38874"/>
    <cellStyle name="표준 7 12 6 8" xfId="16914"/>
    <cellStyle name="표준 7 12 6 8 2" xfId="38875"/>
    <cellStyle name="표준 7 12 6 9" xfId="26956"/>
    <cellStyle name="표준 7 12 7" xfId="2696"/>
    <cellStyle name="표준 7 12 7 2" xfId="5180"/>
    <cellStyle name="표준 7 12 7 2 2" xfId="5181"/>
    <cellStyle name="표준 7 12 7 2 2 2" xfId="16915"/>
    <cellStyle name="표준 7 12 7 2 2 2 2" xfId="38876"/>
    <cellStyle name="표준 7 12 7 2 2 3" xfId="29694"/>
    <cellStyle name="표준 7 12 7 2 3" xfId="16916"/>
    <cellStyle name="표준 7 12 7 2 3 2" xfId="16917"/>
    <cellStyle name="표준 7 12 7 2 3 2 2" xfId="38878"/>
    <cellStyle name="표준 7 12 7 2 3 3" xfId="38877"/>
    <cellStyle name="표준 7 12 7 2 4" xfId="16918"/>
    <cellStyle name="표준 7 12 7 2 4 2" xfId="38879"/>
    <cellStyle name="표준 7 12 7 2 5" xfId="16919"/>
    <cellStyle name="표준 7 12 7 2 5 2" xfId="38880"/>
    <cellStyle name="표준 7 12 7 2 6" xfId="29693"/>
    <cellStyle name="표준 7 12 7 3" xfId="5182"/>
    <cellStyle name="표준 7 12 7 3 2" xfId="5183"/>
    <cellStyle name="표준 7 12 7 3 2 2" xfId="16920"/>
    <cellStyle name="표준 7 12 7 3 2 2 2" xfId="38881"/>
    <cellStyle name="표준 7 12 7 3 2 3" xfId="29696"/>
    <cellStyle name="표준 7 12 7 3 3" xfId="16921"/>
    <cellStyle name="표준 7 12 7 3 3 2" xfId="16922"/>
    <cellStyle name="표준 7 12 7 3 3 2 2" xfId="38883"/>
    <cellStyle name="표준 7 12 7 3 3 3" xfId="38882"/>
    <cellStyle name="표준 7 12 7 3 4" xfId="16923"/>
    <cellStyle name="표준 7 12 7 3 4 2" xfId="38884"/>
    <cellStyle name="표준 7 12 7 3 5" xfId="16924"/>
    <cellStyle name="표준 7 12 7 3 5 2" xfId="38885"/>
    <cellStyle name="표준 7 12 7 3 6" xfId="29695"/>
    <cellStyle name="표준 7 12 7 4" xfId="5184"/>
    <cellStyle name="표준 7 12 7 4 2" xfId="16925"/>
    <cellStyle name="표준 7 12 7 4 2 2" xfId="38886"/>
    <cellStyle name="표준 7 12 7 4 3" xfId="29697"/>
    <cellStyle name="표준 7 12 7 5" xfId="16926"/>
    <cellStyle name="표준 7 12 7 5 2" xfId="16927"/>
    <cellStyle name="표준 7 12 7 5 2 2" xfId="38888"/>
    <cellStyle name="표준 7 12 7 5 3" xfId="38887"/>
    <cellStyle name="표준 7 12 7 6" xfId="16928"/>
    <cellStyle name="표준 7 12 7 6 2" xfId="38889"/>
    <cellStyle name="표준 7 12 7 7" xfId="16929"/>
    <cellStyle name="표준 7 12 7 7 2" xfId="38890"/>
    <cellStyle name="표준 7 12 7 8" xfId="27217"/>
    <cellStyle name="표준 7 12 8" xfId="5185"/>
    <cellStyle name="표준 7 12 8 2" xfId="5186"/>
    <cellStyle name="표준 7 12 8 2 2" xfId="16930"/>
    <cellStyle name="표준 7 12 8 2 2 2" xfId="38891"/>
    <cellStyle name="표준 7 12 8 2 3" xfId="29699"/>
    <cellStyle name="표준 7 12 8 3" xfId="16931"/>
    <cellStyle name="표준 7 12 8 3 2" xfId="16932"/>
    <cellStyle name="표준 7 12 8 3 2 2" xfId="38893"/>
    <cellStyle name="표준 7 12 8 3 3" xfId="38892"/>
    <cellStyle name="표준 7 12 8 4" xfId="16933"/>
    <cellStyle name="표준 7 12 8 4 2" xfId="38894"/>
    <cellStyle name="표준 7 12 8 5" xfId="16934"/>
    <cellStyle name="표준 7 12 8 5 2" xfId="38895"/>
    <cellStyle name="표준 7 12 8 6" xfId="29698"/>
    <cellStyle name="표준 7 12 9" xfId="5187"/>
    <cellStyle name="표준 7 12 9 2" xfId="5188"/>
    <cellStyle name="표준 7 12 9 2 2" xfId="16935"/>
    <cellStyle name="표준 7 12 9 2 2 2" xfId="38896"/>
    <cellStyle name="표준 7 12 9 2 3" xfId="29701"/>
    <cellStyle name="표준 7 12 9 3" xfId="16936"/>
    <cellStyle name="표준 7 12 9 3 2" xfId="16937"/>
    <cellStyle name="표준 7 12 9 3 2 2" xfId="38898"/>
    <cellStyle name="표준 7 12 9 3 3" xfId="38897"/>
    <cellStyle name="표준 7 12 9 4" xfId="16938"/>
    <cellStyle name="표준 7 12 9 4 2" xfId="38899"/>
    <cellStyle name="표준 7 12 9 5" xfId="16939"/>
    <cellStyle name="표준 7 12 9 5 2" xfId="38900"/>
    <cellStyle name="표준 7 12 9 6" xfId="29700"/>
    <cellStyle name="표준 7 13" xfId="1519"/>
    <cellStyle name="표준 7 13 10" xfId="5189"/>
    <cellStyle name="표준 7 13 10 2" xfId="16940"/>
    <cellStyle name="표준 7 13 10 2 2" xfId="38901"/>
    <cellStyle name="표준 7 13 10 3" xfId="29702"/>
    <cellStyle name="표준 7 13 11" xfId="16941"/>
    <cellStyle name="표준 7 13 11 2" xfId="16942"/>
    <cellStyle name="표준 7 13 11 2 2" xfId="38903"/>
    <cellStyle name="표준 7 13 11 3" xfId="38902"/>
    <cellStyle name="표준 7 13 12" xfId="16943"/>
    <cellStyle name="표준 7 13 12 2" xfId="38904"/>
    <cellStyle name="표준 7 13 13" xfId="16944"/>
    <cellStyle name="표준 7 13 13 2" xfId="38905"/>
    <cellStyle name="표준 7 13 14" xfId="26702"/>
    <cellStyle name="표준 7 13 2" xfId="1581"/>
    <cellStyle name="표준 7 13 2 10" xfId="16945"/>
    <cellStyle name="표준 7 13 2 10 2" xfId="38906"/>
    <cellStyle name="표준 7 13 2 11" xfId="26764"/>
    <cellStyle name="표준 7 13 2 2" xfId="2371"/>
    <cellStyle name="표준 7 13 2 2 10" xfId="26893"/>
    <cellStyle name="표준 7 13 2 2 2" xfId="2592"/>
    <cellStyle name="표준 7 13 2 2 2 2" xfId="3112"/>
    <cellStyle name="표준 7 13 2 2 2 2 2" xfId="5190"/>
    <cellStyle name="표준 7 13 2 2 2 2 2 2" xfId="5191"/>
    <cellStyle name="표준 7 13 2 2 2 2 2 2 2" xfId="16946"/>
    <cellStyle name="표준 7 13 2 2 2 2 2 2 2 2" xfId="38907"/>
    <cellStyle name="표준 7 13 2 2 2 2 2 2 3" xfId="29704"/>
    <cellStyle name="표준 7 13 2 2 2 2 2 3" xfId="16947"/>
    <cellStyle name="표준 7 13 2 2 2 2 2 3 2" xfId="16948"/>
    <cellStyle name="표준 7 13 2 2 2 2 2 3 2 2" xfId="38909"/>
    <cellStyle name="표준 7 13 2 2 2 2 2 3 3" xfId="38908"/>
    <cellStyle name="표준 7 13 2 2 2 2 2 4" xfId="16949"/>
    <cellStyle name="표준 7 13 2 2 2 2 2 4 2" xfId="38910"/>
    <cellStyle name="표준 7 13 2 2 2 2 2 5" xfId="16950"/>
    <cellStyle name="표준 7 13 2 2 2 2 2 5 2" xfId="38911"/>
    <cellStyle name="표준 7 13 2 2 2 2 2 6" xfId="29703"/>
    <cellStyle name="표준 7 13 2 2 2 2 3" xfId="5192"/>
    <cellStyle name="표준 7 13 2 2 2 2 3 2" xfId="5193"/>
    <cellStyle name="표준 7 13 2 2 2 2 3 2 2" xfId="16951"/>
    <cellStyle name="표준 7 13 2 2 2 2 3 2 2 2" xfId="38912"/>
    <cellStyle name="표준 7 13 2 2 2 2 3 2 3" xfId="29706"/>
    <cellStyle name="표준 7 13 2 2 2 2 3 3" xfId="16952"/>
    <cellStyle name="표준 7 13 2 2 2 2 3 3 2" xfId="16953"/>
    <cellStyle name="표준 7 13 2 2 2 2 3 3 2 2" xfId="38914"/>
    <cellStyle name="표준 7 13 2 2 2 2 3 3 3" xfId="38913"/>
    <cellStyle name="표준 7 13 2 2 2 2 3 4" xfId="16954"/>
    <cellStyle name="표준 7 13 2 2 2 2 3 4 2" xfId="38915"/>
    <cellStyle name="표준 7 13 2 2 2 2 3 5" xfId="16955"/>
    <cellStyle name="표준 7 13 2 2 2 2 3 5 2" xfId="38916"/>
    <cellStyle name="표준 7 13 2 2 2 2 3 6" xfId="29705"/>
    <cellStyle name="표준 7 13 2 2 2 2 4" xfId="5194"/>
    <cellStyle name="표준 7 13 2 2 2 2 4 2" xfId="16956"/>
    <cellStyle name="표준 7 13 2 2 2 2 4 2 2" xfId="38917"/>
    <cellStyle name="표준 7 13 2 2 2 2 4 3" xfId="29707"/>
    <cellStyle name="표준 7 13 2 2 2 2 5" xfId="16957"/>
    <cellStyle name="표준 7 13 2 2 2 2 5 2" xfId="16958"/>
    <cellStyle name="표준 7 13 2 2 2 2 5 2 2" xfId="38919"/>
    <cellStyle name="표준 7 13 2 2 2 2 5 3" xfId="38918"/>
    <cellStyle name="표준 7 13 2 2 2 2 6" xfId="16959"/>
    <cellStyle name="표준 7 13 2 2 2 2 6 2" xfId="38920"/>
    <cellStyle name="표준 7 13 2 2 2 2 7" xfId="16960"/>
    <cellStyle name="표준 7 13 2 2 2 2 7 2" xfId="38921"/>
    <cellStyle name="표준 7 13 2 2 2 2 8" xfId="27633"/>
    <cellStyle name="표준 7 13 2 2 2 3" xfId="5195"/>
    <cellStyle name="표준 7 13 2 2 2 3 2" xfId="5196"/>
    <cellStyle name="표준 7 13 2 2 2 3 2 2" xfId="16961"/>
    <cellStyle name="표준 7 13 2 2 2 3 2 2 2" xfId="38922"/>
    <cellStyle name="표준 7 13 2 2 2 3 2 3" xfId="29709"/>
    <cellStyle name="표준 7 13 2 2 2 3 3" xfId="16962"/>
    <cellStyle name="표준 7 13 2 2 2 3 3 2" xfId="16963"/>
    <cellStyle name="표준 7 13 2 2 2 3 3 2 2" xfId="38924"/>
    <cellStyle name="표준 7 13 2 2 2 3 3 3" xfId="38923"/>
    <cellStyle name="표준 7 13 2 2 2 3 4" xfId="16964"/>
    <cellStyle name="표준 7 13 2 2 2 3 4 2" xfId="38925"/>
    <cellStyle name="표준 7 13 2 2 2 3 5" xfId="16965"/>
    <cellStyle name="표준 7 13 2 2 2 3 5 2" xfId="38926"/>
    <cellStyle name="표준 7 13 2 2 2 3 6" xfId="29708"/>
    <cellStyle name="표준 7 13 2 2 2 4" xfId="5197"/>
    <cellStyle name="표준 7 13 2 2 2 4 2" xfId="5198"/>
    <cellStyle name="표준 7 13 2 2 2 4 2 2" xfId="16966"/>
    <cellStyle name="표준 7 13 2 2 2 4 2 2 2" xfId="38927"/>
    <cellStyle name="표준 7 13 2 2 2 4 2 3" xfId="29711"/>
    <cellStyle name="표준 7 13 2 2 2 4 3" xfId="16967"/>
    <cellStyle name="표준 7 13 2 2 2 4 3 2" xfId="16968"/>
    <cellStyle name="표준 7 13 2 2 2 4 3 2 2" xfId="38929"/>
    <cellStyle name="표준 7 13 2 2 2 4 3 3" xfId="38928"/>
    <cellStyle name="표준 7 13 2 2 2 4 4" xfId="16969"/>
    <cellStyle name="표준 7 13 2 2 2 4 4 2" xfId="38930"/>
    <cellStyle name="표준 7 13 2 2 2 4 5" xfId="16970"/>
    <cellStyle name="표준 7 13 2 2 2 4 5 2" xfId="38931"/>
    <cellStyle name="표준 7 13 2 2 2 4 6" xfId="29710"/>
    <cellStyle name="표준 7 13 2 2 2 5" xfId="5199"/>
    <cellStyle name="표준 7 13 2 2 2 5 2" xfId="16971"/>
    <cellStyle name="표준 7 13 2 2 2 5 2 2" xfId="38932"/>
    <cellStyle name="표준 7 13 2 2 2 5 3" xfId="29712"/>
    <cellStyle name="표준 7 13 2 2 2 6" xfId="16972"/>
    <cellStyle name="표준 7 13 2 2 2 6 2" xfId="16973"/>
    <cellStyle name="표준 7 13 2 2 2 6 2 2" xfId="38934"/>
    <cellStyle name="표준 7 13 2 2 2 6 3" xfId="38933"/>
    <cellStyle name="표준 7 13 2 2 2 7" xfId="16974"/>
    <cellStyle name="표준 7 13 2 2 2 7 2" xfId="38935"/>
    <cellStyle name="표준 7 13 2 2 2 8" xfId="16975"/>
    <cellStyle name="표준 7 13 2 2 2 8 2" xfId="38936"/>
    <cellStyle name="표준 7 13 2 2 2 9" xfId="27114"/>
    <cellStyle name="표준 7 13 2 2 3" xfId="2891"/>
    <cellStyle name="표준 7 13 2 2 3 2" xfId="5200"/>
    <cellStyle name="표준 7 13 2 2 3 2 2" xfId="5201"/>
    <cellStyle name="표준 7 13 2 2 3 2 2 2" xfId="16976"/>
    <cellStyle name="표준 7 13 2 2 3 2 2 2 2" xfId="38937"/>
    <cellStyle name="표준 7 13 2 2 3 2 2 3" xfId="29714"/>
    <cellStyle name="표준 7 13 2 2 3 2 3" xfId="16977"/>
    <cellStyle name="표준 7 13 2 2 3 2 3 2" xfId="16978"/>
    <cellStyle name="표준 7 13 2 2 3 2 3 2 2" xfId="38939"/>
    <cellStyle name="표준 7 13 2 2 3 2 3 3" xfId="38938"/>
    <cellStyle name="표준 7 13 2 2 3 2 4" xfId="16979"/>
    <cellStyle name="표준 7 13 2 2 3 2 4 2" xfId="38940"/>
    <cellStyle name="표준 7 13 2 2 3 2 5" xfId="16980"/>
    <cellStyle name="표준 7 13 2 2 3 2 5 2" xfId="38941"/>
    <cellStyle name="표준 7 13 2 2 3 2 6" xfId="29713"/>
    <cellStyle name="표준 7 13 2 2 3 3" xfId="5202"/>
    <cellStyle name="표준 7 13 2 2 3 3 2" xfId="5203"/>
    <cellStyle name="표준 7 13 2 2 3 3 2 2" xfId="16981"/>
    <cellStyle name="표준 7 13 2 2 3 3 2 2 2" xfId="38942"/>
    <cellStyle name="표준 7 13 2 2 3 3 2 3" xfId="29716"/>
    <cellStyle name="표준 7 13 2 2 3 3 3" xfId="16982"/>
    <cellStyle name="표준 7 13 2 2 3 3 3 2" xfId="16983"/>
    <cellStyle name="표준 7 13 2 2 3 3 3 2 2" xfId="38944"/>
    <cellStyle name="표준 7 13 2 2 3 3 3 3" xfId="38943"/>
    <cellStyle name="표준 7 13 2 2 3 3 4" xfId="16984"/>
    <cellStyle name="표준 7 13 2 2 3 3 4 2" xfId="38945"/>
    <cellStyle name="표준 7 13 2 2 3 3 5" xfId="16985"/>
    <cellStyle name="표준 7 13 2 2 3 3 5 2" xfId="38946"/>
    <cellStyle name="표준 7 13 2 2 3 3 6" xfId="29715"/>
    <cellStyle name="표준 7 13 2 2 3 4" xfId="5204"/>
    <cellStyle name="표준 7 13 2 2 3 4 2" xfId="16986"/>
    <cellStyle name="표준 7 13 2 2 3 4 2 2" xfId="38947"/>
    <cellStyle name="표준 7 13 2 2 3 4 3" xfId="29717"/>
    <cellStyle name="표준 7 13 2 2 3 5" xfId="16987"/>
    <cellStyle name="표준 7 13 2 2 3 5 2" xfId="16988"/>
    <cellStyle name="표준 7 13 2 2 3 5 2 2" xfId="38949"/>
    <cellStyle name="표준 7 13 2 2 3 5 3" xfId="38948"/>
    <cellStyle name="표준 7 13 2 2 3 6" xfId="16989"/>
    <cellStyle name="표준 7 13 2 2 3 6 2" xfId="38950"/>
    <cellStyle name="표준 7 13 2 2 3 7" xfId="16990"/>
    <cellStyle name="표준 7 13 2 2 3 7 2" xfId="38951"/>
    <cellStyle name="표준 7 13 2 2 3 8" xfId="27412"/>
    <cellStyle name="표준 7 13 2 2 4" xfId="5205"/>
    <cellStyle name="표준 7 13 2 2 4 2" xfId="5206"/>
    <cellStyle name="표준 7 13 2 2 4 2 2" xfId="16991"/>
    <cellStyle name="표준 7 13 2 2 4 2 2 2" xfId="38952"/>
    <cellStyle name="표준 7 13 2 2 4 2 3" xfId="29719"/>
    <cellStyle name="표준 7 13 2 2 4 3" xfId="16992"/>
    <cellStyle name="표준 7 13 2 2 4 3 2" xfId="16993"/>
    <cellStyle name="표준 7 13 2 2 4 3 2 2" xfId="38954"/>
    <cellStyle name="표준 7 13 2 2 4 3 3" xfId="38953"/>
    <cellStyle name="표준 7 13 2 2 4 4" xfId="16994"/>
    <cellStyle name="표준 7 13 2 2 4 4 2" xfId="38955"/>
    <cellStyle name="표준 7 13 2 2 4 5" xfId="16995"/>
    <cellStyle name="표준 7 13 2 2 4 5 2" xfId="38956"/>
    <cellStyle name="표준 7 13 2 2 4 6" xfId="29718"/>
    <cellStyle name="표준 7 13 2 2 5" xfId="5207"/>
    <cellStyle name="표준 7 13 2 2 5 2" xfId="5208"/>
    <cellStyle name="표준 7 13 2 2 5 2 2" xfId="16996"/>
    <cellStyle name="표준 7 13 2 2 5 2 2 2" xfId="38957"/>
    <cellStyle name="표준 7 13 2 2 5 2 3" xfId="29721"/>
    <cellStyle name="표준 7 13 2 2 5 3" xfId="16997"/>
    <cellStyle name="표준 7 13 2 2 5 3 2" xfId="16998"/>
    <cellStyle name="표준 7 13 2 2 5 3 2 2" xfId="38959"/>
    <cellStyle name="표준 7 13 2 2 5 3 3" xfId="38958"/>
    <cellStyle name="표준 7 13 2 2 5 4" xfId="16999"/>
    <cellStyle name="표준 7 13 2 2 5 4 2" xfId="38960"/>
    <cellStyle name="표준 7 13 2 2 5 5" xfId="17000"/>
    <cellStyle name="표준 7 13 2 2 5 5 2" xfId="38961"/>
    <cellStyle name="표준 7 13 2 2 5 6" xfId="29720"/>
    <cellStyle name="표준 7 13 2 2 6" xfId="5209"/>
    <cellStyle name="표준 7 13 2 2 6 2" xfId="17001"/>
    <cellStyle name="표준 7 13 2 2 6 2 2" xfId="38962"/>
    <cellStyle name="표준 7 13 2 2 6 3" xfId="29722"/>
    <cellStyle name="표준 7 13 2 2 7" xfId="17002"/>
    <cellStyle name="표준 7 13 2 2 7 2" xfId="17003"/>
    <cellStyle name="표준 7 13 2 2 7 2 2" xfId="38964"/>
    <cellStyle name="표준 7 13 2 2 7 3" xfId="38963"/>
    <cellStyle name="표준 7 13 2 2 8" xfId="17004"/>
    <cellStyle name="표준 7 13 2 2 8 2" xfId="38965"/>
    <cellStyle name="표준 7 13 2 2 9" xfId="17005"/>
    <cellStyle name="표준 7 13 2 2 9 2" xfId="38966"/>
    <cellStyle name="표준 7 13 2 3" xfId="2500"/>
    <cellStyle name="표준 7 13 2 3 2" xfId="3020"/>
    <cellStyle name="표준 7 13 2 3 2 2" xfId="5210"/>
    <cellStyle name="표준 7 13 2 3 2 2 2" xfId="5211"/>
    <cellStyle name="표준 7 13 2 3 2 2 2 2" xfId="17006"/>
    <cellStyle name="표준 7 13 2 3 2 2 2 2 2" xfId="38967"/>
    <cellStyle name="표준 7 13 2 3 2 2 2 3" xfId="29724"/>
    <cellStyle name="표준 7 13 2 3 2 2 3" xfId="17007"/>
    <cellStyle name="표준 7 13 2 3 2 2 3 2" xfId="17008"/>
    <cellStyle name="표준 7 13 2 3 2 2 3 2 2" xfId="38969"/>
    <cellStyle name="표준 7 13 2 3 2 2 3 3" xfId="38968"/>
    <cellStyle name="표준 7 13 2 3 2 2 4" xfId="17009"/>
    <cellStyle name="표준 7 13 2 3 2 2 4 2" xfId="38970"/>
    <cellStyle name="표준 7 13 2 3 2 2 5" xfId="17010"/>
    <cellStyle name="표준 7 13 2 3 2 2 5 2" xfId="38971"/>
    <cellStyle name="표준 7 13 2 3 2 2 6" xfId="29723"/>
    <cellStyle name="표준 7 13 2 3 2 3" xfId="5212"/>
    <cellStyle name="표준 7 13 2 3 2 3 2" xfId="5213"/>
    <cellStyle name="표준 7 13 2 3 2 3 2 2" xfId="17011"/>
    <cellStyle name="표준 7 13 2 3 2 3 2 2 2" xfId="38972"/>
    <cellStyle name="표준 7 13 2 3 2 3 2 3" xfId="29726"/>
    <cellStyle name="표준 7 13 2 3 2 3 3" xfId="17012"/>
    <cellStyle name="표준 7 13 2 3 2 3 3 2" xfId="17013"/>
    <cellStyle name="표준 7 13 2 3 2 3 3 2 2" xfId="38974"/>
    <cellStyle name="표준 7 13 2 3 2 3 3 3" xfId="38973"/>
    <cellStyle name="표준 7 13 2 3 2 3 4" xfId="17014"/>
    <cellStyle name="표준 7 13 2 3 2 3 4 2" xfId="38975"/>
    <cellStyle name="표준 7 13 2 3 2 3 5" xfId="17015"/>
    <cellStyle name="표준 7 13 2 3 2 3 5 2" xfId="38976"/>
    <cellStyle name="표준 7 13 2 3 2 3 6" xfId="29725"/>
    <cellStyle name="표준 7 13 2 3 2 4" xfId="5214"/>
    <cellStyle name="표준 7 13 2 3 2 4 2" xfId="17016"/>
    <cellStyle name="표준 7 13 2 3 2 4 2 2" xfId="38977"/>
    <cellStyle name="표준 7 13 2 3 2 4 3" xfId="29727"/>
    <cellStyle name="표준 7 13 2 3 2 5" xfId="17017"/>
    <cellStyle name="표준 7 13 2 3 2 5 2" xfId="17018"/>
    <cellStyle name="표준 7 13 2 3 2 5 2 2" xfId="38979"/>
    <cellStyle name="표준 7 13 2 3 2 5 3" xfId="38978"/>
    <cellStyle name="표준 7 13 2 3 2 6" xfId="17019"/>
    <cellStyle name="표준 7 13 2 3 2 6 2" xfId="38980"/>
    <cellStyle name="표준 7 13 2 3 2 7" xfId="17020"/>
    <cellStyle name="표준 7 13 2 3 2 7 2" xfId="38981"/>
    <cellStyle name="표준 7 13 2 3 2 8" xfId="27541"/>
    <cellStyle name="표준 7 13 2 3 3" xfId="5215"/>
    <cellStyle name="표준 7 13 2 3 3 2" xfId="5216"/>
    <cellStyle name="표준 7 13 2 3 3 2 2" xfId="17021"/>
    <cellStyle name="표준 7 13 2 3 3 2 2 2" xfId="38982"/>
    <cellStyle name="표준 7 13 2 3 3 2 3" xfId="29729"/>
    <cellStyle name="표준 7 13 2 3 3 3" xfId="17022"/>
    <cellStyle name="표준 7 13 2 3 3 3 2" xfId="17023"/>
    <cellStyle name="표준 7 13 2 3 3 3 2 2" xfId="38984"/>
    <cellStyle name="표준 7 13 2 3 3 3 3" xfId="38983"/>
    <cellStyle name="표준 7 13 2 3 3 4" xfId="17024"/>
    <cellStyle name="표준 7 13 2 3 3 4 2" xfId="38985"/>
    <cellStyle name="표준 7 13 2 3 3 5" xfId="17025"/>
    <cellStyle name="표준 7 13 2 3 3 5 2" xfId="38986"/>
    <cellStyle name="표준 7 13 2 3 3 6" xfId="29728"/>
    <cellStyle name="표준 7 13 2 3 4" xfId="5217"/>
    <cellStyle name="표준 7 13 2 3 4 2" xfId="5218"/>
    <cellStyle name="표준 7 13 2 3 4 2 2" xfId="17026"/>
    <cellStyle name="표준 7 13 2 3 4 2 2 2" xfId="38987"/>
    <cellStyle name="표준 7 13 2 3 4 2 3" xfId="29731"/>
    <cellStyle name="표준 7 13 2 3 4 3" xfId="17027"/>
    <cellStyle name="표준 7 13 2 3 4 3 2" xfId="17028"/>
    <cellStyle name="표준 7 13 2 3 4 3 2 2" xfId="38989"/>
    <cellStyle name="표준 7 13 2 3 4 3 3" xfId="38988"/>
    <cellStyle name="표준 7 13 2 3 4 4" xfId="17029"/>
    <cellStyle name="표준 7 13 2 3 4 4 2" xfId="38990"/>
    <cellStyle name="표준 7 13 2 3 4 5" xfId="17030"/>
    <cellStyle name="표준 7 13 2 3 4 5 2" xfId="38991"/>
    <cellStyle name="표준 7 13 2 3 4 6" xfId="29730"/>
    <cellStyle name="표준 7 13 2 3 5" xfId="5219"/>
    <cellStyle name="표준 7 13 2 3 5 2" xfId="17031"/>
    <cellStyle name="표준 7 13 2 3 5 2 2" xfId="38992"/>
    <cellStyle name="표준 7 13 2 3 5 3" xfId="29732"/>
    <cellStyle name="표준 7 13 2 3 6" xfId="17032"/>
    <cellStyle name="표준 7 13 2 3 6 2" xfId="17033"/>
    <cellStyle name="표준 7 13 2 3 6 2 2" xfId="38994"/>
    <cellStyle name="표준 7 13 2 3 6 3" xfId="38993"/>
    <cellStyle name="표준 7 13 2 3 7" xfId="17034"/>
    <cellStyle name="표준 7 13 2 3 7 2" xfId="38995"/>
    <cellStyle name="표준 7 13 2 3 8" xfId="17035"/>
    <cellStyle name="표준 7 13 2 3 8 2" xfId="38996"/>
    <cellStyle name="표준 7 13 2 3 9" xfId="27022"/>
    <cellStyle name="표준 7 13 2 4" xfId="2762"/>
    <cellStyle name="표준 7 13 2 4 2" xfId="5220"/>
    <cellStyle name="표준 7 13 2 4 2 2" xfId="5221"/>
    <cellStyle name="표준 7 13 2 4 2 2 2" xfId="17036"/>
    <cellStyle name="표준 7 13 2 4 2 2 2 2" xfId="38997"/>
    <cellStyle name="표준 7 13 2 4 2 2 3" xfId="29734"/>
    <cellStyle name="표준 7 13 2 4 2 3" xfId="17037"/>
    <cellStyle name="표준 7 13 2 4 2 3 2" xfId="17038"/>
    <cellStyle name="표준 7 13 2 4 2 3 2 2" xfId="38999"/>
    <cellStyle name="표준 7 13 2 4 2 3 3" xfId="38998"/>
    <cellStyle name="표준 7 13 2 4 2 4" xfId="17039"/>
    <cellStyle name="표준 7 13 2 4 2 4 2" xfId="39000"/>
    <cellStyle name="표준 7 13 2 4 2 5" xfId="17040"/>
    <cellStyle name="표준 7 13 2 4 2 5 2" xfId="39001"/>
    <cellStyle name="표준 7 13 2 4 2 6" xfId="29733"/>
    <cellStyle name="표준 7 13 2 4 3" xfId="5222"/>
    <cellStyle name="표준 7 13 2 4 3 2" xfId="5223"/>
    <cellStyle name="표준 7 13 2 4 3 2 2" xfId="17041"/>
    <cellStyle name="표준 7 13 2 4 3 2 2 2" xfId="39002"/>
    <cellStyle name="표준 7 13 2 4 3 2 3" xfId="29736"/>
    <cellStyle name="표준 7 13 2 4 3 3" xfId="17042"/>
    <cellStyle name="표준 7 13 2 4 3 3 2" xfId="17043"/>
    <cellStyle name="표준 7 13 2 4 3 3 2 2" xfId="39004"/>
    <cellStyle name="표준 7 13 2 4 3 3 3" xfId="39003"/>
    <cellStyle name="표준 7 13 2 4 3 4" xfId="17044"/>
    <cellStyle name="표준 7 13 2 4 3 4 2" xfId="39005"/>
    <cellStyle name="표준 7 13 2 4 3 5" xfId="17045"/>
    <cellStyle name="표준 7 13 2 4 3 5 2" xfId="39006"/>
    <cellStyle name="표준 7 13 2 4 3 6" xfId="29735"/>
    <cellStyle name="표준 7 13 2 4 4" xfId="5224"/>
    <cellStyle name="표준 7 13 2 4 4 2" xfId="17046"/>
    <cellStyle name="표준 7 13 2 4 4 2 2" xfId="39007"/>
    <cellStyle name="표준 7 13 2 4 4 3" xfId="29737"/>
    <cellStyle name="표준 7 13 2 4 5" xfId="17047"/>
    <cellStyle name="표준 7 13 2 4 5 2" xfId="17048"/>
    <cellStyle name="표준 7 13 2 4 5 2 2" xfId="39009"/>
    <cellStyle name="표준 7 13 2 4 5 3" xfId="39008"/>
    <cellStyle name="표준 7 13 2 4 6" xfId="17049"/>
    <cellStyle name="표준 7 13 2 4 6 2" xfId="39010"/>
    <cellStyle name="표준 7 13 2 4 7" xfId="17050"/>
    <cellStyle name="표준 7 13 2 4 7 2" xfId="39011"/>
    <cellStyle name="표준 7 13 2 4 8" xfId="27283"/>
    <cellStyle name="표준 7 13 2 5" xfId="5225"/>
    <cellStyle name="표준 7 13 2 5 2" xfId="5226"/>
    <cellStyle name="표준 7 13 2 5 2 2" xfId="17051"/>
    <cellStyle name="표준 7 13 2 5 2 2 2" xfId="39012"/>
    <cellStyle name="표준 7 13 2 5 2 3" xfId="29739"/>
    <cellStyle name="표준 7 13 2 5 3" xfId="17052"/>
    <cellStyle name="표준 7 13 2 5 3 2" xfId="17053"/>
    <cellStyle name="표준 7 13 2 5 3 2 2" xfId="39014"/>
    <cellStyle name="표준 7 13 2 5 3 3" xfId="39013"/>
    <cellStyle name="표준 7 13 2 5 4" xfId="17054"/>
    <cellStyle name="표준 7 13 2 5 4 2" xfId="39015"/>
    <cellStyle name="표준 7 13 2 5 5" xfId="17055"/>
    <cellStyle name="표준 7 13 2 5 5 2" xfId="39016"/>
    <cellStyle name="표준 7 13 2 5 6" xfId="29738"/>
    <cellStyle name="표준 7 13 2 6" xfId="5227"/>
    <cellStyle name="표준 7 13 2 6 2" xfId="5228"/>
    <cellStyle name="표준 7 13 2 6 2 2" xfId="17056"/>
    <cellStyle name="표준 7 13 2 6 2 2 2" xfId="39017"/>
    <cellStyle name="표준 7 13 2 6 2 3" xfId="29741"/>
    <cellStyle name="표준 7 13 2 6 3" xfId="17057"/>
    <cellStyle name="표준 7 13 2 6 3 2" xfId="17058"/>
    <cellStyle name="표준 7 13 2 6 3 2 2" xfId="39019"/>
    <cellStyle name="표준 7 13 2 6 3 3" xfId="39018"/>
    <cellStyle name="표준 7 13 2 6 4" xfId="17059"/>
    <cellStyle name="표준 7 13 2 6 4 2" xfId="39020"/>
    <cellStyle name="표준 7 13 2 6 5" xfId="17060"/>
    <cellStyle name="표준 7 13 2 6 5 2" xfId="39021"/>
    <cellStyle name="표준 7 13 2 6 6" xfId="29740"/>
    <cellStyle name="표준 7 13 2 7" xfId="5229"/>
    <cellStyle name="표준 7 13 2 7 2" xfId="17061"/>
    <cellStyle name="표준 7 13 2 7 2 2" xfId="39022"/>
    <cellStyle name="표준 7 13 2 7 3" xfId="29742"/>
    <cellStyle name="표준 7 13 2 8" xfId="17062"/>
    <cellStyle name="표준 7 13 2 8 2" xfId="17063"/>
    <cellStyle name="표준 7 13 2 8 2 2" xfId="39024"/>
    <cellStyle name="표준 7 13 2 8 3" xfId="39023"/>
    <cellStyle name="표준 7 13 2 9" xfId="17064"/>
    <cellStyle name="표준 7 13 2 9 2" xfId="39025"/>
    <cellStyle name="표준 7 13 3" xfId="1614"/>
    <cellStyle name="표준 7 13 3 10" xfId="17065"/>
    <cellStyle name="표준 7 13 3 10 2" xfId="39026"/>
    <cellStyle name="표준 7 13 3 11" xfId="26797"/>
    <cellStyle name="표준 7 13 3 2" xfId="2404"/>
    <cellStyle name="표준 7 13 3 2 10" xfId="26926"/>
    <cellStyle name="표준 7 13 3 2 2" xfId="2593"/>
    <cellStyle name="표준 7 13 3 2 2 2" xfId="3113"/>
    <cellStyle name="표준 7 13 3 2 2 2 2" xfId="5230"/>
    <cellStyle name="표준 7 13 3 2 2 2 2 2" xfId="5231"/>
    <cellStyle name="표준 7 13 3 2 2 2 2 2 2" xfId="17066"/>
    <cellStyle name="표준 7 13 3 2 2 2 2 2 2 2" xfId="39027"/>
    <cellStyle name="표준 7 13 3 2 2 2 2 2 3" xfId="29744"/>
    <cellStyle name="표준 7 13 3 2 2 2 2 3" xfId="17067"/>
    <cellStyle name="표준 7 13 3 2 2 2 2 3 2" xfId="17068"/>
    <cellStyle name="표준 7 13 3 2 2 2 2 3 2 2" xfId="39029"/>
    <cellStyle name="표준 7 13 3 2 2 2 2 3 3" xfId="39028"/>
    <cellStyle name="표준 7 13 3 2 2 2 2 4" xfId="17069"/>
    <cellStyle name="표준 7 13 3 2 2 2 2 4 2" xfId="39030"/>
    <cellStyle name="표준 7 13 3 2 2 2 2 5" xfId="17070"/>
    <cellStyle name="표준 7 13 3 2 2 2 2 5 2" xfId="39031"/>
    <cellStyle name="표준 7 13 3 2 2 2 2 6" xfId="29743"/>
    <cellStyle name="표준 7 13 3 2 2 2 3" xfId="5232"/>
    <cellStyle name="표준 7 13 3 2 2 2 3 2" xfId="5233"/>
    <cellStyle name="표준 7 13 3 2 2 2 3 2 2" xfId="17071"/>
    <cellStyle name="표준 7 13 3 2 2 2 3 2 2 2" xfId="39032"/>
    <cellStyle name="표준 7 13 3 2 2 2 3 2 3" xfId="29746"/>
    <cellStyle name="표준 7 13 3 2 2 2 3 3" xfId="17072"/>
    <cellStyle name="표준 7 13 3 2 2 2 3 3 2" xfId="17073"/>
    <cellStyle name="표준 7 13 3 2 2 2 3 3 2 2" xfId="39034"/>
    <cellStyle name="표준 7 13 3 2 2 2 3 3 3" xfId="39033"/>
    <cellStyle name="표준 7 13 3 2 2 2 3 4" xfId="17074"/>
    <cellStyle name="표준 7 13 3 2 2 2 3 4 2" xfId="39035"/>
    <cellStyle name="표준 7 13 3 2 2 2 3 5" xfId="17075"/>
    <cellStyle name="표준 7 13 3 2 2 2 3 5 2" xfId="39036"/>
    <cellStyle name="표준 7 13 3 2 2 2 3 6" xfId="29745"/>
    <cellStyle name="표준 7 13 3 2 2 2 4" xfId="5234"/>
    <cellStyle name="표준 7 13 3 2 2 2 4 2" xfId="17076"/>
    <cellStyle name="표준 7 13 3 2 2 2 4 2 2" xfId="39037"/>
    <cellStyle name="표준 7 13 3 2 2 2 4 3" xfId="29747"/>
    <cellStyle name="표준 7 13 3 2 2 2 5" xfId="17077"/>
    <cellStyle name="표준 7 13 3 2 2 2 5 2" xfId="17078"/>
    <cellStyle name="표준 7 13 3 2 2 2 5 2 2" xfId="39039"/>
    <cellStyle name="표준 7 13 3 2 2 2 5 3" xfId="39038"/>
    <cellStyle name="표준 7 13 3 2 2 2 6" xfId="17079"/>
    <cellStyle name="표준 7 13 3 2 2 2 6 2" xfId="39040"/>
    <cellStyle name="표준 7 13 3 2 2 2 7" xfId="17080"/>
    <cellStyle name="표준 7 13 3 2 2 2 7 2" xfId="39041"/>
    <cellStyle name="표준 7 13 3 2 2 2 8" xfId="27634"/>
    <cellStyle name="표준 7 13 3 2 2 3" xfId="5235"/>
    <cellStyle name="표준 7 13 3 2 2 3 2" xfId="5236"/>
    <cellStyle name="표준 7 13 3 2 2 3 2 2" xfId="17081"/>
    <cellStyle name="표준 7 13 3 2 2 3 2 2 2" xfId="39042"/>
    <cellStyle name="표준 7 13 3 2 2 3 2 3" xfId="29749"/>
    <cellStyle name="표준 7 13 3 2 2 3 3" xfId="17082"/>
    <cellStyle name="표준 7 13 3 2 2 3 3 2" xfId="17083"/>
    <cellStyle name="표준 7 13 3 2 2 3 3 2 2" xfId="39044"/>
    <cellStyle name="표준 7 13 3 2 2 3 3 3" xfId="39043"/>
    <cellStyle name="표준 7 13 3 2 2 3 4" xfId="17084"/>
    <cellStyle name="표준 7 13 3 2 2 3 4 2" xfId="39045"/>
    <cellStyle name="표준 7 13 3 2 2 3 5" xfId="17085"/>
    <cellStyle name="표준 7 13 3 2 2 3 5 2" xfId="39046"/>
    <cellStyle name="표준 7 13 3 2 2 3 6" xfId="29748"/>
    <cellStyle name="표준 7 13 3 2 2 4" xfId="5237"/>
    <cellStyle name="표준 7 13 3 2 2 4 2" xfId="5238"/>
    <cellStyle name="표준 7 13 3 2 2 4 2 2" xfId="17086"/>
    <cellStyle name="표준 7 13 3 2 2 4 2 2 2" xfId="39047"/>
    <cellStyle name="표준 7 13 3 2 2 4 2 3" xfId="29751"/>
    <cellStyle name="표준 7 13 3 2 2 4 3" xfId="17087"/>
    <cellStyle name="표준 7 13 3 2 2 4 3 2" xfId="17088"/>
    <cellStyle name="표준 7 13 3 2 2 4 3 2 2" xfId="39049"/>
    <cellStyle name="표준 7 13 3 2 2 4 3 3" xfId="39048"/>
    <cellStyle name="표준 7 13 3 2 2 4 4" xfId="17089"/>
    <cellStyle name="표준 7 13 3 2 2 4 4 2" xfId="39050"/>
    <cellStyle name="표준 7 13 3 2 2 4 5" xfId="17090"/>
    <cellStyle name="표준 7 13 3 2 2 4 5 2" xfId="39051"/>
    <cellStyle name="표준 7 13 3 2 2 4 6" xfId="29750"/>
    <cellStyle name="표준 7 13 3 2 2 5" xfId="5239"/>
    <cellStyle name="표준 7 13 3 2 2 5 2" xfId="17091"/>
    <cellStyle name="표준 7 13 3 2 2 5 2 2" xfId="39052"/>
    <cellStyle name="표준 7 13 3 2 2 5 3" xfId="29752"/>
    <cellStyle name="표준 7 13 3 2 2 6" xfId="17092"/>
    <cellStyle name="표준 7 13 3 2 2 6 2" xfId="17093"/>
    <cellStyle name="표준 7 13 3 2 2 6 2 2" xfId="39054"/>
    <cellStyle name="표준 7 13 3 2 2 6 3" xfId="39053"/>
    <cellStyle name="표준 7 13 3 2 2 7" xfId="17094"/>
    <cellStyle name="표준 7 13 3 2 2 7 2" xfId="39055"/>
    <cellStyle name="표준 7 13 3 2 2 8" xfId="17095"/>
    <cellStyle name="표준 7 13 3 2 2 8 2" xfId="39056"/>
    <cellStyle name="표준 7 13 3 2 2 9" xfId="27115"/>
    <cellStyle name="표준 7 13 3 2 3" xfId="2924"/>
    <cellStyle name="표준 7 13 3 2 3 2" xfId="5240"/>
    <cellStyle name="표준 7 13 3 2 3 2 2" xfId="5241"/>
    <cellStyle name="표준 7 13 3 2 3 2 2 2" xfId="17096"/>
    <cellStyle name="표준 7 13 3 2 3 2 2 2 2" xfId="39057"/>
    <cellStyle name="표준 7 13 3 2 3 2 2 3" xfId="29754"/>
    <cellStyle name="표준 7 13 3 2 3 2 3" xfId="17097"/>
    <cellStyle name="표준 7 13 3 2 3 2 3 2" xfId="17098"/>
    <cellStyle name="표준 7 13 3 2 3 2 3 2 2" xfId="39059"/>
    <cellStyle name="표준 7 13 3 2 3 2 3 3" xfId="39058"/>
    <cellStyle name="표준 7 13 3 2 3 2 4" xfId="17099"/>
    <cellStyle name="표준 7 13 3 2 3 2 4 2" xfId="39060"/>
    <cellStyle name="표준 7 13 3 2 3 2 5" xfId="17100"/>
    <cellStyle name="표준 7 13 3 2 3 2 5 2" xfId="39061"/>
    <cellStyle name="표준 7 13 3 2 3 2 6" xfId="29753"/>
    <cellStyle name="표준 7 13 3 2 3 3" xfId="5242"/>
    <cellStyle name="표준 7 13 3 2 3 3 2" xfId="5243"/>
    <cellStyle name="표준 7 13 3 2 3 3 2 2" xfId="17101"/>
    <cellStyle name="표준 7 13 3 2 3 3 2 2 2" xfId="39062"/>
    <cellStyle name="표준 7 13 3 2 3 3 2 3" xfId="29756"/>
    <cellStyle name="표준 7 13 3 2 3 3 3" xfId="17102"/>
    <cellStyle name="표준 7 13 3 2 3 3 3 2" xfId="17103"/>
    <cellStyle name="표준 7 13 3 2 3 3 3 2 2" xfId="39064"/>
    <cellStyle name="표준 7 13 3 2 3 3 3 3" xfId="39063"/>
    <cellStyle name="표준 7 13 3 2 3 3 4" xfId="17104"/>
    <cellStyle name="표준 7 13 3 2 3 3 4 2" xfId="39065"/>
    <cellStyle name="표준 7 13 3 2 3 3 5" xfId="17105"/>
    <cellStyle name="표준 7 13 3 2 3 3 5 2" xfId="39066"/>
    <cellStyle name="표준 7 13 3 2 3 3 6" xfId="29755"/>
    <cellStyle name="표준 7 13 3 2 3 4" xfId="5244"/>
    <cellStyle name="표준 7 13 3 2 3 4 2" xfId="17106"/>
    <cellStyle name="표준 7 13 3 2 3 4 2 2" xfId="39067"/>
    <cellStyle name="표준 7 13 3 2 3 4 3" xfId="29757"/>
    <cellStyle name="표준 7 13 3 2 3 5" xfId="17107"/>
    <cellStyle name="표준 7 13 3 2 3 5 2" xfId="17108"/>
    <cellStyle name="표준 7 13 3 2 3 5 2 2" xfId="39069"/>
    <cellStyle name="표준 7 13 3 2 3 5 3" xfId="39068"/>
    <cellStyle name="표준 7 13 3 2 3 6" xfId="17109"/>
    <cellStyle name="표준 7 13 3 2 3 6 2" xfId="39070"/>
    <cellStyle name="표준 7 13 3 2 3 7" xfId="17110"/>
    <cellStyle name="표준 7 13 3 2 3 7 2" xfId="39071"/>
    <cellStyle name="표준 7 13 3 2 3 8" xfId="27445"/>
    <cellStyle name="표준 7 13 3 2 4" xfId="5245"/>
    <cellStyle name="표준 7 13 3 2 4 2" xfId="5246"/>
    <cellStyle name="표준 7 13 3 2 4 2 2" xfId="17111"/>
    <cellStyle name="표준 7 13 3 2 4 2 2 2" xfId="39072"/>
    <cellStyle name="표준 7 13 3 2 4 2 3" xfId="29759"/>
    <cellStyle name="표준 7 13 3 2 4 3" xfId="17112"/>
    <cellStyle name="표준 7 13 3 2 4 3 2" xfId="17113"/>
    <cellStyle name="표준 7 13 3 2 4 3 2 2" xfId="39074"/>
    <cellStyle name="표준 7 13 3 2 4 3 3" xfId="39073"/>
    <cellStyle name="표준 7 13 3 2 4 4" xfId="17114"/>
    <cellStyle name="표준 7 13 3 2 4 4 2" xfId="39075"/>
    <cellStyle name="표준 7 13 3 2 4 5" xfId="17115"/>
    <cellStyle name="표준 7 13 3 2 4 5 2" xfId="39076"/>
    <cellStyle name="표준 7 13 3 2 4 6" xfId="29758"/>
    <cellStyle name="표준 7 13 3 2 5" xfId="5247"/>
    <cellStyle name="표준 7 13 3 2 5 2" xfId="5248"/>
    <cellStyle name="표준 7 13 3 2 5 2 2" xfId="17116"/>
    <cellStyle name="표준 7 13 3 2 5 2 2 2" xfId="39077"/>
    <cellStyle name="표준 7 13 3 2 5 2 3" xfId="29761"/>
    <cellStyle name="표준 7 13 3 2 5 3" xfId="17117"/>
    <cellStyle name="표준 7 13 3 2 5 3 2" xfId="17118"/>
    <cellStyle name="표준 7 13 3 2 5 3 2 2" xfId="39079"/>
    <cellStyle name="표준 7 13 3 2 5 3 3" xfId="39078"/>
    <cellStyle name="표준 7 13 3 2 5 4" xfId="17119"/>
    <cellStyle name="표준 7 13 3 2 5 4 2" xfId="39080"/>
    <cellStyle name="표준 7 13 3 2 5 5" xfId="17120"/>
    <cellStyle name="표준 7 13 3 2 5 5 2" xfId="39081"/>
    <cellStyle name="표준 7 13 3 2 5 6" xfId="29760"/>
    <cellStyle name="표준 7 13 3 2 6" xfId="5249"/>
    <cellStyle name="표준 7 13 3 2 6 2" xfId="17121"/>
    <cellStyle name="표준 7 13 3 2 6 2 2" xfId="39082"/>
    <cellStyle name="표준 7 13 3 2 6 3" xfId="29762"/>
    <cellStyle name="표준 7 13 3 2 7" xfId="17122"/>
    <cellStyle name="표준 7 13 3 2 7 2" xfId="17123"/>
    <cellStyle name="표준 7 13 3 2 7 2 2" xfId="39084"/>
    <cellStyle name="표준 7 13 3 2 7 3" xfId="39083"/>
    <cellStyle name="표준 7 13 3 2 8" xfId="17124"/>
    <cellStyle name="표준 7 13 3 2 8 2" xfId="39085"/>
    <cellStyle name="표준 7 13 3 2 9" xfId="17125"/>
    <cellStyle name="표준 7 13 3 2 9 2" xfId="39086"/>
    <cellStyle name="표준 7 13 3 3" xfId="2533"/>
    <cellStyle name="표준 7 13 3 3 2" xfId="3053"/>
    <cellStyle name="표준 7 13 3 3 2 2" xfId="5250"/>
    <cellStyle name="표준 7 13 3 3 2 2 2" xfId="5251"/>
    <cellStyle name="표준 7 13 3 3 2 2 2 2" xfId="17126"/>
    <cellStyle name="표준 7 13 3 3 2 2 2 2 2" xfId="39087"/>
    <cellStyle name="표준 7 13 3 3 2 2 2 3" xfId="29764"/>
    <cellStyle name="표준 7 13 3 3 2 2 3" xfId="17127"/>
    <cellStyle name="표준 7 13 3 3 2 2 3 2" xfId="17128"/>
    <cellStyle name="표준 7 13 3 3 2 2 3 2 2" xfId="39089"/>
    <cellStyle name="표준 7 13 3 3 2 2 3 3" xfId="39088"/>
    <cellStyle name="표준 7 13 3 3 2 2 4" xfId="17129"/>
    <cellStyle name="표준 7 13 3 3 2 2 4 2" xfId="39090"/>
    <cellStyle name="표준 7 13 3 3 2 2 5" xfId="17130"/>
    <cellStyle name="표준 7 13 3 3 2 2 5 2" xfId="39091"/>
    <cellStyle name="표준 7 13 3 3 2 2 6" xfId="29763"/>
    <cellStyle name="표준 7 13 3 3 2 3" xfId="5252"/>
    <cellStyle name="표준 7 13 3 3 2 3 2" xfId="5253"/>
    <cellStyle name="표준 7 13 3 3 2 3 2 2" xfId="17131"/>
    <cellStyle name="표준 7 13 3 3 2 3 2 2 2" xfId="39092"/>
    <cellStyle name="표준 7 13 3 3 2 3 2 3" xfId="29766"/>
    <cellStyle name="표준 7 13 3 3 2 3 3" xfId="17132"/>
    <cellStyle name="표준 7 13 3 3 2 3 3 2" xfId="17133"/>
    <cellStyle name="표준 7 13 3 3 2 3 3 2 2" xfId="39094"/>
    <cellStyle name="표준 7 13 3 3 2 3 3 3" xfId="39093"/>
    <cellStyle name="표준 7 13 3 3 2 3 4" xfId="17134"/>
    <cellStyle name="표준 7 13 3 3 2 3 4 2" xfId="39095"/>
    <cellStyle name="표준 7 13 3 3 2 3 5" xfId="17135"/>
    <cellStyle name="표준 7 13 3 3 2 3 5 2" xfId="39096"/>
    <cellStyle name="표준 7 13 3 3 2 3 6" xfId="29765"/>
    <cellStyle name="표준 7 13 3 3 2 4" xfId="5254"/>
    <cellStyle name="표준 7 13 3 3 2 4 2" xfId="17136"/>
    <cellStyle name="표준 7 13 3 3 2 4 2 2" xfId="39097"/>
    <cellStyle name="표준 7 13 3 3 2 4 3" xfId="29767"/>
    <cellStyle name="표준 7 13 3 3 2 5" xfId="17137"/>
    <cellStyle name="표준 7 13 3 3 2 5 2" xfId="17138"/>
    <cellStyle name="표준 7 13 3 3 2 5 2 2" xfId="39099"/>
    <cellStyle name="표준 7 13 3 3 2 5 3" xfId="39098"/>
    <cellStyle name="표준 7 13 3 3 2 6" xfId="17139"/>
    <cellStyle name="표준 7 13 3 3 2 6 2" xfId="39100"/>
    <cellStyle name="표준 7 13 3 3 2 7" xfId="17140"/>
    <cellStyle name="표준 7 13 3 3 2 7 2" xfId="39101"/>
    <cellStyle name="표준 7 13 3 3 2 8" xfId="27574"/>
    <cellStyle name="표준 7 13 3 3 3" xfId="5255"/>
    <cellStyle name="표준 7 13 3 3 3 2" xfId="5256"/>
    <cellStyle name="표준 7 13 3 3 3 2 2" xfId="17141"/>
    <cellStyle name="표준 7 13 3 3 3 2 2 2" xfId="39102"/>
    <cellStyle name="표준 7 13 3 3 3 2 3" xfId="29769"/>
    <cellStyle name="표준 7 13 3 3 3 3" xfId="17142"/>
    <cellStyle name="표준 7 13 3 3 3 3 2" xfId="17143"/>
    <cellStyle name="표준 7 13 3 3 3 3 2 2" xfId="39104"/>
    <cellStyle name="표준 7 13 3 3 3 3 3" xfId="39103"/>
    <cellStyle name="표준 7 13 3 3 3 4" xfId="17144"/>
    <cellStyle name="표준 7 13 3 3 3 4 2" xfId="39105"/>
    <cellStyle name="표준 7 13 3 3 3 5" xfId="17145"/>
    <cellStyle name="표준 7 13 3 3 3 5 2" xfId="39106"/>
    <cellStyle name="표준 7 13 3 3 3 6" xfId="29768"/>
    <cellStyle name="표준 7 13 3 3 4" xfId="5257"/>
    <cellStyle name="표준 7 13 3 3 4 2" xfId="5258"/>
    <cellStyle name="표준 7 13 3 3 4 2 2" xfId="17146"/>
    <cellStyle name="표준 7 13 3 3 4 2 2 2" xfId="39107"/>
    <cellStyle name="표준 7 13 3 3 4 2 3" xfId="29771"/>
    <cellStyle name="표준 7 13 3 3 4 3" xfId="17147"/>
    <cellStyle name="표준 7 13 3 3 4 3 2" xfId="17148"/>
    <cellStyle name="표준 7 13 3 3 4 3 2 2" xfId="39109"/>
    <cellStyle name="표준 7 13 3 3 4 3 3" xfId="39108"/>
    <cellStyle name="표준 7 13 3 3 4 4" xfId="17149"/>
    <cellStyle name="표준 7 13 3 3 4 4 2" xfId="39110"/>
    <cellStyle name="표준 7 13 3 3 4 5" xfId="17150"/>
    <cellStyle name="표준 7 13 3 3 4 5 2" xfId="39111"/>
    <cellStyle name="표준 7 13 3 3 4 6" xfId="29770"/>
    <cellStyle name="표준 7 13 3 3 5" xfId="5259"/>
    <cellStyle name="표준 7 13 3 3 5 2" xfId="17151"/>
    <cellStyle name="표준 7 13 3 3 5 2 2" xfId="39112"/>
    <cellStyle name="표준 7 13 3 3 5 3" xfId="29772"/>
    <cellStyle name="표준 7 13 3 3 6" xfId="17152"/>
    <cellStyle name="표준 7 13 3 3 6 2" xfId="17153"/>
    <cellStyle name="표준 7 13 3 3 6 2 2" xfId="39114"/>
    <cellStyle name="표준 7 13 3 3 6 3" xfId="39113"/>
    <cellStyle name="표준 7 13 3 3 7" xfId="17154"/>
    <cellStyle name="표준 7 13 3 3 7 2" xfId="39115"/>
    <cellStyle name="표준 7 13 3 3 8" xfId="17155"/>
    <cellStyle name="표준 7 13 3 3 8 2" xfId="39116"/>
    <cellStyle name="표준 7 13 3 3 9" xfId="27055"/>
    <cellStyle name="표준 7 13 3 4" xfId="2795"/>
    <cellStyle name="표준 7 13 3 4 2" xfId="5260"/>
    <cellStyle name="표준 7 13 3 4 2 2" xfId="5261"/>
    <cellStyle name="표준 7 13 3 4 2 2 2" xfId="17156"/>
    <cellStyle name="표준 7 13 3 4 2 2 2 2" xfId="39117"/>
    <cellStyle name="표준 7 13 3 4 2 2 3" xfId="29774"/>
    <cellStyle name="표준 7 13 3 4 2 3" xfId="17157"/>
    <cellStyle name="표준 7 13 3 4 2 3 2" xfId="17158"/>
    <cellStyle name="표준 7 13 3 4 2 3 2 2" xfId="39119"/>
    <cellStyle name="표준 7 13 3 4 2 3 3" xfId="39118"/>
    <cellStyle name="표준 7 13 3 4 2 4" xfId="17159"/>
    <cellStyle name="표준 7 13 3 4 2 4 2" xfId="39120"/>
    <cellStyle name="표준 7 13 3 4 2 5" xfId="17160"/>
    <cellStyle name="표준 7 13 3 4 2 5 2" xfId="39121"/>
    <cellStyle name="표준 7 13 3 4 2 6" xfId="29773"/>
    <cellStyle name="표준 7 13 3 4 3" xfId="5262"/>
    <cellStyle name="표준 7 13 3 4 3 2" xfId="5263"/>
    <cellStyle name="표준 7 13 3 4 3 2 2" xfId="17161"/>
    <cellStyle name="표준 7 13 3 4 3 2 2 2" xfId="39122"/>
    <cellStyle name="표준 7 13 3 4 3 2 3" xfId="29776"/>
    <cellStyle name="표준 7 13 3 4 3 3" xfId="17162"/>
    <cellStyle name="표준 7 13 3 4 3 3 2" xfId="17163"/>
    <cellStyle name="표준 7 13 3 4 3 3 2 2" xfId="39124"/>
    <cellStyle name="표준 7 13 3 4 3 3 3" xfId="39123"/>
    <cellStyle name="표준 7 13 3 4 3 4" xfId="17164"/>
    <cellStyle name="표준 7 13 3 4 3 4 2" xfId="39125"/>
    <cellStyle name="표준 7 13 3 4 3 5" xfId="17165"/>
    <cellStyle name="표준 7 13 3 4 3 5 2" xfId="39126"/>
    <cellStyle name="표준 7 13 3 4 3 6" xfId="29775"/>
    <cellStyle name="표준 7 13 3 4 4" xfId="5264"/>
    <cellStyle name="표준 7 13 3 4 4 2" xfId="17166"/>
    <cellStyle name="표준 7 13 3 4 4 2 2" xfId="39127"/>
    <cellStyle name="표준 7 13 3 4 4 3" xfId="29777"/>
    <cellStyle name="표준 7 13 3 4 5" xfId="17167"/>
    <cellStyle name="표준 7 13 3 4 5 2" xfId="17168"/>
    <cellStyle name="표준 7 13 3 4 5 2 2" xfId="39129"/>
    <cellStyle name="표준 7 13 3 4 5 3" xfId="39128"/>
    <cellStyle name="표준 7 13 3 4 6" xfId="17169"/>
    <cellStyle name="표준 7 13 3 4 6 2" xfId="39130"/>
    <cellStyle name="표준 7 13 3 4 7" xfId="17170"/>
    <cellStyle name="표준 7 13 3 4 7 2" xfId="39131"/>
    <cellStyle name="표준 7 13 3 4 8" xfId="27316"/>
    <cellStyle name="표준 7 13 3 5" xfId="5265"/>
    <cellStyle name="표준 7 13 3 5 2" xfId="5266"/>
    <cellStyle name="표준 7 13 3 5 2 2" xfId="17171"/>
    <cellStyle name="표준 7 13 3 5 2 2 2" xfId="39132"/>
    <cellStyle name="표준 7 13 3 5 2 3" xfId="29779"/>
    <cellStyle name="표준 7 13 3 5 3" xfId="17172"/>
    <cellStyle name="표준 7 13 3 5 3 2" xfId="17173"/>
    <cellStyle name="표준 7 13 3 5 3 2 2" xfId="39134"/>
    <cellStyle name="표준 7 13 3 5 3 3" xfId="39133"/>
    <cellStyle name="표준 7 13 3 5 4" xfId="17174"/>
    <cellStyle name="표준 7 13 3 5 4 2" xfId="39135"/>
    <cellStyle name="표준 7 13 3 5 5" xfId="17175"/>
    <cellStyle name="표준 7 13 3 5 5 2" xfId="39136"/>
    <cellStyle name="표준 7 13 3 5 6" xfId="29778"/>
    <cellStyle name="표준 7 13 3 6" xfId="5267"/>
    <cellStyle name="표준 7 13 3 6 2" xfId="5268"/>
    <cellStyle name="표준 7 13 3 6 2 2" xfId="17176"/>
    <cellStyle name="표준 7 13 3 6 2 2 2" xfId="39137"/>
    <cellStyle name="표준 7 13 3 6 2 3" xfId="29781"/>
    <cellStyle name="표준 7 13 3 6 3" xfId="17177"/>
    <cellStyle name="표준 7 13 3 6 3 2" xfId="17178"/>
    <cellStyle name="표준 7 13 3 6 3 2 2" xfId="39139"/>
    <cellStyle name="표준 7 13 3 6 3 3" xfId="39138"/>
    <cellStyle name="표준 7 13 3 6 4" xfId="17179"/>
    <cellStyle name="표준 7 13 3 6 4 2" xfId="39140"/>
    <cellStyle name="표준 7 13 3 6 5" xfId="17180"/>
    <cellStyle name="표준 7 13 3 6 5 2" xfId="39141"/>
    <cellStyle name="표준 7 13 3 6 6" xfId="29780"/>
    <cellStyle name="표준 7 13 3 7" xfId="5269"/>
    <cellStyle name="표준 7 13 3 7 2" xfId="17181"/>
    <cellStyle name="표준 7 13 3 7 2 2" xfId="39142"/>
    <cellStyle name="표준 7 13 3 7 3" xfId="29782"/>
    <cellStyle name="표준 7 13 3 8" xfId="17182"/>
    <cellStyle name="표준 7 13 3 8 2" xfId="17183"/>
    <cellStyle name="표준 7 13 3 8 2 2" xfId="39144"/>
    <cellStyle name="표준 7 13 3 8 3" xfId="39143"/>
    <cellStyle name="표준 7 13 3 9" xfId="17184"/>
    <cellStyle name="표준 7 13 3 9 2" xfId="39145"/>
    <cellStyle name="표준 7 13 4" xfId="1548"/>
    <cellStyle name="표준 7 13 4 10" xfId="17185"/>
    <cellStyle name="표준 7 13 4 10 2" xfId="39146"/>
    <cellStyle name="표준 7 13 4 11" xfId="26731"/>
    <cellStyle name="표준 7 13 4 2" xfId="2338"/>
    <cellStyle name="표준 7 13 4 2 10" xfId="26860"/>
    <cellStyle name="표준 7 13 4 2 2" xfId="2594"/>
    <cellStyle name="표준 7 13 4 2 2 2" xfId="3114"/>
    <cellStyle name="표준 7 13 4 2 2 2 2" xfId="5270"/>
    <cellStyle name="표준 7 13 4 2 2 2 2 2" xfId="5271"/>
    <cellStyle name="표준 7 13 4 2 2 2 2 2 2" xfId="17186"/>
    <cellStyle name="표준 7 13 4 2 2 2 2 2 2 2" xfId="39147"/>
    <cellStyle name="표준 7 13 4 2 2 2 2 2 3" xfId="29784"/>
    <cellStyle name="표준 7 13 4 2 2 2 2 3" xfId="17187"/>
    <cellStyle name="표준 7 13 4 2 2 2 2 3 2" xfId="17188"/>
    <cellStyle name="표준 7 13 4 2 2 2 2 3 2 2" xfId="39149"/>
    <cellStyle name="표준 7 13 4 2 2 2 2 3 3" xfId="39148"/>
    <cellStyle name="표준 7 13 4 2 2 2 2 4" xfId="17189"/>
    <cellStyle name="표준 7 13 4 2 2 2 2 4 2" xfId="39150"/>
    <cellStyle name="표준 7 13 4 2 2 2 2 5" xfId="17190"/>
    <cellStyle name="표준 7 13 4 2 2 2 2 5 2" xfId="39151"/>
    <cellStyle name="표준 7 13 4 2 2 2 2 6" xfId="29783"/>
    <cellStyle name="표준 7 13 4 2 2 2 3" xfId="5272"/>
    <cellStyle name="표준 7 13 4 2 2 2 3 2" xfId="5273"/>
    <cellStyle name="표준 7 13 4 2 2 2 3 2 2" xfId="17191"/>
    <cellStyle name="표준 7 13 4 2 2 2 3 2 2 2" xfId="39152"/>
    <cellStyle name="표준 7 13 4 2 2 2 3 2 3" xfId="29786"/>
    <cellStyle name="표준 7 13 4 2 2 2 3 3" xfId="17192"/>
    <cellStyle name="표준 7 13 4 2 2 2 3 3 2" xfId="17193"/>
    <cellStyle name="표준 7 13 4 2 2 2 3 3 2 2" xfId="39154"/>
    <cellStyle name="표준 7 13 4 2 2 2 3 3 3" xfId="39153"/>
    <cellStyle name="표준 7 13 4 2 2 2 3 4" xfId="17194"/>
    <cellStyle name="표준 7 13 4 2 2 2 3 4 2" xfId="39155"/>
    <cellStyle name="표준 7 13 4 2 2 2 3 5" xfId="17195"/>
    <cellStyle name="표준 7 13 4 2 2 2 3 5 2" xfId="39156"/>
    <cellStyle name="표준 7 13 4 2 2 2 3 6" xfId="29785"/>
    <cellStyle name="표준 7 13 4 2 2 2 4" xfId="5274"/>
    <cellStyle name="표준 7 13 4 2 2 2 4 2" xfId="17196"/>
    <cellStyle name="표준 7 13 4 2 2 2 4 2 2" xfId="39157"/>
    <cellStyle name="표준 7 13 4 2 2 2 4 3" xfId="29787"/>
    <cellStyle name="표준 7 13 4 2 2 2 5" xfId="17197"/>
    <cellStyle name="표준 7 13 4 2 2 2 5 2" xfId="17198"/>
    <cellStyle name="표준 7 13 4 2 2 2 5 2 2" xfId="39159"/>
    <cellStyle name="표준 7 13 4 2 2 2 5 3" xfId="39158"/>
    <cellStyle name="표준 7 13 4 2 2 2 6" xfId="17199"/>
    <cellStyle name="표준 7 13 4 2 2 2 6 2" xfId="39160"/>
    <cellStyle name="표준 7 13 4 2 2 2 7" xfId="17200"/>
    <cellStyle name="표준 7 13 4 2 2 2 7 2" xfId="39161"/>
    <cellStyle name="표준 7 13 4 2 2 2 8" xfId="27635"/>
    <cellStyle name="표준 7 13 4 2 2 3" xfId="5275"/>
    <cellStyle name="표준 7 13 4 2 2 3 2" xfId="5276"/>
    <cellStyle name="표준 7 13 4 2 2 3 2 2" xfId="17201"/>
    <cellStyle name="표준 7 13 4 2 2 3 2 2 2" xfId="39162"/>
    <cellStyle name="표준 7 13 4 2 2 3 2 3" xfId="29789"/>
    <cellStyle name="표준 7 13 4 2 2 3 3" xfId="17202"/>
    <cellStyle name="표준 7 13 4 2 2 3 3 2" xfId="17203"/>
    <cellStyle name="표준 7 13 4 2 2 3 3 2 2" xfId="39164"/>
    <cellStyle name="표준 7 13 4 2 2 3 3 3" xfId="39163"/>
    <cellStyle name="표준 7 13 4 2 2 3 4" xfId="17204"/>
    <cellStyle name="표준 7 13 4 2 2 3 4 2" xfId="39165"/>
    <cellStyle name="표준 7 13 4 2 2 3 5" xfId="17205"/>
    <cellStyle name="표준 7 13 4 2 2 3 5 2" xfId="39166"/>
    <cellStyle name="표준 7 13 4 2 2 3 6" xfId="29788"/>
    <cellStyle name="표준 7 13 4 2 2 4" xfId="5277"/>
    <cellStyle name="표준 7 13 4 2 2 4 2" xfId="5278"/>
    <cellStyle name="표준 7 13 4 2 2 4 2 2" xfId="17206"/>
    <cellStyle name="표준 7 13 4 2 2 4 2 2 2" xfId="39167"/>
    <cellStyle name="표준 7 13 4 2 2 4 2 3" xfId="29791"/>
    <cellStyle name="표준 7 13 4 2 2 4 3" xfId="17207"/>
    <cellStyle name="표준 7 13 4 2 2 4 3 2" xfId="17208"/>
    <cellStyle name="표준 7 13 4 2 2 4 3 2 2" xfId="39169"/>
    <cellStyle name="표준 7 13 4 2 2 4 3 3" xfId="39168"/>
    <cellStyle name="표준 7 13 4 2 2 4 4" xfId="17209"/>
    <cellStyle name="표준 7 13 4 2 2 4 4 2" xfId="39170"/>
    <cellStyle name="표준 7 13 4 2 2 4 5" xfId="17210"/>
    <cellStyle name="표준 7 13 4 2 2 4 5 2" xfId="39171"/>
    <cellStyle name="표준 7 13 4 2 2 4 6" xfId="29790"/>
    <cellStyle name="표준 7 13 4 2 2 5" xfId="5279"/>
    <cellStyle name="표준 7 13 4 2 2 5 2" xfId="17211"/>
    <cellStyle name="표준 7 13 4 2 2 5 2 2" xfId="39172"/>
    <cellStyle name="표준 7 13 4 2 2 5 3" xfId="29792"/>
    <cellStyle name="표준 7 13 4 2 2 6" xfId="17212"/>
    <cellStyle name="표준 7 13 4 2 2 6 2" xfId="17213"/>
    <cellStyle name="표준 7 13 4 2 2 6 2 2" xfId="39174"/>
    <cellStyle name="표준 7 13 4 2 2 6 3" xfId="39173"/>
    <cellStyle name="표준 7 13 4 2 2 7" xfId="17214"/>
    <cellStyle name="표준 7 13 4 2 2 7 2" xfId="39175"/>
    <cellStyle name="표준 7 13 4 2 2 8" xfId="17215"/>
    <cellStyle name="표준 7 13 4 2 2 8 2" xfId="39176"/>
    <cellStyle name="표준 7 13 4 2 2 9" xfId="27116"/>
    <cellStyle name="표준 7 13 4 2 3" xfId="2858"/>
    <cellStyle name="표준 7 13 4 2 3 2" xfId="5280"/>
    <cellStyle name="표준 7 13 4 2 3 2 2" xfId="5281"/>
    <cellStyle name="표준 7 13 4 2 3 2 2 2" xfId="17216"/>
    <cellStyle name="표준 7 13 4 2 3 2 2 2 2" xfId="39177"/>
    <cellStyle name="표준 7 13 4 2 3 2 2 3" xfId="29794"/>
    <cellStyle name="표준 7 13 4 2 3 2 3" xfId="17217"/>
    <cellStyle name="표준 7 13 4 2 3 2 3 2" xfId="17218"/>
    <cellStyle name="표준 7 13 4 2 3 2 3 2 2" xfId="39179"/>
    <cellStyle name="표준 7 13 4 2 3 2 3 3" xfId="39178"/>
    <cellStyle name="표준 7 13 4 2 3 2 4" xfId="17219"/>
    <cellStyle name="표준 7 13 4 2 3 2 4 2" xfId="39180"/>
    <cellStyle name="표준 7 13 4 2 3 2 5" xfId="17220"/>
    <cellStyle name="표준 7 13 4 2 3 2 5 2" xfId="39181"/>
    <cellStyle name="표준 7 13 4 2 3 2 6" xfId="29793"/>
    <cellStyle name="표준 7 13 4 2 3 3" xfId="5282"/>
    <cellStyle name="표준 7 13 4 2 3 3 2" xfId="5283"/>
    <cellStyle name="표준 7 13 4 2 3 3 2 2" xfId="17221"/>
    <cellStyle name="표준 7 13 4 2 3 3 2 2 2" xfId="39182"/>
    <cellStyle name="표준 7 13 4 2 3 3 2 3" xfId="29796"/>
    <cellStyle name="표준 7 13 4 2 3 3 3" xfId="17222"/>
    <cellStyle name="표준 7 13 4 2 3 3 3 2" xfId="17223"/>
    <cellStyle name="표준 7 13 4 2 3 3 3 2 2" xfId="39184"/>
    <cellStyle name="표준 7 13 4 2 3 3 3 3" xfId="39183"/>
    <cellStyle name="표준 7 13 4 2 3 3 4" xfId="17224"/>
    <cellStyle name="표준 7 13 4 2 3 3 4 2" xfId="39185"/>
    <cellStyle name="표준 7 13 4 2 3 3 5" xfId="17225"/>
    <cellStyle name="표준 7 13 4 2 3 3 5 2" xfId="39186"/>
    <cellStyle name="표준 7 13 4 2 3 3 6" xfId="29795"/>
    <cellStyle name="표준 7 13 4 2 3 4" xfId="5284"/>
    <cellStyle name="표준 7 13 4 2 3 4 2" xfId="17226"/>
    <cellStyle name="표준 7 13 4 2 3 4 2 2" xfId="39187"/>
    <cellStyle name="표준 7 13 4 2 3 4 3" xfId="29797"/>
    <cellStyle name="표준 7 13 4 2 3 5" xfId="17227"/>
    <cellStyle name="표준 7 13 4 2 3 5 2" xfId="17228"/>
    <cellStyle name="표준 7 13 4 2 3 5 2 2" xfId="39189"/>
    <cellStyle name="표준 7 13 4 2 3 5 3" xfId="39188"/>
    <cellStyle name="표준 7 13 4 2 3 6" xfId="17229"/>
    <cellStyle name="표준 7 13 4 2 3 6 2" xfId="39190"/>
    <cellStyle name="표준 7 13 4 2 3 7" xfId="17230"/>
    <cellStyle name="표준 7 13 4 2 3 7 2" xfId="39191"/>
    <cellStyle name="표준 7 13 4 2 3 8" xfId="27379"/>
    <cellStyle name="표준 7 13 4 2 4" xfId="5285"/>
    <cellStyle name="표준 7 13 4 2 4 2" xfId="5286"/>
    <cellStyle name="표준 7 13 4 2 4 2 2" xfId="17231"/>
    <cellStyle name="표준 7 13 4 2 4 2 2 2" xfId="39192"/>
    <cellStyle name="표준 7 13 4 2 4 2 3" xfId="29799"/>
    <cellStyle name="표준 7 13 4 2 4 3" xfId="17232"/>
    <cellStyle name="표준 7 13 4 2 4 3 2" xfId="17233"/>
    <cellStyle name="표준 7 13 4 2 4 3 2 2" xfId="39194"/>
    <cellStyle name="표준 7 13 4 2 4 3 3" xfId="39193"/>
    <cellStyle name="표준 7 13 4 2 4 4" xfId="17234"/>
    <cellStyle name="표준 7 13 4 2 4 4 2" xfId="39195"/>
    <cellStyle name="표준 7 13 4 2 4 5" xfId="17235"/>
    <cellStyle name="표준 7 13 4 2 4 5 2" xfId="39196"/>
    <cellStyle name="표준 7 13 4 2 4 6" xfId="29798"/>
    <cellStyle name="표준 7 13 4 2 5" xfId="5287"/>
    <cellStyle name="표준 7 13 4 2 5 2" xfId="5288"/>
    <cellStyle name="표준 7 13 4 2 5 2 2" xfId="17236"/>
    <cellStyle name="표준 7 13 4 2 5 2 2 2" xfId="39197"/>
    <cellStyle name="표준 7 13 4 2 5 2 3" xfId="29801"/>
    <cellStyle name="표준 7 13 4 2 5 3" xfId="17237"/>
    <cellStyle name="표준 7 13 4 2 5 3 2" xfId="17238"/>
    <cellStyle name="표준 7 13 4 2 5 3 2 2" xfId="39199"/>
    <cellStyle name="표준 7 13 4 2 5 3 3" xfId="39198"/>
    <cellStyle name="표준 7 13 4 2 5 4" xfId="17239"/>
    <cellStyle name="표준 7 13 4 2 5 4 2" xfId="39200"/>
    <cellStyle name="표준 7 13 4 2 5 5" xfId="17240"/>
    <cellStyle name="표준 7 13 4 2 5 5 2" xfId="39201"/>
    <cellStyle name="표준 7 13 4 2 5 6" xfId="29800"/>
    <cellStyle name="표준 7 13 4 2 6" xfId="5289"/>
    <cellStyle name="표준 7 13 4 2 6 2" xfId="17241"/>
    <cellStyle name="표준 7 13 4 2 6 2 2" xfId="39202"/>
    <cellStyle name="표준 7 13 4 2 6 3" xfId="29802"/>
    <cellStyle name="표준 7 13 4 2 7" xfId="17242"/>
    <cellStyle name="표준 7 13 4 2 7 2" xfId="17243"/>
    <cellStyle name="표준 7 13 4 2 7 2 2" xfId="39204"/>
    <cellStyle name="표준 7 13 4 2 7 3" xfId="39203"/>
    <cellStyle name="표준 7 13 4 2 8" xfId="17244"/>
    <cellStyle name="표준 7 13 4 2 8 2" xfId="39205"/>
    <cellStyle name="표준 7 13 4 2 9" xfId="17245"/>
    <cellStyle name="표준 7 13 4 2 9 2" xfId="39206"/>
    <cellStyle name="표준 7 13 4 3" xfId="2467"/>
    <cellStyle name="표준 7 13 4 3 2" xfId="2987"/>
    <cellStyle name="표준 7 13 4 3 2 2" xfId="5290"/>
    <cellStyle name="표준 7 13 4 3 2 2 2" xfId="5291"/>
    <cellStyle name="표준 7 13 4 3 2 2 2 2" xfId="17246"/>
    <cellStyle name="표준 7 13 4 3 2 2 2 2 2" xfId="39207"/>
    <cellStyle name="표준 7 13 4 3 2 2 2 3" xfId="29804"/>
    <cellStyle name="표준 7 13 4 3 2 2 3" xfId="17247"/>
    <cellStyle name="표준 7 13 4 3 2 2 3 2" xfId="17248"/>
    <cellStyle name="표준 7 13 4 3 2 2 3 2 2" xfId="39209"/>
    <cellStyle name="표준 7 13 4 3 2 2 3 3" xfId="39208"/>
    <cellStyle name="표준 7 13 4 3 2 2 4" xfId="17249"/>
    <cellStyle name="표준 7 13 4 3 2 2 4 2" xfId="39210"/>
    <cellStyle name="표준 7 13 4 3 2 2 5" xfId="17250"/>
    <cellStyle name="표준 7 13 4 3 2 2 5 2" xfId="39211"/>
    <cellStyle name="표준 7 13 4 3 2 2 6" xfId="29803"/>
    <cellStyle name="표준 7 13 4 3 2 3" xfId="5292"/>
    <cellStyle name="표준 7 13 4 3 2 3 2" xfId="5293"/>
    <cellStyle name="표준 7 13 4 3 2 3 2 2" xfId="17251"/>
    <cellStyle name="표준 7 13 4 3 2 3 2 2 2" xfId="39212"/>
    <cellStyle name="표준 7 13 4 3 2 3 2 3" xfId="29806"/>
    <cellStyle name="표준 7 13 4 3 2 3 3" xfId="17252"/>
    <cellStyle name="표준 7 13 4 3 2 3 3 2" xfId="17253"/>
    <cellStyle name="표준 7 13 4 3 2 3 3 2 2" xfId="39214"/>
    <cellStyle name="표준 7 13 4 3 2 3 3 3" xfId="39213"/>
    <cellStyle name="표준 7 13 4 3 2 3 4" xfId="17254"/>
    <cellStyle name="표준 7 13 4 3 2 3 4 2" xfId="39215"/>
    <cellStyle name="표준 7 13 4 3 2 3 5" xfId="17255"/>
    <cellStyle name="표준 7 13 4 3 2 3 5 2" xfId="39216"/>
    <cellStyle name="표준 7 13 4 3 2 3 6" xfId="29805"/>
    <cellStyle name="표준 7 13 4 3 2 4" xfId="5294"/>
    <cellStyle name="표준 7 13 4 3 2 4 2" xfId="17256"/>
    <cellStyle name="표준 7 13 4 3 2 4 2 2" xfId="39217"/>
    <cellStyle name="표준 7 13 4 3 2 4 3" xfId="29807"/>
    <cellStyle name="표준 7 13 4 3 2 5" xfId="17257"/>
    <cellStyle name="표준 7 13 4 3 2 5 2" xfId="17258"/>
    <cellStyle name="표준 7 13 4 3 2 5 2 2" xfId="39219"/>
    <cellStyle name="표준 7 13 4 3 2 5 3" xfId="39218"/>
    <cellStyle name="표준 7 13 4 3 2 6" xfId="17259"/>
    <cellStyle name="표준 7 13 4 3 2 6 2" xfId="39220"/>
    <cellStyle name="표준 7 13 4 3 2 7" xfId="17260"/>
    <cellStyle name="표준 7 13 4 3 2 7 2" xfId="39221"/>
    <cellStyle name="표준 7 13 4 3 2 8" xfId="27508"/>
    <cellStyle name="표준 7 13 4 3 3" xfId="5295"/>
    <cellStyle name="표준 7 13 4 3 3 2" xfId="5296"/>
    <cellStyle name="표준 7 13 4 3 3 2 2" xfId="17261"/>
    <cellStyle name="표준 7 13 4 3 3 2 2 2" xfId="39222"/>
    <cellStyle name="표준 7 13 4 3 3 2 3" xfId="29809"/>
    <cellStyle name="표준 7 13 4 3 3 3" xfId="17262"/>
    <cellStyle name="표준 7 13 4 3 3 3 2" xfId="17263"/>
    <cellStyle name="표준 7 13 4 3 3 3 2 2" xfId="39224"/>
    <cellStyle name="표준 7 13 4 3 3 3 3" xfId="39223"/>
    <cellStyle name="표준 7 13 4 3 3 4" xfId="17264"/>
    <cellStyle name="표준 7 13 4 3 3 4 2" xfId="39225"/>
    <cellStyle name="표준 7 13 4 3 3 5" xfId="17265"/>
    <cellStyle name="표준 7 13 4 3 3 5 2" xfId="39226"/>
    <cellStyle name="표준 7 13 4 3 3 6" xfId="29808"/>
    <cellStyle name="표준 7 13 4 3 4" xfId="5297"/>
    <cellStyle name="표준 7 13 4 3 4 2" xfId="5298"/>
    <cellStyle name="표준 7 13 4 3 4 2 2" xfId="17266"/>
    <cellStyle name="표준 7 13 4 3 4 2 2 2" xfId="39227"/>
    <cellStyle name="표준 7 13 4 3 4 2 3" xfId="29811"/>
    <cellStyle name="표준 7 13 4 3 4 3" xfId="17267"/>
    <cellStyle name="표준 7 13 4 3 4 3 2" xfId="17268"/>
    <cellStyle name="표준 7 13 4 3 4 3 2 2" xfId="39229"/>
    <cellStyle name="표준 7 13 4 3 4 3 3" xfId="39228"/>
    <cellStyle name="표준 7 13 4 3 4 4" xfId="17269"/>
    <cellStyle name="표준 7 13 4 3 4 4 2" xfId="39230"/>
    <cellStyle name="표준 7 13 4 3 4 5" xfId="17270"/>
    <cellStyle name="표준 7 13 4 3 4 5 2" xfId="39231"/>
    <cellStyle name="표준 7 13 4 3 4 6" xfId="29810"/>
    <cellStyle name="표준 7 13 4 3 5" xfId="5299"/>
    <cellStyle name="표준 7 13 4 3 5 2" xfId="17271"/>
    <cellStyle name="표준 7 13 4 3 5 2 2" xfId="39232"/>
    <cellStyle name="표준 7 13 4 3 5 3" xfId="29812"/>
    <cellStyle name="표준 7 13 4 3 6" xfId="17272"/>
    <cellStyle name="표준 7 13 4 3 6 2" xfId="17273"/>
    <cellStyle name="표준 7 13 4 3 6 2 2" xfId="39234"/>
    <cellStyle name="표준 7 13 4 3 6 3" xfId="39233"/>
    <cellStyle name="표준 7 13 4 3 7" xfId="17274"/>
    <cellStyle name="표준 7 13 4 3 7 2" xfId="39235"/>
    <cellStyle name="표준 7 13 4 3 8" xfId="17275"/>
    <cellStyle name="표준 7 13 4 3 8 2" xfId="39236"/>
    <cellStyle name="표준 7 13 4 3 9" xfId="26989"/>
    <cellStyle name="표준 7 13 4 4" xfId="2729"/>
    <cellStyle name="표준 7 13 4 4 2" xfId="5300"/>
    <cellStyle name="표준 7 13 4 4 2 2" xfId="5301"/>
    <cellStyle name="표준 7 13 4 4 2 2 2" xfId="17276"/>
    <cellStyle name="표준 7 13 4 4 2 2 2 2" xfId="39237"/>
    <cellStyle name="표준 7 13 4 4 2 2 3" xfId="29814"/>
    <cellStyle name="표준 7 13 4 4 2 3" xfId="17277"/>
    <cellStyle name="표준 7 13 4 4 2 3 2" xfId="17278"/>
    <cellStyle name="표준 7 13 4 4 2 3 2 2" xfId="39239"/>
    <cellStyle name="표준 7 13 4 4 2 3 3" xfId="39238"/>
    <cellStyle name="표준 7 13 4 4 2 4" xfId="17279"/>
    <cellStyle name="표준 7 13 4 4 2 4 2" xfId="39240"/>
    <cellStyle name="표준 7 13 4 4 2 5" xfId="17280"/>
    <cellStyle name="표준 7 13 4 4 2 5 2" xfId="39241"/>
    <cellStyle name="표준 7 13 4 4 2 6" xfId="29813"/>
    <cellStyle name="표준 7 13 4 4 3" xfId="5302"/>
    <cellStyle name="표준 7 13 4 4 3 2" xfId="5303"/>
    <cellStyle name="표준 7 13 4 4 3 2 2" xfId="17281"/>
    <cellStyle name="표준 7 13 4 4 3 2 2 2" xfId="39242"/>
    <cellStyle name="표준 7 13 4 4 3 2 3" xfId="29816"/>
    <cellStyle name="표준 7 13 4 4 3 3" xfId="17282"/>
    <cellStyle name="표준 7 13 4 4 3 3 2" xfId="17283"/>
    <cellStyle name="표준 7 13 4 4 3 3 2 2" xfId="39244"/>
    <cellStyle name="표준 7 13 4 4 3 3 3" xfId="39243"/>
    <cellStyle name="표준 7 13 4 4 3 4" xfId="17284"/>
    <cellStyle name="표준 7 13 4 4 3 4 2" xfId="39245"/>
    <cellStyle name="표준 7 13 4 4 3 5" xfId="17285"/>
    <cellStyle name="표준 7 13 4 4 3 5 2" xfId="39246"/>
    <cellStyle name="표준 7 13 4 4 3 6" xfId="29815"/>
    <cellStyle name="표준 7 13 4 4 4" xfId="5304"/>
    <cellStyle name="표준 7 13 4 4 4 2" xfId="17286"/>
    <cellStyle name="표준 7 13 4 4 4 2 2" xfId="39247"/>
    <cellStyle name="표준 7 13 4 4 4 3" xfId="29817"/>
    <cellStyle name="표준 7 13 4 4 5" xfId="17287"/>
    <cellStyle name="표준 7 13 4 4 5 2" xfId="17288"/>
    <cellStyle name="표준 7 13 4 4 5 2 2" xfId="39249"/>
    <cellStyle name="표준 7 13 4 4 5 3" xfId="39248"/>
    <cellStyle name="표준 7 13 4 4 6" xfId="17289"/>
    <cellStyle name="표준 7 13 4 4 6 2" xfId="39250"/>
    <cellStyle name="표준 7 13 4 4 7" xfId="17290"/>
    <cellStyle name="표준 7 13 4 4 7 2" xfId="39251"/>
    <cellStyle name="표준 7 13 4 4 8" xfId="27250"/>
    <cellStyle name="표준 7 13 4 5" xfId="5305"/>
    <cellStyle name="표준 7 13 4 5 2" xfId="5306"/>
    <cellStyle name="표준 7 13 4 5 2 2" xfId="17291"/>
    <cellStyle name="표준 7 13 4 5 2 2 2" xfId="39252"/>
    <cellStyle name="표준 7 13 4 5 2 3" xfId="29819"/>
    <cellStyle name="표준 7 13 4 5 3" xfId="17292"/>
    <cellStyle name="표준 7 13 4 5 3 2" xfId="17293"/>
    <cellStyle name="표준 7 13 4 5 3 2 2" xfId="39254"/>
    <cellStyle name="표준 7 13 4 5 3 3" xfId="39253"/>
    <cellStyle name="표준 7 13 4 5 4" xfId="17294"/>
    <cellStyle name="표준 7 13 4 5 4 2" xfId="39255"/>
    <cellStyle name="표준 7 13 4 5 5" xfId="17295"/>
    <cellStyle name="표준 7 13 4 5 5 2" xfId="39256"/>
    <cellStyle name="표준 7 13 4 5 6" xfId="29818"/>
    <cellStyle name="표준 7 13 4 6" xfId="5307"/>
    <cellStyle name="표준 7 13 4 6 2" xfId="5308"/>
    <cellStyle name="표준 7 13 4 6 2 2" xfId="17296"/>
    <cellStyle name="표준 7 13 4 6 2 2 2" xfId="39257"/>
    <cellStyle name="표준 7 13 4 6 2 3" xfId="29821"/>
    <cellStyle name="표준 7 13 4 6 3" xfId="17297"/>
    <cellStyle name="표준 7 13 4 6 3 2" xfId="17298"/>
    <cellStyle name="표준 7 13 4 6 3 2 2" xfId="39259"/>
    <cellStyle name="표준 7 13 4 6 3 3" xfId="39258"/>
    <cellStyle name="표준 7 13 4 6 4" xfId="17299"/>
    <cellStyle name="표준 7 13 4 6 4 2" xfId="39260"/>
    <cellStyle name="표준 7 13 4 6 5" xfId="17300"/>
    <cellStyle name="표준 7 13 4 6 5 2" xfId="39261"/>
    <cellStyle name="표준 7 13 4 6 6" xfId="29820"/>
    <cellStyle name="표준 7 13 4 7" xfId="5309"/>
    <cellStyle name="표준 7 13 4 7 2" xfId="17301"/>
    <cellStyle name="표준 7 13 4 7 2 2" xfId="39262"/>
    <cellStyle name="표준 7 13 4 7 3" xfId="29822"/>
    <cellStyle name="표준 7 13 4 8" xfId="17302"/>
    <cellStyle name="표준 7 13 4 8 2" xfId="17303"/>
    <cellStyle name="표준 7 13 4 8 2 2" xfId="39264"/>
    <cellStyle name="표준 7 13 4 8 3" xfId="39263"/>
    <cellStyle name="표준 7 13 4 9" xfId="17304"/>
    <cellStyle name="표준 7 13 4 9 2" xfId="39265"/>
    <cellStyle name="표준 7 13 5" xfId="2309"/>
    <cellStyle name="표준 7 13 5 10" xfId="26831"/>
    <cellStyle name="표준 7 13 5 2" xfId="2595"/>
    <cellStyle name="표준 7 13 5 2 2" xfId="3115"/>
    <cellStyle name="표준 7 13 5 2 2 2" xfId="5310"/>
    <cellStyle name="표준 7 13 5 2 2 2 2" xfId="5311"/>
    <cellStyle name="표준 7 13 5 2 2 2 2 2" xfId="17305"/>
    <cellStyle name="표준 7 13 5 2 2 2 2 2 2" xfId="39266"/>
    <cellStyle name="표준 7 13 5 2 2 2 2 3" xfId="29824"/>
    <cellStyle name="표준 7 13 5 2 2 2 3" xfId="17306"/>
    <cellStyle name="표준 7 13 5 2 2 2 3 2" xfId="17307"/>
    <cellStyle name="표준 7 13 5 2 2 2 3 2 2" xfId="39268"/>
    <cellStyle name="표준 7 13 5 2 2 2 3 3" xfId="39267"/>
    <cellStyle name="표준 7 13 5 2 2 2 4" xfId="17308"/>
    <cellStyle name="표준 7 13 5 2 2 2 4 2" xfId="39269"/>
    <cellStyle name="표준 7 13 5 2 2 2 5" xfId="17309"/>
    <cellStyle name="표준 7 13 5 2 2 2 5 2" xfId="39270"/>
    <cellStyle name="표준 7 13 5 2 2 2 6" xfId="29823"/>
    <cellStyle name="표준 7 13 5 2 2 3" xfId="5312"/>
    <cellStyle name="표준 7 13 5 2 2 3 2" xfId="5313"/>
    <cellStyle name="표준 7 13 5 2 2 3 2 2" xfId="17310"/>
    <cellStyle name="표준 7 13 5 2 2 3 2 2 2" xfId="39271"/>
    <cellStyle name="표준 7 13 5 2 2 3 2 3" xfId="29826"/>
    <cellStyle name="표준 7 13 5 2 2 3 3" xfId="17311"/>
    <cellStyle name="표준 7 13 5 2 2 3 3 2" xfId="17312"/>
    <cellStyle name="표준 7 13 5 2 2 3 3 2 2" xfId="39273"/>
    <cellStyle name="표준 7 13 5 2 2 3 3 3" xfId="39272"/>
    <cellStyle name="표준 7 13 5 2 2 3 4" xfId="17313"/>
    <cellStyle name="표준 7 13 5 2 2 3 4 2" xfId="39274"/>
    <cellStyle name="표준 7 13 5 2 2 3 5" xfId="17314"/>
    <cellStyle name="표준 7 13 5 2 2 3 5 2" xfId="39275"/>
    <cellStyle name="표준 7 13 5 2 2 3 6" xfId="29825"/>
    <cellStyle name="표준 7 13 5 2 2 4" xfId="5314"/>
    <cellStyle name="표준 7 13 5 2 2 4 2" xfId="17315"/>
    <cellStyle name="표준 7 13 5 2 2 4 2 2" xfId="39276"/>
    <cellStyle name="표준 7 13 5 2 2 4 3" xfId="29827"/>
    <cellStyle name="표준 7 13 5 2 2 5" xfId="17316"/>
    <cellStyle name="표준 7 13 5 2 2 5 2" xfId="17317"/>
    <cellStyle name="표준 7 13 5 2 2 5 2 2" xfId="39278"/>
    <cellStyle name="표준 7 13 5 2 2 5 3" xfId="39277"/>
    <cellStyle name="표준 7 13 5 2 2 6" xfId="17318"/>
    <cellStyle name="표준 7 13 5 2 2 6 2" xfId="39279"/>
    <cellStyle name="표준 7 13 5 2 2 7" xfId="17319"/>
    <cellStyle name="표준 7 13 5 2 2 7 2" xfId="39280"/>
    <cellStyle name="표준 7 13 5 2 2 8" xfId="27636"/>
    <cellStyle name="표준 7 13 5 2 3" xfId="5315"/>
    <cellStyle name="표준 7 13 5 2 3 2" xfId="5316"/>
    <cellStyle name="표준 7 13 5 2 3 2 2" xfId="17320"/>
    <cellStyle name="표준 7 13 5 2 3 2 2 2" xfId="39281"/>
    <cellStyle name="표준 7 13 5 2 3 2 3" xfId="29829"/>
    <cellStyle name="표준 7 13 5 2 3 3" xfId="17321"/>
    <cellStyle name="표준 7 13 5 2 3 3 2" xfId="17322"/>
    <cellStyle name="표준 7 13 5 2 3 3 2 2" xfId="39283"/>
    <cellStyle name="표준 7 13 5 2 3 3 3" xfId="39282"/>
    <cellStyle name="표준 7 13 5 2 3 4" xfId="17323"/>
    <cellStyle name="표준 7 13 5 2 3 4 2" xfId="39284"/>
    <cellStyle name="표준 7 13 5 2 3 5" xfId="17324"/>
    <cellStyle name="표준 7 13 5 2 3 5 2" xfId="39285"/>
    <cellStyle name="표준 7 13 5 2 3 6" xfId="29828"/>
    <cellStyle name="표준 7 13 5 2 4" xfId="5317"/>
    <cellStyle name="표준 7 13 5 2 4 2" xfId="5318"/>
    <cellStyle name="표준 7 13 5 2 4 2 2" xfId="17325"/>
    <cellStyle name="표준 7 13 5 2 4 2 2 2" xfId="39286"/>
    <cellStyle name="표준 7 13 5 2 4 2 3" xfId="29831"/>
    <cellStyle name="표준 7 13 5 2 4 3" xfId="17326"/>
    <cellStyle name="표준 7 13 5 2 4 3 2" xfId="17327"/>
    <cellStyle name="표준 7 13 5 2 4 3 2 2" xfId="39288"/>
    <cellStyle name="표준 7 13 5 2 4 3 3" xfId="39287"/>
    <cellStyle name="표준 7 13 5 2 4 4" xfId="17328"/>
    <cellStyle name="표준 7 13 5 2 4 4 2" xfId="39289"/>
    <cellStyle name="표준 7 13 5 2 4 5" xfId="17329"/>
    <cellStyle name="표준 7 13 5 2 4 5 2" xfId="39290"/>
    <cellStyle name="표준 7 13 5 2 4 6" xfId="29830"/>
    <cellStyle name="표준 7 13 5 2 5" xfId="5319"/>
    <cellStyle name="표준 7 13 5 2 5 2" xfId="17330"/>
    <cellStyle name="표준 7 13 5 2 5 2 2" xfId="39291"/>
    <cellStyle name="표준 7 13 5 2 5 3" xfId="29832"/>
    <cellStyle name="표준 7 13 5 2 6" xfId="17331"/>
    <cellStyle name="표준 7 13 5 2 6 2" xfId="17332"/>
    <cellStyle name="표준 7 13 5 2 6 2 2" xfId="39293"/>
    <cellStyle name="표준 7 13 5 2 6 3" xfId="39292"/>
    <cellStyle name="표준 7 13 5 2 7" xfId="17333"/>
    <cellStyle name="표준 7 13 5 2 7 2" xfId="39294"/>
    <cellStyle name="표준 7 13 5 2 8" xfId="17334"/>
    <cellStyle name="표준 7 13 5 2 8 2" xfId="39295"/>
    <cellStyle name="표준 7 13 5 2 9" xfId="27117"/>
    <cellStyle name="표준 7 13 5 3" xfId="2829"/>
    <cellStyle name="표준 7 13 5 3 2" xfId="5320"/>
    <cellStyle name="표준 7 13 5 3 2 2" xfId="5321"/>
    <cellStyle name="표준 7 13 5 3 2 2 2" xfId="17335"/>
    <cellStyle name="표준 7 13 5 3 2 2 2 2" xfId="39296"/>
    <cellStyle name="표준 7 13 5 3 2 2 3" xfId="29834"/>
    <cellStyle name="표준 7 13 5 3 2 3" xfId="17336"/>
    <cellStyle name="표준 7 13 5 3 2 3 2" xfId="17337"/>
    <cellStyle name="표준 7 13 5 3 2 3 2 2" xfId="39298"/>
    <cellStyle name="표준 7 13 5 3 2 3 3" xfId="39297"/>
    <cellStyle name="표준 7 13 5 3 2 4" xfId="17338"/>
    <cellStyle name="표준 7 13 5 3 2 4 2" xfId="39299"/>
    <cellStyle name="표준 7 13 5 3 2 5" xfId="17339"/>
    <cellStyle name="표준 7 13 5 3 2 5 2" xfId="39300"/>
    <cellStyle name="표준 7 13 5 3 2 6" xfId="29833"/>
    <cellStyle name="표준 7 13 5 3 3" xfId="5322"/>
    <cellStyle name="표준 7 13 5 3 3 2" xfId="5323"/>
    <cellStyle name="표준 7 13 5 3 3 2 2" xfId="17340"/>
    <cellStyle name="표준 7 13 5 3 3 2 2 2" xfId="39301"/>
    <cellStyle name="표준 7 13 5 3 3 2 3" xfId="29836"/>
    <cellStyle name="표준 7 13 5 3 3 3" xfId="17341"/>
    <cellStyle name="표준 7 13 5 3 3 3 2" xfId="17342"/>
    <cellStyle name="표준 7 13 5 3 3 3 2 2" xfId="39303"/>
    <cellStyle name="표준 7 13 5 3 3 3 3" xfId="39302"/>
    <cellStyle name="표준 7 13 5 3 3 4" xfId="17343"/>
    <cellStyle name="표준 7 13 5 3 3 4 2" xfId="39304"/>
    <cellStyle name="표준 7 13 5 3 3 5" xfId="17344"/>
    <cellStyle name="표준 7 13 5 3 3 5 2" xfId="39305"/>
    <cellStyle name="표준 7 13 5 3 3 6" xfId="29835"/>
    <cellStyle name="표준 7 13 5 3 4" xfId="5324"/>
    <cellStyle name="표준 7 13 5 3 4 2" xfId="17345"/>
    <cellStyle name="표준 7 13 5 3 4 2 2" xfId="39306"/>
    <cellStyle name="표준 7 13 5 3 4 3" xfId="29837"/>
    <cellStyle name="표준 7 13 5 3 5" xfId="17346"/>
    <cellStyle name="표준 7 13 5 3 5 2" xfId="17347"/>
    <cellStyle name="표준 7 13 5 3 5 2 2" xfId="39308"/>
    <cellStyle name="표준 7 13 5 3 5 3" xfId="39307"/>
    <cellStyle name="표준 7 13 5 3 6" xfId="17348"/>
    <cellStyle name="표준 7 13 5 3 6 2" xfId="39309"/>
    <cellStyle name="표준 7 13 5 3 7" xfId="17349"/>
    <cellStyle name="표준 7 13 5 3 7 2" xfId="39310"/>
    <cellStyle name="표준 7 13 5 3 8" xfId="27350"/>
    <cellStyle name="표준 7 13 5 4" xfId="5325"/>
    <cellStyle name="표준 7 13 5 4 2" xfId="5326"/>
    <cellStyle name="표준 7 13 5 4 2 2" xfId="17350"/>
    <cellStyle name="표준 7 13 5 4 2 2 2" xfId="39311"/>
    <cellStyle name="표준 7 13 5 4 2 3" xfId="29839"/>
    <cellStyle name="표준 7 13 5 4 3" xfId="17351"/>
    <cellStyle name="표준 7 13 5 4 3 2" xfId="17352"/>
    <cellStyle name="표준 7 13 5 4 3 2 2" xfId="39313"/>
    <cellStyle name="표준 7 13 5 4 3 3" xfId="39312"/>
    <cellStyle name="표준 7 13 5 4 4" xfId="17353"/>
    <cellStyle name="표준 7 13 5 4 4 2" xfId="39314"/>
    <cellStyle name="표준 7 13 5 4 5" xfId="17354"/>
    <cellStyle name="표준 7 13 5 4 5 2" xfId="39315"/>
    <cellStyle name="표준 7 13 5 4 6" xfId="29838"/>
    <cellStyle name="표준 7 13 5 5" xfId="5327"/>
    <cellStyle name="표준 7 13 5 5 2" xfId="5328"/>
    <cellStyle name="표준 7 13 5 5 2 2" xfId="17355"/>
    <cellStyle name="표준 7 13 5 5 2 2 2" xfId="39316"/>
    <cellStyle name="표준 7 13 5 5 2 3" xfId="29841"/>
    <cellStyle name="표준 7 13 5 5 3" xfId="17356"/>
    <cellStyle name="표준 7 13 5 5 3 2" xfId="17357"/>
    <cellStyle name="표준 7 13 5 5 3 2 2" xfId="39318"/>
    <cellStyle name="표준 7 13 5 5 3 3" xfId="39317"/>
    <cellStyle name="표준 7 13 5 5 4" xfId="17358"/>
    <cellStyle name="표준 7 13 5 5 4 2" xfId="39319"/>
    <cellStyle name="표준 7 13 5 5 5" xfId="17359"/>
    <cellStyle name="표준 7 13 5 5 5 2" xfId="39320"/>
    <cellStyle name="표준 7 13 5 5 6" xfId="29840"/>
    <cellStyle name="표준 7 13 5 6" xfId="5329"/>
    <cellStyle name="표준 7 13 5 6 2" xfId="17360"/>
    <cellStyle name="표준 7 13 5 6 2 2" xfId="39321"/>
    <cellStyle name="표준 7 13 5 6 3" xfId="29842"/>
    <cellStyle name="표준 7 13 5 7" xfId="17361"/>
    <cellStyle name="표준 7 13 5 7 2" xfId="17362"/>
    <cellStyle name="표준 7 13 5 7 2 2" xfId="39323"/>
    <cellStyle name="표준 7 13 5 7 3" xfId="39322"/>
    <cellStyle name="표준 7 13 5 8" xfId="17363"/>
    <cellStyle name="표준 7 13 5 8 2" xfId="39324"/>
    <cellStyle name="표준 7 13 5 9" xfId="17364"/>
    <cellStyle name="표준 7 13 5 9 2" xfId="39325"/>
    <cellStyle name="표준 7 13 6" xfId="2438"/>
    <cellStyle name="표준 7 13 6 2" xfId="2958"/>
    <cellStyle name="표준 7 13 6 2 2" xfId="5330"/>
    <cellStyle name="표준 7 13 6 2 2 2" xfId="5331"/>
    <cellStyle name="표준 7 13 6 2 2 2 2" xfId="17365"/>
    <cellStyle name="표준 7 13 6 2 2 2 2 2" xfId="39326"/>
    <cellStyle name="표준 7 13 6 2 2 2 3" xfId="29844"/>
    <cellStyle name="표준 7 13 6 2 2 3" xfId="17366"/>
    <cellStyle name="표준 7 13 6 2 2 3 2" xfId="17367"/>
    <cellStyle name="표준 7 13 6 2 2 3 2 2" xfId="39328"/>
    <cellStyle name="표준 7 13 6 2 2 3 3" xfId="39327"/>
    <cellStyle name="표준 7 13 6 2 2 4" xfId="17368"/>
    <cellStyle name="표준 7 13 6 2 2 4 2" xfId="39329"/>
    <cellStyle name="표준 7 13 6 2 2 5" xfId="17369"/>
    <cellStyle name="표준 7 13 6 2 2 5 2" xfId="39330"/>
    <cellStyle name="표준 7 13 6 2 2 6" xfId="29843"/>
    <cellStyle name="표준 7 13 6 2 3" xfId="5332"/>
    <cellStyle name="표준 7 13 6 2 3 2" xfId="5333"/>
    <cellStyle name="표준 7 13 6 2 3 2 2" xfId="17370"/>
    <cellStyle name="표준 7 13 6 2 3 2 2 2" xfId="39331"/>
    <cellStyle name="표준 7 13 6 2 3 2 3" xfId="29846"/>
    <cellStyle name="표준 7 13 6 2 3 3" xfId="17371"/>
    <cellStyle name="표준 7 13 6 2 3 3 2" xfId="17372"/>
    <cellStyle name="표준 7 13 6 2 3 3 2 2" xfId="39333"/>
    <cellStyle name="표준 7 13 6 2 3 3 3" xfId="39332"/>
    <cellStyle name="표준 7 13 6 2 3 4" xfId="17373"/>
    <cellStyle name="표준 7 13 6 2 3 4 2" xfId="39334"/>
    <cellStyle name="표준 7 13 6 2 3 5" xfId="17374"/>
    <cellStyle name="표준 7 13 6 2 3 5 2" xfId="39335"/>
    <cellStyle name="표준 7 13 6 2 3 6" xfId="29845"/>
    <cellStyle name="표준 7 13 6 2 4" xfId="5334"/>
    <cellStyle name="표준 7 13 6 2 4 2" xfId="17375"/>
    <cellStyle name="표준 7 13 6 2 4 2 2" xfId="39336"/>
    <cellStyle name="표준 7 13 6 2 4 3" xfId="29847"/>
    <cellStyle name="표준 7 13 6 2 5" xfId="17376"/>
    <cellStyle name="표준 7 13 6 2 5 2" xfId="17377"/>
    <cellStyle name="표준 7 13 6 2 5 2 2" xfId="39338"/>
    <cellStyle name="표준 7 13 6 2 5 3" xfId="39337"/>
    <cellStyle name="표준 7 13 6 2 6" xfId="17378"/>
    <cellStyle name="표준 7 13 6 2 6 2" xfId="39339"/>
    <cellStyle name="표준 7 13 6 2 7" xfId="17379"/>
    <cellStyle name="표준 7 13 6 2 7 2" xfId="39340"/>
    <cellStyle name="표준 7 13 6 2 8" xfId="27479"/>
    <cellStyle name="표준 7 13 6 3" xfId="5335"/>
    <cellStyle name="표준 7 13 6 3 2" xfId="5336"/>
    <cellStyle name="표준 7 13 6 3 2 2" xfId="17380"/>
    <cellStyle name="표준 7 13 6 3 2 2 2" xfId="39341"/>
    <cellStyle name="표준 7 13 6 3 2 3" xfId="29849"/>
    <cellStyle name="표준 7 13 6 3 3" xfId="17381"/>
    <cellStyle name="표준 7 13 6 3 3 2" xfId="17382"/>
    <cellStyle name="표준 7 13 6 3 3 2 2" xfId="39343"/>
    <cellStyle name="표준 7 13 6 3 3 3" xfId="39342"/>
    <cellStyle name="표준 7 13 6 3 4" xfId="17383"/>
    <cellStyle name="표준 7 13 6 3 4 2" xfId="39344"/>
    <cellStyle name="표준 7 13 6 3 5" xfId="17384"/>
    <cellStyle name="표준 7 13 6 3 5 2" xfId="39345"/>
    <cellStyle name="표준 7 13 6 3 6" xfId="29848"/>
    <cellStyle name="표준 7 13 6 4" xfId="5337"/>
    <cellStyle name="표준 7 13 6 4 2" xfId="5338"/>
    <cellStyle name="표준 7 13 6 4 2 2" xfId="17385"/>
    <cellStyle name="표준 7 13 6 4 2 2 2" xfId="39346"/>
    <cellStyle name="표준 7 13 6 4 2 3" xfId="29851"/>
    <cellStyle name="표준 7 13 6 4 3" xfId="17386"/>
    <cellStyle name="표준 7 13 6 4 3 2" xfId="17387"/>
    <cellStyle name="표준 7 13 6 4 3 2 2" xfId="39348"/>
    <cellStyle name="표준 7 13 6 4 3 3" xfId="39347"/>
    <cellStyle name="표준 7 13 6 4 4" xfId="17388"/>
    <cellStyle name="표준 7 13 6 4 4 2" xfId="39349"/>
    <cellStyle name="표준 7 13 6 4 5" xfId="17389"/>
    <cellStyle name="표준 7 13 6 4 5 2" xfId="39350"/>
    <cellStyle name="표준 7 13 6 4 6" xfId="29850"/>
    <cellStyle name="표준 7 13 6 5" xfId="5339"/>
    <cellStyle name="표준 7 13 6 5 2" xfId="17390"/>
    <cellStyle name="표준 7 13 6 5 2 2" xfId="39351"/>
    <cellStyle name="표준 7 13 6 5 3" xfId="29852"/>
    <cellStyle name="표준 7 13 6 6" xfId="17391"/>
    <cellStyle name="표준 7 13 6 6 2" xfId="17392"/>
    <cellStyle name="표준 7 13 6 6 2 2" xfId="39353"/>
    <cellStyle name="표준 7 13 6 6 3" xfId="39352"/>
    <cellStyle name="표준 7 13 6 7" xfId="17393"/>
    <cellStyle name="표준 7 13 6 7 2" xfId="39354"/>
    <cellStyle name="표준 7 13 6 8" xfId="17394"/>
    <cellStyle name="표준 7 13 6 8 2" xfId="39355"/>
    <cellStyle name="표준 7 13 6 9" xfId="26960"/>
    <cellStyle name="표준 7 13 7" xfId="2700"/>
    <cellStyle name="표준 7 13 7 2" xfId="5340"/>
    <cellStyle name="표준 7 13 7 2 2" xfId="5341"/>
    <cellStyle name="표준 7 13 7 2 2 2" xfId="17395"/>
    <cellStyle name="표준 7 13 7 2 2 2 2" xfId="39356"/>
    <cellStyle name="표준 7 13 7 2 2 3" xfId="29854"/>
    <cellStyle name="표준 7 13 7 2 3" xfId="17396"/>
    <cellStyle name="표준 7 13 7 2 3 2" xfId="17397"/>
    <cellStyle name="표준 7 13 7 2 3 2 2" xfId="39358"/>
    <cellStyle name="표준 7 13 7 2 3 3" xfId="39357"/>
    <cellStyle name="표준 7 13 7 2 4" xfId="17398"/>
    <cellStyle name="표준 7 13 7 2 4 2" xfId="39359"/>
    <cellStyle name="표준 7 13 7 2 5" xfId="17399"/>
    <cellStyle name="표준 7 13 7 2 5 2" xfId="39360"/>
    <cellStyle name="표준 7 13 7 2 6" xfId="29853"/>
    <cellStyle name="표준 7 13 7 3" xfId="5342"/>
    <cellStyle name="표준 7 13 7 3 2" xfId="5343"/>
    <cellStyle name="표준 7 13 7 3 2 2" xfId="17400"/>
    <cellStyle name="표준 7 13 7 3 2 2 2" xfId="39361"/>
    <cellStyle name="표준 7 13 7 3 2 3" xfId="29856"/>
    <cellStyle name="표준 7 13 7 3 3" xfId="17401"/>
    <cellStyle name="표준 7 13 7 3 3 2" xfId="17402"/>
    <cellStyle name="표준 7 13 7 3 3 2 2" xfId="39363"/>
    <cellStyle name="표준 7 13 7 3 3 3" xfId="39362"/>
    <cellStyle name="표준 7 13 7 3 4" xfId="17403"/>
    <cellStyle name="표준 7 13 7 3 4 2" xfId="39364"/>
    <cellStyle name="표준 7 13 7 3 5" xfId="17404"/>
    <cellStyle name="표준 7 13 7 3 5 2" xfId="39365"/>
    <cellStyle name="표준 7 13 7 3 6" xfId="29855"/>
    <cellStyle name="표준 7 13 7 4" xfId="5344"/>
    <cellStyle name="표준 7 13 7 4 2" xfId="17405"/>
    <cellStyle name="표준 7 13 7 4 2 2" xfId="39366"/>
    <cellStyle name="표준 7 13 7 4 3" xfId="29857"/>
    <cellStyle name="표준 7 13 7 5" xfId="17406"/>
    <cellStyle name="표준 7 13 7 5 2" xfId="17407"/>
    <cellStyle name="표준 7 13 7 5 2 2" xfId="39368"/>
    <cellStyle name="표준 7 13 7 5 3" xfId="39367"/>
    <cellStyle name="표준 7 13 7 6" xfId="17408"/>
    <cellStyle name="표준 7 13 7 6 2" xfId="39369"/>
    <cellStyle name="표준 7 13 7 7" xfId="17409"/>
    <cellStyle name="표준 7 13 7 7 2" xfId="39370"/>
    <cellStyle name="표준 7 13 7 8" xfId="27221"/>
    <cellStyle name="표준 7 13 8" xfId="5345"/>
    <cellStyle name="표준 7 13 8 2" xfId="5346"/>
    <cellStyle name="표준 7 13 8 2 2" xfId="17410"/>
    <cellStyle name="표준 7 13 8 2 2 2" xfId="39371"/>
    <cellStyle name="표준 7 13 8 2 3" xfId="29859"/>
    <cellStyle name="표준 7 13 8 3" xfId="17411"/>
    <cellStyle name="표준 7 13 8 3 2" xfId="17412"/>
    <cellStyle name="표준 7 13 8 3 2 2" xfId="39373"/>
    <cellStyle name="표준 7 13 8 3 3" xfId="39372"/>
    <cellStyle name="표준 7 13 8 4" xfId="17413"/>
    <cellStyle name="표준 7 13 8 4 2" xfId="39374"/>
    <cellStyle name="표준 7 13 8 5" xfId="17414"/>
    <cellStyle name="표준 7 13 8 5 2" xfId="39375"/>
    <cellStyle name="표준 7 13 8 6" xfId="29858"/>
    <cellStyle name="표준 7 13 9" xfId="5347"/>
    <cellStyle name="표준 7 13 9 2" xfId="5348"/>
    <cellStyle name="표준 7 13 9 2 2" xfId="17415"/>
    <cellStyle name="표준 7 13 9 2 2 2" xfId="39376"/>
    <cellStyle name="표준 7 13 9 2 3" xfId="29861"/>
    <cellStyle name="표준 7 13 9 3" xfId="17416"/>
    <cellStyle name="표준 7 13 9 3 2" xfId="17417"/>
    <cellStyle name="표준 7 13 9 3 2 2" xfId="39378"/>
    <cellStyle name="표준 7 13 9 3 3" xfId="39377"/>
    <cellStyle name="표준 7 13 9 4" xfId="17418"/>
    <cellStyle name="표준 7 13 9 4 2" xfId="39379"/>
    <cellStyle name="표준 7 13 9 5" xfId="17419"/>
    <cellStyle name="표준 7 13 9 5 2" xfId="39380"/>
    <cellStyle name="표준 7 13 9 6" xfId="29860"/>
    <cellStyle name="표준 7 14" xfId="1523"/>
    <cellStyle name="표준 7 14 10" xfId="5349"/>
    <cellStyle name="표준 7 14 10 2" xfId="17420"/>
    <cellStyle name="표준 7 14 10 2 2" xfId="39381"/>
    <cellStyle name="표준 7 14 10 3" xfId="29862"/>
    <cellStyle name="표준 7 14 11" xfId="17421"/>
    <cellStyle name="표준 7 14 11 2" xfId="17422"/>
    <cellStyle name="표준 7 14 11 2 2" xfId="39383"/>
    <cellStyle name="표준 7 14 11 3" xfId="39382"/>
    <cellStyle name="표준 7 14 12" xfId="17423"/>
    <cellStyle name="표준 7 14 12 2" xfId="39384"/>
    <cellStyle name="표준 7 14 13" xfId="17424"/>
    <cellStyle name="표준 7 14 13 2" xfId="39385"/>
    <cellStyle name="표준 7 14 14" xfId="26706"/>
    <cellStyle name="표준 7 14 2" xfId="1585"/>
    <cellStyle name="표준 7 14 2 10" xfId="17425"/>
    <cellStyle name="표준 7 14 2 10 2" xfId="39386"/>
    <cellStyle name="표준 7 14 2 11" xfId="26768"/>
    <cellStyle name="표준 7 14 2 2" xfId="2375"/>
    <cellStyle name="표준 7 14 2 2 10" xfId="26897"/>
    <cellStyle name="표준 7 14 2 2 2" xfId="2596"/>
    <cellStyle name="표준 7 14 2 2 2 2" xfId="3116"/>
    <cellStyle name="표준 7 14 2 2 2 2 2" xfId="5350"/>
    <cellStyle name="표준 7 14 2 2 2 2 2 2" xfId="5351"/>
    <cellStyle name="표준 7 14 2 2 2 2 2 2 2" xfId="17426"/>
    <cellStyle name="표준 7 14 2 2 2 2 2 2 2 2" xfId="39387"/>
    <cellStyle name="표준 7 14 2 2 2 2 2 2 3" xfId="29864"/>
    <cellStyle name="표준 7 14 2 2 2 2 2 3" xfId="17427"/>
    <cellStyle name="표준 7 14 2 2 2 2 2 3 2" xfId="17428"/>
    <cellStyle name="표준 7 14 2 2 2 2 2 3 2 2" xfId="39389"/>
    <cellStyle name="표준 7 14 2 2 2 2 2 3 3" xfId="39388"/>
    <cellStyle name="표준 7 14 2 2 2 2 2 4" xfId="17429"/>
    <cellStyle name="표준 7 14 2 2 2 2 2 4 2" xfId="39390"/>
    <cellStyle name="표준 7 14 2 2 2 2 2 5" xfId="17430"/>
    <cellStyle name="표준 7 14 2 2 2 2 2 5 2" xfId="39391"/>
    <cellStyle name="표준 7 14 2 2 2 2 2 6" xfId="29863"/>
    <cellStyle name="표준 7 14 2 2 2 2 3" xfId="5352"/>
    <cellStyle name="표준 7 14 2 2 2 2 3 2" xfId="5353"/>
    <cellStyle name="표준 7 14 2 2 2 2 3 2 2" xfId="17431"/>
    <cellStyle name="표준 7 14 2 2 2 2 3 2 2 2" xfId="39392"/>
    <cellStyle name="표준 7 14 2 2 2 2 3 2 3" xfId="29866"/>
    <cellStyle name="표준 7 14 2 2 2 2 3 3" xfId="17432"/>
    <cellStyle name="표준 7 14 2 2 2 2 3 3 2" xfId="17433"/>
    <cellStyle name="표준 7 14 2 2 2 2 3 3 2 2" xfId="39394"/>
    <cellStyle name="표준 7 14 2 2 2 2 3 3 3" xfId="39393"/>
    <cellStyle name="표준 7 14 2 2 2 2 3 4" xfId="17434"/>
    <cellStyle name="표준 7 14 2 2 2 2 3 4 2" xfId="39395"/>
    <cellStyle name="표준 7 14 2 2 2 2 3 5" xfId="17435"/>
    <cellStyle name="표준 7 14 2 2 2 2 3 5 2" xfId="39396"/>
    <cellStyle name="표준 7 14 2 2 2 2 3 6" xfId="29865"/>
    <cellStyle name="표준 7 14 2 2 2 2 4" xfId="5354"/>
    <cellStyle name="표준 7 14 2 2 2 2 4 2" xfId="17436"/>
    <cellStyle name="표준 7 14 2 2 2 2 4 2 2" xfId="39397"/>
    <cellStyle name="표준 7 14 2 2 2 2 4 3" xfId="29867"/>
    <cellStyle name="표준 7 14 2 2 2 2 5" xfId="17437"/>
    <cellStyle name="표준 7 14 2 2 2 2 5 2" xfId="17438"/>
    <cellStyle name="표준 7 14 2 2 2 2 5 2 2" xfId="39399"/>
    <cellStyle name="표준 7 14 2 2 2 2 5 3" xfId="39398"/>
    <cellStyle name="표준 7 14 2 2 2 2 6" xfId="17439"/>
    <cellStyle name="표준 7 14 2 2 2 2 6 2" xfId="39400"/>
    <cellStyle name="표준 7 14 2 2 2 2 7" xfId="17440"/>
    <cellStyle name="표준 7 14 2 2 2 2 7 2" xfId="39401"/>
    <cellStyle name="표준 7 14 2 2 2 2 8" xfId="27637"/>
    <cellStyle name="표준 7 14 2 2 2 3" xfId="5355"/>
    <cellStyle name="표준 7 14 2 2 2 3 2" xfId="5356"/>
    <cellStyle name="표준 7 14 2 2 2 3 2 2" xfId="17441"/>
    <cellStyle name="표준 7 14 2 2 2 3 2 2 2" xfId="39402"/>
    <cellStyle name="표준 7 14 2 2 2 3 2 3" xfId="29869"/>
    <cellStyle name="표준 7 14 2 2 2 3 3" xfId="17442"/>
    <cellStyle name="표준 7 14 2 2 2 3 3 2" xfId="17443"/>
    <cellStyle name="표준 7 14 2 2 2 3 3 2 2" xfId="39404"/>
    <cellStyle name="표준 7 14 2 2 2 3 3 3" xfId="39403"/>
    <cellStyle name="표준 7 14 2 2 2 3 4" xfId="17444"/>
    <cellStyle name="표준 7 14 2 2 2 3 4 2" xfId="39405"/>
    <cellStyle name="표준 7 14 2 2 2 3 5" xfId="17445"/>
    <cellStyle name="표준 7 14 2 2 2 3 5 2" xfId="39406"/>
    <cellStyle name="표준 7 14 2 2 2 3 6" xfId="29868"/>
    <cellStyle name="표준 7 14 2 2 2 4" xfId="5357"/>
    <cellStyle name="표준 7 14 2 2 2 4 2" xfId="5358"/>
    <cellStyle name="표준 7 14 2 2 2 4 2 2" xfId="17446"/>
    <cellStyle name="표준 7 14 2 2 2 4 2 2 2" xfId="39407"/>
    <cellStyle name="표준 7 14 2 2 2 4 2 3" xfId="29871"/>
    <cellStyle name="표준 7 14 2 2 2 4 3" xfId="17447"/>
    <cellStyle name="표준 7 14 2 2 2 4 3 2" xfId="17448"/>
    <cellStyle name="표준 7 14 2 2 2 4 3 2 2" xfId="39409"/>
    <cellStyle name="표준 7 14 2 2 2 4 3 3" xfId="39408"/>
    <cellStyle name="표준 7 14 2 2 2 4 4" xfId="17449"/>
    <cellStyle name="표준 7 14 2 2 2 4 4 2" xfId="39410"/>
    <cellStyle name="표준 7 14 2 2 2 4 5" xfId="17450"/>
    <cellStyle name="표준 7 14 2 2 2 4 5 2" xfId="39411"/>
    <cellStyle name="표준 7 14 2 2 2 4 6" xfId="29870"/>
    <cellStyle name="표준 7 14 2 2 2 5" xfId="5359"/>
    <cellStyle name="표준 7 14 2 2 2 5 2" xfId="17451"/>
    <cellStyle name="표준 7 14 2 2 2 5 2 2" xfId="39412"/>
    <cellStyle name="표준 7 14 2 2 2 5 3" xfId="29872"/>
    <cellStyle name="표준 7 14 2 2 2 6" xfId="17452"/>
    <cellStyle name="표준 7 14 2 2 2 6 2" xfId="17453"/>
    <cellStyle name="표준 7 14 2 2 2 6 2 2" xfId="39414"/>
    <cellStyle name="표준 7 14 2 2 2 6 3" xfId="39413"/>
    <cellStyle name="표준 7 14 2 2 2 7" xfId="17454"/>
    <cellStyle name="표준 7 14 2 2 2 7 2" xfId="39415"/>
    <cellStyle name="표준 7 14 2 2 2 8" xfId="17455"/>
    <cellStyle name="표준 7 14 2 2 2 8 2" xfId="39416"/>
    <cellStyle name="표준 7 14 2 2 2 9" xfId="27118"/>
    <cellStyle name="표준 7 14 2 2 3" xfId="2895"/>
    <cellStyle name="표준 7 14 2 2 3 2" xfId="5360"/>
    <cellStyle name="표준 7 14 2 2 3 2 2" xfId="5361"/>
    <cellStyle name="표준 7 14 2 2 3 2 2 2" xfId="17456"/>
    <cellStyle name="표준 7 14 2 2 3 2 2 2 2" xfId="39417"/>
    <cellStyle name="표준 7 14 2 2 3 2 2 3" xfId="29874"/>
    <cellStyle name="표준 7 14 2 2 3 2 3" xfId="17457"/>
    <cellStyle name="표준 7 14 2 2 3 2 3 2" xfId="17458"/>
    <cellStyle name="표준 7 14 2 2 3 2 3 2 2" xfId="39419"/>
    <cellStyle name="표준 7 14 2 2 3 2 3 3" xfId="39418"/>
    <cellStyle name="표준 7 14 2 2 3 2 4" xfId="17459"/>
    <cellStyle name="표준 7 14 2 2 3 2 4 2" xfId="39420"/>
    <cellStyle name="표준 7 14 2 2 3 2 5" xfId="17460"/>
    <cellStyle name="표준 7 14 2 2 3 2 5 2" xfId="39421"/>
    <cellStyle name="표준 7 14 2 2 3 2 6" xfId="29873"/>
    <cellStyle name="표준 7 14 2 2 3 3" xfId="5362"/>
    <cellStyle name="표준 7 14 2 2 3 3 2" xfId="5363"/>
    <cellStyle name="표준 7 14 2 2 3 3 2 2" xfId="17461"/>
    <cellStyle name="표준 7 14 2 2 3 3 2 2 2" xfId="39422"/>
    <cellStyle name="표준 7 14 2 2 3 3 2 3" xfId="29876"/>
    <cellStyle name="표준 7 14 2 2 3 3 3" xfId="17462"/>
    <cellStyle name="표준 7 14 2 2 3 3 3 2" xfId="17463"/>
    <cellStyle name="표준 7 14 2 2 3 3 3 2 2" xfId="39424"/>
    <cellStyle name="표준 7 14 2 2 3 3 3 3" xfId="39423"/>
    <cellStyle name="표준 7 14 2 2 3 3 4" xfId="17464"/>
    <cellStyle name="표준 7 14 2 2 3 3 4 2" xfId="39425"/>
    <cellStyle name="표준 7 14 2 2 3 3 5" xfId="17465"/>
    <cellStyle name="표준 7 14 2 2 3 3 5 2" xfId="39426"/>
    <cellStyle name="표준 7 14 2 2 3 3 6" xfId="29875"/>
    <cellStyle name="표준 7 14 2 2 3 4" xfId="5364"/>
    <cellStyle name="표준 7 14 2 2 3 4 2" xfId="17466"/>
    <cellStyle name="표준 7 14 2 2 3 4 2 2" xfId="39427"/>
    <cellStyle name="표준 7 14 2 2 3 4 3" xfId="29877"/>
    <cellStyle name="표준 7 14 2 2 3 5" xfId="17467"/>
    <cellStyle name="표준 7 14 2 2 3 5 2" xfId="17468"/>
    <cellStyle name="표준 7 14 2 2 3 5 2 2" xfId="39429"/>
    <cellStyle name="표준 7 14 2 2 3 5 3" xfId="39428"/>
    <cellStyle name="표준 7 14 2 2 3 6" xfId="17469"/>
    <cellStyle name="표준 7 14 2 2 3 6 2" xfId="39430"/>
    <cellStyle name="표준 7 14 2 2 3 7" xfId="17470"/>
    <cellStyle name="표준 7 14 2 2 3 7 2" xfId="39431"/>
    <cellStyle name="표준 7 14 2 2 3 8" xfId="27416"/>
    <cellStyle name="표준 7 14 2 2 4" xfId="5365"/>
    <cellStyle name="표준 7 14 2 2 4 2" xfId="5366"/>
    <cellStyle name="표준 7 14 2 2 4 2 2" xfId="17471"/>
    <cellStyle name="표준 7 14 2 2 4 2 2 2" xfId="39432"/>
    <cellStyle name="표준 7 14 2 2 4 2 3" xfId="29879"/>
    <cellStyle name="표준 7 14 2 2 4 3" xfId="17472"/>
    <cellStyle name="표준 7 14 2 2 4 3 2" xfId="17473"/>
    <cellStyle name="표준 7 14 2 2 4 3 2 2" xfId="39434"/>
    <cellStyle name="표준 7 14 2 2 4 3 3" xfId="39433"/>
    <cellStyle name="표준 7 14 2 2 4 4" xfId="17474"/>
    <cellStyle name="표준 7 14 2 2 4 4 2" xfId="39435"/>
    <cellStyle name="표준 7 14 2 2 4 5" xfId="17475"/>
    <cellStyle name="표준 7 14 2 2 4 5 2" xfId="39436"/>
    <cellStyle name="표준 7 14 2 2 4 6" xfId="29878"/>
    <cellStyle name="표준 7 14 2 2 5" xfId="5367"/>
    <cellStyle name="표준 7 14 2 2 5 2" xfId="5368"/>
    <cellStyle name="표준 7 14 2 2 5 2 2" xfId="17476"/>
    <cellStyle name="표준 7 14 2 2 5 2 2 2" xfId="39437"/>
    <cellStyle name="표준 7 14 2 2 5 2 3" xfId="29881"/>
    <cellStyle name="표준 7 14 2 2 5 3" xfId="17477"/>
    <cellStyle name="표준 7 14 2 2 5 3 2" xfId="17478"/>
    <cellStyle name="표준 7 14 2 2 5 3 2 2" xfId="39439"/>
    <cellStyle name="표준 7 14 2 2 5 3 3" xfId="39438"/>
    <cellStyle name="표준 7 14 2 2 5 4" xfId="17479"/>
    <cellStyle name="표준 7 14 2 2 5 4 2" xfId="39440"/>
    <cellStyle name="표준 7 14 2 2 5 5" xfId="17480"/>
    <cellStyle name="표준 7 14 2 2 5 5 2" xfId="39441"/>
    <cellStyle name="표준 7 14 2 2 5 6" xfId="29880"/>
    <cellStyle name="표준 7 14 2 2 6" xfId="5369"/>
    <cellStyle name="표준 7 14 2 2 6 2" xfId="17481"/>
    <cellStyle name="표준 7 14 2 2 6 2 2" xfId="39442"/>
    <cellStyle name="표준 7 14 2 2 6 3" xfId="29882"/>
    <cellStyle name="표준 7 14 2 2 7" xfId="17482"/>
    <cellStyle name="표준 7 14 2 2 7 2" xfId="17483"/>
    <cellStyle name="표준 7 14 2 2 7 2 2" xfId="39444"/>
    <cellStyle name="표준 7 14 2 2 7 3" xfId="39443"/>
    <cellStyle name="표준 7 14 2 2 8" xfId="17484"/>
    <cellStyle name="표준 7 14 2 2 8 2" xfId="39445"/>
    <cellStyle name="표준 7 14 2 2 9" xfId="17485"/>
    <cellStyle name="표준 7 14 2 2 9 2" xfId="39446"/>
    <cellStyle name="표준 7 14 2 3" xfId="2504"/>
    <cellStyle name="표준 7 14 2 3 2" xfId="3024"/>
    <cellStyle name="표준 7 14 2 3 2 2" xfId="5370"/>
    <cellStyle name="표준 7 14 2 3 2 2 2" xfId="5371"/>
    <cellStyle name="표준 7 14 2 3 2 2 2 2" xfId="17486"/>
    <cellStyle name="표준 7 14 2 3 2 2 2 2 2" xfId="39447"/>
    <cellStyle name="표준 7 14 2 3 2 2 2 3" xfId="29884"/>
    <cellStyle name="표준 7 14 2 3 2 2 3" xfId="17487"/>
    <cellStyle name="표준 7 14 2 3 2 2 3 2" xfId="17488"/>
    <cellStyle name="표준 7 14 2 3 2 2 3 2 2" xfId="39449"/>
    <cellStyle name="표준 7 14 2 3 2 2 3 3" xfId="39448"/>
    <cellStyle name="표준 7 14 2 3 2 2 4" xfId="17489"/>
    <cellStyle name="표준 7 14 2 3 2 2 4 2" xfId="39450"/>
    <cellStyle name="표준 7 14 2 3 2 2 5" xfId="17490"/>
    <cellStyle name="표준 7 14 2 3 2 2 5 2" xfId="39451"/>
    <cellStyle name="표준 7 14 2 3 2 2 6" xfId="29883"/>
    <cellStyle name="표준 7 14 2 3 2 3" xfId="5372"/>
    <cellStyle name="표준 7 14 2 3 2 3 2" xfId="5373"/>
    <cellStyle name="표준 7 14 2 3 2 3 2 2" xfId="17491"/>
    <cellStyle name="표준 7 14 2 3 2 3 2 2 2" xfId="39452"/>
    <cellStyle name="표준 7 14 2 3 2 3 2 3" xfId="29886"/>
    <cellStyle name="표준 7 14 2 3 2 3 3" xfId="17492"/>
    <cellStyle name="표준 7 14 2 3 2 3 3 2" xfId="17493"/>
    <cellStyle name="표준 7 14 2 3 2 3 3 2 2" xfId="39454"/>
    <cellStyle name="표준 7 14 2 3 2 3 3 3" xfId="39453"/>
    <cellStyle name="표준 7 14 2 3 2 3 4" xfId="17494"/>
    <cellStyle name="표준 7 14 2 3 2 3 4 2" xfId="39455"/>
    <cellStyle name="표준 7 14 2 3 2 3 5" xfId="17495"/>
    <cellStyle name="표준 7 14 2 3 2 3 5 2" xfId="39456"/>
    <cellStyle name="표준 7 14 2 3 2 3 6" xfId="29885"/>
    <cellStyle name="표준 7 14 2 3 2 4" xfId="5374"/>
    <cellStyle name="표준 7 14 2 3 2 4 2" xfId="17496"/>
    <cellStyle name="표준 7 14 2 3 2 4 2 2" xfId="39457"/>
    <cellStyle name="표준 7 14 2 3 2 4 3" xfId="29887"/>
    <cellStyle name="표준 7 14 2 3 2 5" xfId="17497"/>
    <cellStyle name="표준 7 14 2 3 2 5 2" xfId="17498"/>
    <cellStyle name="표준 7 14 2 3 2 5 2 2" xfId="39459"/>
    <cellStyle name="표준 7 14 2 3 2 5 3" xfId="39458"/>
    <cellStyle name="표준 7 14 2 3 2 6" xfId="17499"/>
    <cellStyle name="표준 7 14 2 3 2 6 2" xfId="39460"/>
    <cellStyle name="표준 7 14 2 3 2 7" xfId="17500"/>
    <cellStyle name="표준 7 14 2 3 2 7 2" xfId="39461"/>
    <cellStyle name="표준 7 14 2 3 2 8" xfId="27545"/>
    <cellStyle name="표준 7 14 2 3 3" xfId="5375"/>
    <cellStyle name="표준 7 14 2 3 3 2" xfId="5376"/>
    <cellStyle name="표준 7 14 2 3 3 2 2" xfId="17501"/>
    <cellStyle name="표준 7 14 2 3 3 2 2 2" xfId="39462"/>
    <cellStyle name="표준 7 14 2 3 3 2 3" xfId="29889"/>
    <cellStyle name="표준 7 14 2 3 3 3" xfId="17502"/>
    <cellStyle name="표준 7 14 2 3 3 3 2" xfId="17503"/>
    <cellStyle name="표준 7 14 2 3 3 3 2 2" xfId="39464"/>
    <cellStyle name="표준 7 14 2 3 3 3 3" xfId="39463"/>
    <cellStyle name="표준 7 14 2 3 3 4" xfId="17504"/>
    <cellStyle name="표준 7 14 2 3 3 4 2" xfId="39465"/>
    <cellStyle name="표준 7 14 2 3 3 5" xfId="17505"/>
    <cellStyle name="표준 7 14 2 3 3 5 2" xfId="39466"/>
    <cellStyle name="표준 7 14 2 3 3 6" xfId="29888"/>
    <cellStyle name="표준 7 14 2 3 4" xfId="5377"/>
    <cellStyle name="표준 7 14 2 3 4 2" xfId="5378"/>
    <cellStyle name="표준 7 14 2 3 4 2 2" xfId="17506"/>
    <cellStyle name="표준 7 14 2 3 4 2 2 2" xfId="39467"/>
    <cellStyle name="표준 7 14 2 3 4 2 3" xfId="29891"/>
    <cellStyle name="표준 7 14 2 3 4 3" xfId="17507"/>
    <cellStyle name="표준 7 14 2 3 4 3 2" xfId="17508"/>
    <cellStyle name="표준 7 14 2 3 4 3 2 2" xfId="39469"/>
    <cellStyle name="표준 7 14 2 3 4 3 3" xfId="39468"/>
    <cellStyle name="표준 7 14 2 3 4 4" xfId="17509"/>
    <cellStyle name="표준 7 14 2 3 4 4 2" xfId="39470"/>
    <cellStyle name="표준 7 14 2 3 4 5" xfId="17510"/>
    <cellStyle name="표준 7 14 2 3 4 5 2" xfId="39471"/>
    <cellStyle name="표준 7 14 2 3 4 6" xfId="29890"/>
    <cellStyle name="표준 7 14 2 3 5" xfId="5379"/>
    <cellStyle name="표준 7 14 2 3 5 2" xfId="17511"/>
    <cellStyle name="표준 7 14 2 3 5 2 2" xfId="39472"/>
    <cellStyle name="표준 7 14 2 3 5 3" xfId="29892"/>
    <cellStyle name="표준 7 14 2 3 6" xfId="17512"/>
    <cellStyle name="표준 7 14 2 3 6 2" xfId="17513"/>
    <cellStyle name="표준 7 14 2 3 6 2 2" xfId="39474"/>
    <cellStyle name="표준 7 14 2 3 6 3" xfId="39473"/>
    <cellStyle name="표준 7 14 2 3 7" xfId="17514"/>
    <cellStyle name="표준 7 14 2 3 7 2" xfId="39475"/>
    <cellStyle name="표준 7 14 2 3 8" xfId="17515"/>
    <cellStyle name="표준 7 14 2 3 8 2" xfId="39476"/>
    <cellStyle name="표준 7 14 2 3 9" xfId="27026"/>
    <cellStyle name="표준 7 14 2 4" xfId="2766"/>
    <cellStyle name="표준 7 14 2 4 2" xfId="5380"/>
    <cellStyle name="표준 7 14 2 4 2 2" xfId="5381"/>
    <cellStyle name="표준 7 14 2 4 2 2 2" xfId="17516"/>
    <cellStyle name="표준 7 14 2 4 2 2 2 2" xfId="39477"/>
    <cellStyle name="표준 7 14 2 4 2 2 3" xfId="29894"/>
    <cellStyle name="표준 7 14 2 4 2 3" xfId="17517"/>
    <cellStyle name="표준 7 14 2 4 2 3 2" xfId="17518"/>
    <cellStyle name="표준 7 14 2 4 2 3 2 2" xfId="39479"/>
    <cellStyle name="표준 7 14 2 4 2 3 3" xfId="39478"/>
    <cellStyle name="표준 7 14 2 4 2 4" xfId="17519"/>
    <cellStyle name="표준 7 14 2 4 2 4 2" xfId="39480"/>
    <cellStyle name="표준 7 14 2 4 2 5" xfId="17520"/>
    <cellStyle name="표준 7 14 2 4 2 5 2" xfId="39481"/>
    <cellStyle name="표준 7 14 2 4 2 6" xfId="29893"/>
    <cellStyle name="표준 7 14 2 4 3" xfId="5382"/>
    <cellStyle name="표준 7 14 2 4 3 2" xfId="5383"/>
    <cellStyle name="표준 7 14 2 4 3 2 2" xfId="17521"/>
    <cellStyle name="표준 7 14 2 4 3 2 2 2" xfId="39482"/>
    <cellStyle name="표준 7 14 2 4 3 2 3" xfId="29896"/>
    <cellStyle name="표준 7 14 2 4 3 3" xfId="17522"/>
    <cellStyle name="표준 7 14 2 4 3 3 2" xfId="17523"/>
    <cellStyle name="표준 7 14 2 4 3 3 2 2" xfId="39484"/>
    <cellStyle name="표준 7 14 2 4 3 3 3" xfId="39483"/>
    <cellStyle name="표준 7 14 2 4 3 4" xfId="17524"/>
    <cellStyle name="표준 7 14 2 4 3 4 2" xfId="39485"/>
    <cellStyle name="표준 7 14 2 4 3 5" xfId="17525"/>
    <cellStyle name="표준 7 14 2 4 3 5 2" xfId="39486"/>
    <cellStyle name="표준 7 14 2 4 3 6" xfId="29895"/>
    <cellStyle name="표준 7 14 2 4 4" xfId="5384"/>
    <cellStyle name="표준 7 14 2 4 4 2" xfId="17526"/>
    <cellStyle name="표준 7 14 2 4 4 2 2" xfId="39487"/>
    <cellStyle name="표준 7 14 2 4 4 3" xfId="29897"/>
    <cellStyle name="표준 7 14 2 4 5" xfId="17527"/>
    <cellStyle name="표준 7 14 2 4 5 2" xfId="17528"/>
    <cellStyle name="표준 7 14 2 4 5 2 2" xfId="39489"/>
    <cellStyle name="표준 7 14 2 4 5 3" xfId="39488"/>
    <cellStyle name="표준 7 14 2 4 6" xfId="17529"/>
    <cellStyle name="표준 7 14 2 4 6 2" xfId="39490"/>
    <cellStyle name="표준 7 14 2 4 7" xfId="17530"/>
    <cellStyle name="표준 7 14 2 4 7 2" xfId="39491"/>
    <cellStyle name="표준 7 14 2 4 8" xfId="27287"/>
    <cellStyle name="표준 7 14 2 5" xfId="5385"/>
    <cellStyle name="표준 7 14 2 5 2" xfId="5386"/>
    <cellStyle name="표준 7 14 2 5 2 2" xfId="17531"/>
    <cellStyle name="표준 7 14 2 5 2 2 2" xfId="39492"/>
    <cellStyle name="표준 7 14 2 5 2 3" xfId="29899"/>
    <cellStyle name="표준 7 14 2 5 3" xfId="17532"/>
    <cellStyle name="표준 7 14 2 5 3 2" xfId="17533"/>
    <cellStyle name="표준 7 14 2 5 3 2 2" xfId="39494"/>
    <cellStyle name="표준 7 14 2 5 3 3" xfId="39493"/>
    <cellStyle name="표준 7 14 2 5 4" xfId="17534"/>
    <cellStyle name="표준 7 14 2 5 4 2" xfId="39495"/>
    <cellStyle name="표준 7 14 2 5 5" xfId="17535"/>
    <cellStyle name="표준 7 14 2 5 5 2" xfId="39496"/>
    <cellStyle name="표준 7 14 2 5 6" xfId="29898"/>
    <cellStyle name="표준 7 14 2 6" xfId="5387"/>
    <cellStyle name="표준 7 14 2 6 2" xfId="5388"/>
    <cellStyle name="표준 7 14 2 6 2 2" xfId="17536"/>
    <cellStyle name="표준 7 14 2 6 2 2 2" xfId="39497"/>
    <cellStyle name="표준 7 14 2 6 2 3" xfId="29901"/>
    <cellStyle name="표준 7 14 2 6 3" xfId="17537"/>
    <cellStyle name="표준 7 14 2 6 3 2" xfId="17538"/>
    <cellStyle name="표준 7 14 2 6 3 2 2" xfId="39499"/>
    <cellStyle name="표준 7 14 2 6 3 3" xfId="39498"/>
    <cellStyle name="표준 7 14 2 6 4" xfId="17539"/>
    <cellStyle name="표준 7 14 2 6 4 2" xfId="39500"/>
    <cellStyle name="표준 7 14 2 6 5" xfId="17540"/>
    <cellStyle name="표준 7 14 2 6 5 2" xfId="39501"/>
    <cellStyle name="표준 7 14 2 6 6" xfId="29900"/>
    <cellStyle name="표준 7 14 2 7" xfId="5389"/>
    <cellStyle name="표준 7 14 2 7 2" xfId="17541"/>
    <cellStyle name="표준 7 14 2 7 2 2" xfId="39502"/>
    <cellStyle name="표준 7 14 2 7 3" xfId="29902"/>
    <cellStyle name="표준 7 14 2 8" xfId="17542"/>
    <cellStyle name="표준 7 14 2 8 2" xfId="17543"/>
    <cellStyle name="표준 7 14 2 8 2 2" xfId="39504"/>
    <cellStyle name="표준 7 14 2 8 3" xfId="39503"/>
    <cellStyle name="표준 7 14 2 9" xfId="17544"/>
    <cellStyle name="표준 7 14 2 9 2" xfId="39505"/>
    <cellStyle name="표준 7 14 3" xfId="1618"/>
    <cellStyle name="표준 7 14 3 10" xfId="17545"/>
    <cellStyle name="표준 7 14 3 10 2" xfId="39506"/>
    <cellStyle name="표준 7 14 3 11" xfId="26801"/>
    <cellStyle name="표준 7 14 3 2" xfId="2408"/>
    <cellStyle name="표준 7 14 3 2 10" xfId="26930"/>
    <cellStyle name="표준 7 14 3 2 2" xfId="2597"/>
    <cellStyle name="표준 7 14 3 2 2 2" xfId="3117"/>
    <cellStyle name="표준 7 14 3 2 2 2 2" xfId="5390"/>
    <cellStyle name="표준 7 14 3 2 2 2 2 2" xfId="5391"/>
    <cellStyle name="표준 7 14 3 2 2 2 2 2 2" xfId="17546"/>
    <cellStyle name="표준 7 14 3 2 2 2 2 2 2 2" xfId="39507"/>
    <cellStyle name="표준 7 14 3 2 2 2 2 2 3" xfId="29904"/>
    <cellStyle name="표준 7 14 3 2 2 2 2 3" xfId="17547"/>
    <cellStyle name="표준 7 14 3 2 2 2 2 3 2" xfId="17548"/>
    <cellStyle name="표준 7 14 3 2 2 2 2 3 2 2" xfId="39509"/>
    <cellStyle name="표준 7 14 3 2 2 2 2 3 3" xfId="39508"/>
    <cellStyle name="표준 7 14 3 2 2 2 2 4" xfId="17549"/>
    <cellStyle name="표준 7 14 3 2 2 2 2 4 2" xfId="39510"/>
    <cellStyle name="표준 7 14 3 2 2 2 2 5" xfId="17550"/>
    <cellStyle name="표준 7 14 3 2 2 2 2 5 2" xfId="39511"/>
    <cellStyle name="표준 7 14 3 2 2 2 2 6" xfId="29903"/>
    <cellStyle name="표준 7 14 3 2 2 2 3" xfId="5392"/>
    <cellStyle name="표준 7 14 3 2 2 2 3 2" xfId="5393"/>
    <cellStyle name="표준 7 14 3 2 2 2 3 2 2" xfId="17551"/>
    <cellStyle name="표준 7 14 3 2 2 2 3 2 2 2" xfId="39512"/>
    <cellStyle name="표준 7 14 3 2 2 2 3 2 3" xfId="29906"/>
    <cellStyle name="표준 7 14 3 2 2 2 3 3" xfId="17552"/>
    <cellStyle name="표준 7 14 3 2 2 2 3 3 2" xfId="17553"/>
    <cellStyle name="표준 7 14 3 2 2 2 3 3 2 2" xfId="39514"/>
    <cellStyle name="표준 7 14 3 2 2 2 3 3 3" xfId="39513"/>
    <cellStyle name="표준 7 14 3 2 2 2 3 4" xfId="17554"/>
    <cellStyle name="표준 7 14 3 2 2 2 3 4 2" xfId="39515"/>
    <cellStyle name="표준 7 14 3 2 2 2 3 5" xfId="17555"/>
    <cellStyle name="표준 7 14 3 2 2 2 3 5 2" xfId="39516"/>
    <cellStyle name="표준 7 14 3 2 2 2 3 6" xfId="29905"/>
    <cellStyle name="표준 7 14 3 2 2 2 4" xfId="5394"/>
    <cellStyle name="표준 7 14 3 2 2 2 4 2" xfId="17556"/>
    <cellStyle name="표준 7 14 3 2 2 2 4 2 2" xfId="39517"/>
    <cellStyle name="표준 7 14 3 2 2 2 4 3" xfId="29907"/>
    <cellStyle name="표준 7 14 3 2 2 2 5" xfId="17557"/>
    <cellStyle name="표준 7 14 3 2 2 2 5 2" xfId="17558"/>
    <cellStyle name="표준 7 14 3 2 2 2 5 2 2" xfId="39519"/>
    <cellStyle name="표준 7 14 3 2 2 2 5 3" xfId="39518"/>
    <cellStyle name="표준 7 14 3 2 2 2 6" xfId="17559"/>
    <cellStyle name="표준 7 14 3 2 2 2 6 2" xfId="39520"/>
    <cellStyle name="표준 7 14 3 2 2 2 7" xfId="17560"/>
    <cellStyle name="표준 7 14 3 2 2 2 7 2" xfId="39521"/>
    <cellStyle name="표준 7 14 3 2 2 2 8" xfId="27638"/>
    <cellStyle name="표준 7 14 3 2 2 3" xfId="5395"/>
    <cellStyle name="표준 7 14 3 2 2 3 2" xfId="5396"/>
    <cellStyle name="표준 7 14 3 2 2 3 2 2" xfId="17561"/>
    <cellStyle name="표준 7 14 3 2 2 3 2 2 2" xfId="39522"/>
    <cellStyle name="표준 7 14 3 2 2 3 2 3" xfId="29909"/>
    <cellStyle name="표준 7 14 3 2 2 3 3" xfId="17562"/>
    <cellStyle name="표준 7 14 3 2 2 3 3 2" xfId="17563"/>
    <cellStyle name="표준 7 14 3 2 2 3 3 2 2" xfId="39524"/>
    <cellStyle name="표준 7 14 3 2 2 3 3 3" xfId="39523"/>
    <cellStyle name="표준 7 14 3 2 2 3 4" xfId="17564"/>
    <cellStyle name="표준 7 14 3 2 2 3 4 2" xfId="39525"/>
    <cellStyle name="표준 7 14 3 2 2 3 5" xfId="17565"/>
    <cellStyle name="표준 7 14 3 2 2 3 5 2" xfId="39526"/>
    <cellStyle name="표준 7 14 3 2 2 3 6" xfId="29908"/>
    <cellStyle name="표준 7 14 3 2 2 4" xfId="5397"/>
    <cellStyle name="표준 7 14 3 2 2 4 2" xfId="5398"/>
    <cellStyle name="표준 7 14 3 2 2 4 2 2" xfId="17566"/>
    <cellStyle name="표준 7 14 3 2 2 4 2 2 2" xfId="39527"/>
    <cellStyle name="표준 7 14 3 2 2 4 2 3" xfId="29911"/>
    <cellStyle name="표준 7 14 3 2 2 4 3" xfId="17567"/>
    <cellStyle name="표준 7 14 3 2 2 4 3 2" xfId="17568"/>
    <cellStyle name="표준 7 14 3 2 2 4 3 2 2" xfId="39529"/>
    <cellStyle name="표준 7 14 3 2 2 4 3 3" xfId="39528"/>
    <cellStyle name="표준 7 14 3 2 2 4 4" xfId="17569"/>
    <cellStyle name="표준 7 14 3 2 2 4 4 2" xfId="39530"/>
    <cellStyle name="표준 7 14 3 2 2 4 5" xfId="17570"/>
    <cellStyle name="표준 7 14 3 2 2 4 5 2" xfId="39531"/>
    <cellStyle name="표준 7 14 3 2 2 4 6" xfId="29910"/>
    <cellStyle name="표준 7 14 3 2 2 5" xfId="5399"/>
    <cellStyle name="표준 7 14 3 2 2 5 2" xfId="17571"/>
    <cellStyle name="표준 7 14 3 2 2 5 2 2" xfId="39532"/>
    <cellStyle name="표준 7 14 3 2 2 5 3" xfId="29912"/>
    <cellStyle name="표준 7 14 3 2 2 6" xfId="17572"/>
    <cellStyle name="표준 7 14 3 2 2 6 2" xfId="17573"/>
    <cellStyle name="표준 7 14 3 2 2 6 2 2" xfId="39534"/>
    <cellStyle name="표준 7 14 3 2 2 6 3" xfId="39533"/>
    <cellStyle name="표준 7 14 3 2 2 7" xfId="17574"/>
    <cellStyle name="표준 7 14 3 2 2 7 2" xfId="39535"/>
    <cellStyle name="표준 7 14 3 2 2 8" xfId="17575"/>
    <cellStyle name="표준 7 14 3 2 2 8 2" xfId="39536"/>
    <cellStyle name="표준 7 14 3 2 2 9" xfId="27119"/>
    <cellStyle name="표준 7 14 3 2 3" xfId="2928"/>
    <cellStyle name="표준 7 14 3 2 3 2" xfId="5400"/>
    <cellStyle name="표준 7 14 3 2 3 2 2" xfId="5401"/>
    <cellStyle name="표준 7 14 3 2 3 2 2 2" xfId="17576"/>
    <cellStyle name="표준 7 14 3 2 3 2 2 2 2" xfId="39537"/>
    <cellStyle name="표준 7 14 3 2 3 2 2 3" xfId="29914"/>
    <cellStyle name="표준 7 14 3 2 3 2 3" xfId="17577"/>
    <cellStyle name="표준 7 14 3 2 3 2 3 2" xfId="17578"/>
    <cellStyle name="표준 7 14 3 2 3 2 3 2 2" xfId="39539"/>
    <cellStyle name="표준 7 14 3 2 3 2 3 3" xfId="39538"/>
    <cellStyle name="표준 7 14 3 2 3 2 4" xfId="17579"/>
    <cellStyle name="표준 7 14 3 2 3 2 4 2" xfId="39540"/>
    <cellStyle name="표준 7 14 3 2 3 2 5" xfId="17580"/>
    <cellStyle name="표준 7 14 3 2 3 2 5 2" xfId="39541"/>
    <cellStyle name="표준 7 14 3 2 3 2 6" xfId="29913"/>
    <cellStyle name="표준 7 14 3 2 3 3" xfId="5402"/>
    <cellStyle name="표준 7 14 3 2 3 3 2" xfId="5403"/>
    <cellStyle name="표준 7 14 3 2 3 3 2 2" xfId="17581"/>
    <cellStyle name="표준 7 14 3 2 3 3 2 2 2" xfId="39542"/>
    <cellStyle name="표준 7 14 3 2 3 3 2 3" xfId="29916"/>
    <cellStyle name="표준 7 14 3 2 3 3 3" xfId="17582"/>
    <cellStyle name="표준 7 14 3 2 3 3 3 2" xfId="17583"/>
    <cellStyle name="표준 7 14 3 2 3 3 3 2 2" xfId="39544"/>
    <cellStyle name="표준 7 14 3 2 3 3 3 3" xfId="39543"/>
    <cellStyle name="표준 7 14 3 2 3 3 4" xfId="17584"/>
    <cellStyle name="표준 7 14 3 2 3 3 4 2" xfId="39545"/>
    <cellStyle name="표준 7 14 3 2 3 3 5" xfId="17585"/>
    <cellStyle name="표준 7 14 3 2 3 3 5 2" xfId="39546"/>
    <cellStyle name="표준 7 14 3 2 3 3 6" xfId="29915"/>
    <cellStyle name="표준 7 14 3 2 3 4" xfId="5404"/>
    <cellStyle name="표준 7 14 3 2 3 4 2" xfId="17586"/>
    <cellStyle name="표준 7 14 3 2 3 4 2 2" xfId="39547"/>
    <cellStyle name="표준 7 14 3 2 3 4 3" xfId="29917"/>
    <cellStyle name="표준 7 14 3 2 3 5" xfId="17587"/>
    <cellStyle name="표준 7 14 3 2 3 5 2" xfId="17588"/>
    <cellStyle name="표준 7 14 3 2 3 5 2 2" xfId="39549"/>
    <cellStyle name="표준 7 14 3 2 3 5 3" xfId="39548"/>
    <cellStyle name="표준 7 14 3 2 3 6" xfId="17589"/>
    <cellStyle name="표준 7 14 3 2 3 6 2" xfId="39550"/>
    <cellStyle name="표준 7 14 3 2 3 7" xfId="17590"/>
    <cellStyle name="표준 7 14 3 2 3 7 2" xfId="39551"/>
    <cellStyle name="표준 7 14 3 2 3 8" xfId="27449"/>
    <cellStyle name="표준 7 14 3 2 4" xfId="5405"/>
    <cellStyle name="표준 7 14 3 2 4 2" xfId="5406"/>
    <cellStyle name="표준 7 14 3 2 4 2 2" xfId="17591"/>
    <cellStyle name="표준 7 14 3 2 4 2 2 2" xfId="39552"/>
    <cellStyle name="표준 7 14 3 2 4 2 3" xfId="29919"/>
    <cellStyle name="표준 7 14 3 2 4 3" xfId="17592"/>
    <cellStyle name="표준 7 14 3 2 4 3 2" xfId="17593"/>
    <cellStyle name="표준 7 14 3 2 4 3 2 2" xfId="39554"/>
    <cellStyle name="표준 7 14 3 2 4 3 3" xfId="39553"/>
    <cellStyle name="표준 7 14 3 2 4 4" xfId="17594"/>
    <cellStyle name="표준 7 14 3 2 4 4 2" xfId="39555"/>
    <cellStyle name="표준 7 14 3 2 4 5" xfId="17595"/>
    <cellStyle name="표준 7 14 3 2 4 5 2" xfId="39556"/>
    <cellStyle name="표준 7 14 3 2 4 6" xfId="29918"/>
    <cellStyle name="표준 7 14 3 2 5" xfId="5407"/>
    <cellStyle name="표준 7 14 3 2 5 2" xfId="5408"/>
    <cellStyle name="표준 7 14 3 2 5 2 2" xfId="17596"/>
    <cellStyle name="표준 7 14 3 2 5 2 2 2" xfId="39557"/>
    <cellStyle name="표준 7 14 3 2 5 2 3" xfId="29921"/>
    <cellStyle name="표준 7 14 3 2 5 3" xfId="17597"/>
    <cellStyle name="표준 7 14 3 2 5 3 2" xfId="17598"/>
    <cellStyle name="표준 7 14 3 2 5 3 2 2" xfId="39559"/>
    <cellStyle name="표준 7 14 3 2 5 3 3" xfId="39558"/>
    <cellStyle name="표준 7 14 3 2 5 4" xfId="17599"/>
    <cellStyle name="표준 7 14 3 2 5 4 2" xfId="39560"/>
    <cellStyle name="표준 7 14 3 2 5 5" xfId="17600"/>
    <cellStyle name="표준 7 14 3 2 5 5 2" xfId="39561"/>
    <cellStyle name="표준 7 14 3 2 5 6" xfId="29920"/>
    <cellStyle name="표준 7 14 3 2 6" xfId="5409"/>
    <cellStyle name="표준 7 14 3 2 6 2" xfId="17601"/>
    <cellStyle name="표준 7 14 3 2 6 2 2" xfId="39562"/>
    <cellStyle name="표준 7 14 3 2 6 3" xfId="29922"/>
    <cellStyle name="표준 7 14 3 2 7" xfId="17602"/>
    <cellStyle name="표준 7 14 3 2 7 2" xfId="17603"/>
    <cellStyle name="표준 7 14 3 2 7 2 2" xfId="39564"/>
    <cellStyle name="표준 7 14 3 2 7 3" xfId="39563"/>
    <cellStyle name="표준 7 14 3 2 8" xfId="17604"/>
    <cellStyle name="표준 7 14 3 2 8 2" xfId="39565"/>
    <cellStyle name="표준 7 14 3 2 9" xfId="17605"/>
    <cellStyle name="표준 7 14 3 2 9 2" xfId="39566"/>
    <cellStyle name="표준 7 14 3 3" xfId="2537"/>
    <cellStyle name="표준 7 14 3 3 2" xfId="3057"/>
    <cellStyle name="표준 7 14 3 3 2 2" xfId="5410"/>
    <cellStyle name="표준 7 14 3 3 2 2 2" xfId="5411"/>
    <cellStyle name="표준 7 14 3 3 2 2 2 2" xfId="17606"/>
    <cellStyle name="표준 7 14 3 3 2 2 2 2 2" xfId="39567"/>
    <cellStyle name="표준 7 14 3 3 2 2 2 3" xfId="29924"/>
    <cellStyle name="표준 7 14 3 3 2 2 3" xfId="17607"/>
    <cellStyle name="표준 7 14 3 3 2 2 3 2" xfId="17608"/>
    <cellStyle name="표준 7 14 3 3 2 2 3 2 2" xfId="39569"/>
    <cellStyle name="표준 7 14 3 3 2 2 3 3" xfId="39568"/>
    <cellStyle name="표준 7 14 3 3 2 2 4" xfId="17609"/>
    <cellStyle name="표준 7 14 3 3 2 2 4 2" xfId="39570"/>
    <cellStyle name="표준 7 14 3 3 2 2 5" xfId="17610"/>
    <cellStyle name="표준 7 14 3 3 2 2 5 2" xfId="39571"/>
    <cellStyle name="표준 7 14 3 3 2 2 6" xfId="29923"/>
    <cellStyle name="표준 7 14 3 3 2 3" xfId="5412"/>
    <cellStyle name="표준 7 14 3 3 2 3 2" xfId="5413"/>
    <cellStyle name="표준 7 14 3 3 2 3 2 2" xfId="17611"/>
    <cellStyle name="표준 7 14 3 3 2 3 2 2 2" xfId="39572"/>
    <cellStyle name="표준 7 14 3 3 2 3 2 3" xfId="29926"/>
    <cellStyle name="표준 7 14 3 3 2 3 3" xfId="17612"/>
    <cellStyle name="표준 7 14 3 3 2 3 3 2" xfId="17613"/>
    <cellStyle name="표준 7 14 3 3 2 3 3 2 2" xfId="39574"/>
    <cellStyle name="표준 7 14 3 3 2 3 3 3" xfId="39573"/>
    <cellStyle name="표준 7 14 3 3 2 3 4" xfId="17614"/>
    <cellStyle name="표준 7 14 3 3 2 3 4 2" xfId="39575"/>
    <cellStyle name="표준 7 14 3 3 2 3 5" xfId="17615"/>
    <cellStyle name="표준 7 14 3 3 2 3 5 2" xfId="39576"/>
    <cellStyle name="표준 7 14 3 3 2 3 6" xfId="29925"/>
    <cellStyle name="표준 7 14 3 3 2 4" xfId="5414"/>
    <cellStyle name="표준 7 14 3 3 2 4 2" xfId="17616"/>
    <cellStyle name="표준 7 14 3 3 2 4 2 2" xfId="39577"/>
    <cellStyle name="표준 7 14 3 3 2 4 3" xfId="29927"/>
    <cellStyle name="표준 7 14 3 3 2 5" xfId="17617"/>
    <cellStyle name="표준 7 14 3 3 2 5 2" xfId="17618"/>
    <cellStyle name="표준 7 14 3 3 2 5 2 2" xfId="39579"/>
    <cellStyle name="표준 7 14 3 3 2 5 3" xfId="39578"/>
    <cellStyle name="표준 7 14 3 3 2 6" xfId="17619"/>
    <cellStyle name="표준 7 14 3 3 2 6 2" xfId="39580"/>
    <cellStyle name="표준 7 14 3 3 2 7" xfId="17620"/>
    <cellStyle name="표준 7 14 3 3 2 7 2" xfId="39581"/>
    <cellStyle name="표준 7 14 3 3 2 8" xfId="27578"/>
    <cellStyle name="표준 7 14 3 3 3" xfId="5415"/>
    <cellStyle name="표준 7 14 3 3 3 2" xfId="5416"/>
    <cellStyle name="표준 7 14 3 3 3 2 2" xfId="17621"/>
    <cellStyle name="표준 7 14 3 3 3 2 2 2" xfId="39582"/>
    <cellStyle name="표준 7 14 3 3 3 2 3" xfId="29929"/>
    <cellStyle name="표준 7 14 3 3 3 3" xfId="17622"/>
    <cellStyle name="표준 7 14 3 3 3 3 2" xfId="17623"/>
    <cellStyle name="표준 7 14 3 3 3 3 2 2" xfId="39584"/>
    <cellStyle name="표준 7 14 3 3 3 3 3" xfId="39583"/>
    <cellStyle name="표준 7 14 3 3 3 4" xfId="17624"/>
    <cellStyle name="표준 7 14 3 3 3 4 2" xfId="39585"/>
    <cellStyle name="표준 7 14 3 3 3 5" xfId="17625"/>
    <cellStyle name="표준 7 14 3 3 3 5 2" xfId="39586"/>
    <cellStyle name="표준 7 14 3 3 3 6" xfId="29928"/>
    <cellStyle name="표준 7 14 3 3 4" xfId="5417"/>
    <cellStyle name="표준 7 14 3 3 4 2" xfId="5418"/>
    <cellStyle name="표준 7 14 3 3 4 2 2" xfId="17626"/>
    <cellStyle name="표준 7 14 3 3 4 2 2 2" xfId="39587"/>
    <cellStyle name="표준 7 14 3 3 4 2 3" xfId="29931"/>
    <cellStyle name="표준 7 14 3 3 4 3" xfId="17627"/>
    <cellStyle name="표준 7 14 3 3 4 3 2" xfId="17628"/>
    <cellStyle name="표준 7 14 3 3 4 3 2 2" xfId="39589"/>
    <cellStyle name="표준 7 14 3 3 4 3 3" xfId="39588"/>
    <cellStyle name="표준 7 14 3 3 4 4" xfId="17629"/>
    <cellStyle name="표준 7 14 3 3 4 4 2" xfId="39590"/>
    <cellStyle name="표준 7 14 3 3 4 5" xfId="17630"/>
    <cellStyle name="표준 7 14 3 3 4 5 2" xfId="39591"/>
    <cellStyle name="표준 7 14 3 3 4 6" xfId="29930"/>
    <cellStyle name="표준 7 14 3 3 5" xfId="5419"/>
    <cellStyle name="표준 7 14 3 3 5 2" xfId="17631"/>
    <cellStyle name="표준 7 14 3 3 5 2 2" xfId="39592"/>
    <cellStyle name="표준 7 14 3 3 5 3" xfId="29932"/>
    <cellStyle name="표준 7 14 3 3 6" xfId="17632"/>
    <cellStyle name="표준 7 14 3 3 6 2" xfId="17633"/>
    <cellStyle name="표준 7 14 3 3 6 2 2" xfId="39594"/>
    <cellStyle name="표준 7 14 3 3 6 3" xfId="39593"/>
    <cellStyle name="표준 7 14 3 3 7" xfId="17634"/>
    <cellStyle name="표준 7 14 3 3 7 2" xfId="39595"/>
    <cellStyle name="표준 7 14 3 3 8" xfId="17635"/>
    <cellStyle name="표준 7 14 3 3 8 2" xfId="39596"/>
    <cellStyle name="표준 7 14 3 3 9" xfId="27059"/>
    <cellStyle name="표준 7 14 3 4" xfId="2799"/>
    <cellStyle name="표준 7 14 3 4 2" xfId="5420"/>
    <cellStyle name="표준 7 14 3 4 2 2" xfId="5421"/>
    <cellStyle name="표준 7 14 3 4 2 2 2" xfId="17636"/>
    <cellStyle name="표준 7 14 3 4 2 2 2 2" xfId="39597"/>
    <cellStyle name="표준 7 14 3 4 2 2 3" xfId="29934"/>
    <cellStyle name="표준 7 14 3 4 2 3" xfId="17637"/>
    <cellStyle name="표준 7 14 3 4 2 3 2" xfId="17638"/>
    <cellStyle name="표준 7 14 3 4 2 3 2 2" xfId="39599"/>
    <cellStyle name="표준 7 14 3 4 2 3 3" xfId="39598"/>
    <cellStyle name="표준 7 14 3 4 2 4" xfId="17639"/>
    <cellStyle name="표준 7 14 3 4 2 4 2" xfId="39600"/>
    <cellStyle name="표준 7 14 3 4 2 5" xfId="17640"/>
    <cellStyle name="표준 7 14 3 4 2 5 2" xfId="39601"/>
    <cellStyle name="표준 7 14 3 4 2 6" xfId="29933"/>
    <cellStyle name="표준 7 14 3 4 3" xfId="5422"/>
    <cellStyle name="표준 7 14 3 4 3 2" xfId="5423"/>
    <cellStyle name="표준 7 14 3 4 3 2 2" xfId="17641"/>
    <cellStyle name="표준 7 14 3 4 3 2 2 2" xfId="39602"/>
    <cellStyle name="표준 7 14 3 4 3 2 3" xfId="29936"/>
    <cellStyle name="표준 7 14 3 4 3 3" xfId="17642"/>
    <cellStyle name="표준 7 14 3 4 3 3 2" xfId="17643"/>
    <cellStyle name="표준 7 14 3 4 3 3 2 2" xfId="39604"/>
    <cellStyle name="표준 7 14 3 4 3 3 3" xfId="39603"/>
    <cellStyle name="표준 7 14 3 4 3 4" xfId="17644"/>
    <cellStyle name="표준 7 14 3 4 3 4 2" xfId="39605"/>
    <cellStyle name="표준 7 14 3 4 3 5" xfId="17645"/>
    <cellStyle name="표준 7 14 3 4 3 5 2" xfId="39606"/>
    <cellStyle name="표준 7 14 3 4 3 6" xfId="29935"/>
    <cellStyle name="표준 7 14 3 4 4" xfId="5424"/>
    <cellStyle name="표준 7 14 3 4 4 2" xfId="17646"/>
    <cellStyle name="표준 7 14 3 4 4 2 2" xfId="39607"/>
    <cellStyle name="표준 7 14 3 4 4 3" xfId="29937"/>
    <cellStyle name="표준 7 14 3 4 5" xfId="17647"/>
    <cellStyle name="표준 7 14 3 4 5 2" xfId="17648"/>
    <cellStyle name="표준 7 14 3 4 5 2 2" xfId="39609"/>
    <cellStyle name="표준 7 14 3 4 5 3" xfId="39608"/>
    <cellStyle name="표준 7 14 3 4 6" xfId="17649"/>
    <cellStyle name="표준 7 14 3 4 6 2" xfId="39610"/>
    <cellStyle name="표준 7 14 3 4 7" xfId="17650"/>
    <cellStyle name="표준 7 14 3 4 7 2" xfId="39611"/>
    <cellStyle name="표준 7 14 3 4 8" xfId="27320"/>
    <cellStyle name="표준 7 14 3 5" xfId="5425"/>
    <cellStyle name="표준 7 14 3 5 2" xfId="5426"/>
    <cellStyle name="표준 7 14 3 5 2 2" xfId="17651"/>
    <cellStyle name="표준 7 14 3 5 2 2 2" xfId="39612"/>
    <cellStyle name="표준 7 14 3 5 2 3" xfId="29939"/>
    <cellStyle name="표준 7 14 3 5 3" xfId="17652"/>
    <cellStyle name="표준 7 14 3 5 3 2" xfId="17653"/>
    <cellStyle name="표준 7 14 3 5 3 2 2" xfId="39614"/>
    <cellStyle name="표준 7 14 3 5 3 3" xfId="39613"/>
    <cellStyle name="표준 7 14 3 5 4" xfId="17654"/>
    <cellStyle name="표준 7 14 3 5 4 2" xfId="39615"/>
    <cellStyle name="표준 7 14 3 5 5" xfId="17655"/>
    <cellStyle name="표준 7 14 3 5 5 2" xfId="39616"/>
    <cellStyle name="표준 7 14 3 5 6" xfId="29938"/>
    <cellStyle name="표준 7 14 3 6" xfId="5427"/>
    <cellStyle name="표준 7 14 3 6 2" xfId="5428"/>
    <cellStyle name="표준 7 14 3 6 2 2" xfId="17656"/>
    <cellStyle name="표준 7 14 3 6 2 2 2" xfId="39617"/>
    <cellStyle name="표준 7 14 3 6 2 3" xfId="29941"/>
    <cellStyle name="표준 7 14 3 6 3" xfId="17657"/>
    <cellStyle name="표준 7 14 3 6 3 2" xfId="17658"/>
    <cellStyle name="표준 7 14 3 6 3 2 2" xfId="39619"/>
    <cellStyle name="표준 7 14 3 6 3 3" xfId="39618"/>
    <cellStyle name="표준 7 14 3 6 4" xfId="17659"/>
    <cellStyle name="표준 7 14 3 6 4 2" xfId="39620"/>
    <cellStyle name="표준 7 14 3 6 5" xfId="17660"/>
    <cellStyle name="표준 7 14 3 6 5 2" xfId="39621"/>
    <cellStyle name="표준 7 14 3 6 6" xfId="29940"/>
    <cellStyle name="표준 7 14 3 7" xfId="5429"/>
    <cellStyle name="표준 7 14 3 7 2" xfId="17661"/>
    <cellStyle name="표준 7 14 3 7 2 2" xfId="39622"/>
    <cellStyle name="표준 7 14 3 7 3" xfId="29942"/>
    <cellStyle name="표준 7 14 3 8" xfId="17662"/>
    <cellStyle name="표준 7 14 3 8 2" xfId="17663"/>
    <cellStyle name="표준 7 14 3 8 2 2" xfId="39624"/>
    <cellStyle name="표준 7 14 3 8 3" xfId="39623"/>
    <cellStyle name="표준 7 14 3 9" xfId="17664"/>
    <cellStyle name="표준 7 14 3 9 2" xfId="39625"/>
    <cellStyle name="표준 7 14 4" xfId="1552"/>
    <cellStyle name="표준 7 14 4 10" xfId="17665"/>
    <cellStyle name="표준 7 14 4 10 2" xfId="39626"/>
    <cellStyle name="표준 7 14 4 11" xfId="26735"/>
    <cellStyle name="표준 7 14 4 2" xfId="2342"/>
    <cellStyle name="표준 7 14 4 2 10" xfId="26864"/>
    <cellStyle name="표준 7 14 4 2 2" xfId="2598"/>
    <cellStyle name="표준 7 14 4 2 2 2" xfId="3118"/>
    <cellStyle name="표준 7 14 4 2 2 2 2" xfId="5430"/>
    <cellStyle name="표준 7 14 4 2 2 2 2 2" xfId="5431"/>
    <cellStyle name="표준 7 14 4 2 2 2 2 2 2" xfId="17666"/>
    <cellStyle name="표준 7 14 4 2 2 2 2 2 2 2" xfId="39627"/>
    <cellStyle name="표준 7 14 4 2 2 2 2 2 3" xfId="29944"/>
    <cellStyle name="표준 7 14 4 2 2 2 2 3" xfId="17667"/>
    <cellStyle name="표준 7 14 4 2 2 2 2 3 2" xfId="17668"/>
    <cellStyle name="표준 7 14 4 2 2 2 2 3 2 2" xfId="39629"/>
    <cellStyle name="표준 7 14 4 2 2 2 2 3 3" xfId="39628"/>
    <cellStyle name="표준 7 14 4 2 2 2 2 4" xfId="17669"/>
    <cellStyle name="표준 7 14 4 2 2 2 2 4 2" xfId="39630"/>
    <cellStyle name="표준 7 14 4 2 2 2 2 5" xfId="17670"/>
    <cellStyle name="표준 7 14 4 2 2 2 2 5 2" xfId="39631"/>
    <cellStyle name="표준 7 14 4 2 2 2 2 6" xfId="29943"/>
    <cellStyle name="표준 7 14 4 2 2 2 3" xfId="5432"/>
    <cellStyle name="표준 7 14 4 2 2 2 3 2" xfId="5433"/>
    <cellStyle name="표준 7 14 4 2 2 2 3 2 2" xfId="17671"/>
    <cellStyle name="표준 7 14 4 2 2 2 3 2 2 2" xfId="39632"/>
    <cellStyle name="표준 7 14 4 2 2 2 3 2 3" xfId="29946"/>
    <cellStyle name="표준 7 14 4 2 2 2 3 3" xfId="17672"/>
    <cellStyle name="표준 7 14 4 2 2 2 3 3 2" xfId="17673"/>
    <cellStyle name="표준 7 14 4 2 2 2 3 3 2 2" xfId="39634"/>
    <cellStyle name="표준 7 14 4 2 2 2 3 3 3" xfId="39633"/>
    <cellStyle name="표준 7 14 4 2 2 2 3 4" xfId="17674"/>
    <cellStyle name="표준 7 14 4 2 2 2 3 4 2" xfId="39635"/>
    <cellStyle name="표준 7 14 4 2 2 2 3 5" xfId="17675"/>
    <cellStyle name="표준 7 14 4 2 2 2 3 5 2" xfId="39636"/>
    <cellStyle name="표준 7 14 4 2 2 2 3 6" xfId="29945"/>
    <cellStyle name="표준 7 14 4 2 2 2 4" xfId="5434"/>
    <cellStyle name="표준 7 14 4 2 2 2 4 2" xfId="17676"/>
    <cellStyle name="표준 7 14 4 2 2 2 4 2 2" xfId="39637"/>
    <cellStyle name="표준 7 14 4 2 2 2 4 3" xfId="29947"/>
    <cellStyle name="표준 7 14 4 2 2 2 5" xfId="17677"/>
    <cellStyle name="표준 7 14 4 2 2 2 5 2" xfId="17678"/>
    <cellStyle name="표준 7 14 4 2 2 2 5 2 2" xfId="39639"/>
    <cellStyle name="표준 7 14 4 2 2 2 5 3" xfId="39638"/>
    <cellStyle name="표준 7 14 4 2 2 2 6" xfId="17679"/>
    <cellStyle name="표준 7 14 4 2 2 2 6 2" xfId="39640"/>
    <cellStyle name="표준 7 14 4 2 2 2 7" xfId="17680"/>
    <cellStyle name="표준 7 14 4 2 2 2 7 2" xfId="39641"/>
    <cellStyle name="표준 7 14 4 2 2 2 8" xfId="27639"/>
    <cellStyle name="표준 7 14 4 2 2 3" xfId="5435"/>
    <cellStyle name="표준 7 14 4 2 2 3 2" xfId="5436"/>
    <cellStyle name="표준 7 14 4 2 2 3 2 2" xfId="17681"/>
    <cellStyle name="표준 7 14 4 2 2 3 2 2 2" xfId="39642"/>
    <cellStyle name="표준 7 14 4 2 2 3 2 3" xfId="29949"/>
    <cellStyle name="표준 7 14 4 2 2 3 3" xfId="17682"/>
    <cellStyle name="표준 7 14 4 2 2 3 3 2" xfId="17683"/>
    <cellStyle name="표준 7 14 4 2 2 3 3 2 2" xfId="39644"/>
    <cellStyle name="표준 7 14 4 2 2 3 3 3" xfId="39643"/>
    <cellStyle name="표준 7 14 4 2 2 3 4" xfId="17684"/>
    <cellStyle name="표준 7 14 4 2 2 3 4 2" xfId="39645"/>
    <cellStyle name="표준 7 14 4 2 2 3 5" xfId="17685"/>
    <cellStyle name="표준 7 14 4 2 2 3 5 2" xfId="39646"/>
    <cellStyle name="표준 7 14 4 2 2 3 6" xfId="29948"/>
    <cellStyle name="표준 7 14 4 2 2 4" xfId="5437"/>
    <cellStyle name="표준 7 14 4 2 2 4 2" xfId="5438"/>
    <cellStyle name="표준 7 14 4 2 2 4 2 2" xfId="17686"/>
    <cellStyle name="표준 7 14 4 2 2 4 2 2 2" xfId="39647"/>
    <cellStyle name="표준 7 14 4 2 2 4 2 3" xfId="29951"/>
    <cellStyle name="표준 7 14 4 2 2 4 3" xfId="17687"/>
    <cellStyle name="표준 7 14 4 2 2 4 3 2" xfId="17688"/>
    <cellStyle name="표준 7 14 4 2 2 4 3 2 2" xfId="39649"/>
    <cellStyle name="표준 7 14 4 2 2 4 3 3" xfId="39648"/>
    <cellStyle name="표준 7 14 4 2 2 4 4" xfId="17689"/>
    <cellStyle name="표준 7 14 4 2 2 4 4 2" xfId="39650"/>
    <cellStyle name="표준 7 14 4 2 2 4 5" xfId="17690"/>
    <cellStyle name="표준 7 14 4 2 2 4 5 2" xfId="39651"/>
    <cellStyle name="표준 7 14 4 2 2 4 6" xfId="29950"/>
    <cellStyle name="표준 7 14 4 2 2 5" xfId="5439"/>
    <cellStyle name="표준 7 14 4 2 2 5 2" xfId="17691"/>
    <cellStyle name="표준 7 14 4 2 2 5 2 2" xfId="39652"/>
    <cellStyle name="표준 7 14 4 2 2 5 3" xfId="29952"/>
    <cellStyle name="표준 7 14 4 2 2 6" xfId="17692"/>
    <cellStyle name="표준 7 14 4 2 2 6 2" xfId="17693"/>
    <cellStyle name="표준 7 14 4 2 2 6 2 2" xfId="39654"/>
    <cellStyle name="표준 7 14 4 2 2 6 3" xfId="39653"/>
    <cellStyle name="표준 7 14 4 2 2 7" xfId="17694"/>
    <cellStyle name="표준 7 14 4 2 2 7 2" xfId="39655"/>
    <cellStyle name="표준 7 14 4 2 2 8" xfId="17695"/>
    <cellStyle name="표준 7 14 4 2 2 8 2" xfId="39656"/>
    <cellStyle name="표준 7 14 4 2 2 9" xfId="27120"/>
    <cellStyle name="표준 7 14 4 2 3" xfId="2862"/>
    <cellStyle name="표준 7 14 4 2 3 2" xfId="5440"/>
    <cellStyle name="표준 7 14 4 2 3 2 2" xfId="5441"/>
    <cellStyle name="표준 7 14 4 2 3 2 2 2" xfId="17696"/>
    <cellStyle name="표준 7 14 4 2 3 2 2 2 2" xfId="39657"/>
    <cellStyle name="표준 7 14 4 2 3 2 2 3" xfId="29954"/>
    <cellStyle name="표준 7 14 4 2 3 2 3" xfId="17697"/>
    <cellStyle name="표준 7 14 4 2 3 2 3 2" xfId="17698"/>
    <cellStyle name="표준 7 14 4 2 3 2 3 2 2" xfId="39659"/>
    <cellStyle name="표준 7 14 4 2 3 2 3 3" xfId="39658"/>
    <cellStyle name="표준 7 14 4 2 3 2 4" xfId="17699"/>
    <cellStyle name="표준 7 14 4 2 3 2 4 2" xfId="39660"/>
    <cellStyle name="표준 7 14 4 2 3 2 5" xfId="17700"/>
    <cellStyle name="표준 7 14 4 2 3 2 5 2" xfId="39661"/>
    <cellStyle name="표준 7 14 4 2 3 2 6" xfId="29953"/>
    <cellStyle name="표준 7 14 4 2 3 3" xfId="5442"/>
    <cellStyle name="표준 7 14 4 2 3 3 2" xfId="5443"/>
    <cellStyle name="표준 7 14 4 2 3 3 2 2" xfId="17701"/>
    <cellStyle name="표준 7 14 4 2 3 3 2 2 2" xfId="39662"/>
    <cellStyle name="표준 7 14 4 2 3 3 2 3" xfId="29956"/>
    <cellStyle name="표준 7 14 4 2 3 3 3" xfId="17702"/>
    <cellStyle name="표준 7 14 4 2 3 3 3 2" xfId="17703"/>
    <cellStyle name="표준 7 14 4 2 3 3 3 2 2" xfId="39664"/>
    <cellStyle name="표준 7 14 4 2 3 3 3 3" xfId="39663"/>
    <cellStyle name="표준 7 14 4 2 3 3 4" xfId="17704"/>
    <cellStyle name="표준 7 14 4 2 3 3 4 2" xfId="39665"/>
    <cellStyle name="표준 7 14 4 2 3 3 5" xfId="17705"/>
    <cellStyle name="표준 7 14 4 2 3 3 5 2" xfId="39666"/>
    <cellStyle name="표준 7 14 4 2 3 3 6" xfId="29955"/>
    <cellStyle name="표준 7 14 4 2 3 4" xfId="5444"/>
    <cellStyle name="표준 7 14 4 2 3 4 2" xfId="17706"/>
    <cellStyle name="표준 7 14 4 2 3 4 2 2" xfId="39667"/>
    <cellStyle name="표준 7 14 4 2 3 4 3" xfId="29957"/>
    <cellStyle name="표준 7 14 4 2 3 5" xfId="17707"/>
    <cellStyle name="표준 7 14 4 2 3 5 2" xfId="17708"/>
    <cellStyle name="표준 7 14 4 2 3 5 2 2" xfId="39669"/>
    <cellStyle name="표준 7 14 4 2 3 5 3" xfId="39668"/>
    <cellStyle name="표준 7 14 4 2 3 6" xfId="17709"/>
    <cellStyle name="표준 7 14 4 2 3 6 2" xfId="39670"/>
    <cellStyle name="표준 7 14 4 2 3 7" xfId="17710"/>
    <cellStyle name="표준 7 14 4 2 3 7 2" xfId="39671"/>
    <cellStyle name="표준 7 14 4 2 3 8" xfId="27383"/>
    <cellStyle name="표준 7 14 4 2 4" xfId="5445"/>
    <cellStyle name="표준 7 14 4 2 4 2" xfId="5446"/>
    <cellStyle name="표준 7 14 4 2 4 2 2" xfId="17711"/>
    <cellStyle name="표준 7 14 4 2 4 2 2 2" xfId="39672"/>
    <cellStyle name="표준 7 14 4 2 4 2 3" xfId="29959"/>
    <cellStyle name="표준 7 14 4 2 4 3" xfId="17712"/>
    <cellStyle name="표준 7 14 4 2 4 3 2" xfId="17713"/>
    <cellStyle name="표준 7 14 4 2 4 3 2 2" xfId="39674"/>
    <cellStyle name="표준 7 14 4 2 4 3 3" xfId="39673"/>
    <cellStyle name="표준 7 14 4 2 4 4" xfId="17714"/>
    <cellStyle name="표준 7 14 4 2 4 4 2" xfId="39675"/>
    <cellStyle name="표준 7 14 4 2 4 5" xfId="17715"/>
    <cellStyle name="표준 7 14 4 2 4 5 2" xfId="39676"/>
    <cellStyle name="표준 7 14 4 2 4 6" xfId="29958"/>
    <cellStyle name="표준 7 14 4 2 5" xfId="5447"/>
    <cellStyle name="표준 7 14 4 2 5 2" xfId="5448"/>
    <cellStyle name="표준 7 14 4 2 5 2 2" xfId="17716"/>
    <cellStyle name="표준 7 14 4 2 5 2 2 2" xfId="39677"/>
    <cellStyle name="표준 7 14 4 2 5 2 3" xfId="29961"/>
    <cellStyle name="표준 7 14 4 2 5 3" xfId="17717"/>
    <cellStyle name="표준 7 14 4 2 5 3 2" xfId="17718"/>
    <cellStyle name="표준 7 14 4 2 5 3 2 2" xfId="39679"/>
    <cellStyle name="표준 7 14 4 2 5 3 3" xfId="39678"/>
    <cellStyle name="표준 7 14 4 2 5 4" xfId="17719"/>
    <cellStyle name="표준 7 14 4 2 5 4 2" xfId="39680"/>
    <cellStyle name="표준 7 14 4 2 5 5" xfId="17720"/>
    <cellStyle name="표준 7 14 4 2 5 5 2" xfId="39681"/>
    <cellStyle name="표준 7 14 4 2 5 6" xfId="29960"/>
    <cellStyle name="표준 7 14 4 2 6" xfId="5449"/>
    <cellStyle name="표준 7 14 4 2 6 2" xfId="17721"/>
    <cellStyle name="표준 7 14 4 2 6 2 2" xfId="39682"/>
    <cellStyle name="표준 7 14 4 2 6 3" xfId="29962"/>
    <cellStyle name="표준 7 14 4 2 7" xfId="17722"/>
    <cellStyle name="표준 7 14 4 2 7 2" xfId="17723"/>
    <cellStyle name="표준 7 14 4 2 7 2 2" xfId="39684"/>
    <cellStyle name="표준 7 14 4 2 7 3" xfId="39683"/>
    <cellStyle name="표준 7 14 4 2 8" xfId="17724"/>
    <cellStyle name="표준 7 14 4 2 8 2" xfId="39685"/>
    <cellStyle name="표준 7 14 4 2 9" xfId="17725"/>
    <cellStyle name="표준 7 14 4 2 9 2" xfId="39686"/>
    <cellStyle name="표준 7 14 4 3" xfId="2471"/>
    <cellStyle name="표준 7 14 4 3 2" xfId="2991"/>
    <cellStyle name="표준 7 14 4 3 2 2" xfId="5450"/>
    <cellStyle name="표준 7 14 4 3 2 2 2" xfId="5451"/>
    <cellStyle name="표준 7 14 4 3 2 2 2 2" xfId="17726"/>
    <cellStyle name="표준 7 14 4 3 2 2 2 2 2" xfId="39687"/>
    <cellStyle name="표준 7 14 4 3 2 2 2 3" xfId="29964"/>
    <cellStyle name="표준 7 14 4 3 2 2 3" xfId="17727"/>
    <cellStyle name="표준 7 14 4 3 2 2 3 2" xfId="17728"/>
    <cellStyle name="표준 7 14 4 3 2 2 3 2 2" xfId="39689"/>
    <cellStyle name="표준 7 14 4 3 2 2 3 3" xfId="39688"/>
    <cellStyle name="표준 7 14 4 3 2 2 4" xfId="17729"/>
    <cellStyle name="표준 7 14 4 3 2 2 4 2" xfId="39690"/>
    <cellStyle name="표준 7 14 4 3 2 2 5" xfId="17730"/>
    <cellStyle name="표준 7 14 4 3 2 2 5 2" xfId="39691"/>
    <cellStyle name="표준 7 14 4 3 2 2 6" xfId="29963"/>
    <cellStyle name="표준 7 14 4 3 2 3" xfId="5452"/>
    <cellStyle name="표준 7 14 4 3 2 3 2" xfId="5453"/>
    <cellStyle name="표준 7 14 4 3 2 3 2 2" xfId="17731"/>
    <cellStyle name="표준 7 14 4 3 2 3 2 2 2" xfId="39692"/>
    <cellStyle name="표준 7 14 4 3 2 3 2 3" xfId="29966"/>
    <cellStyle name="표준 7 14 4 3 2 3 3" xfId="17732"/>
    <cellStyle name="표준 7 14 4 3 2 3 3 2" xfId="17733"/>
    <cellStyle name="표준 7 14 4 3 2 3 3 2 2" xfId="39694"/>
    <cellStyle name="표준 7 14 4 3 2 3 3 3" xfId="39693"/>
    <cellStyle name="표준 7 14 4 3 2 3 4" xfId="17734"/>
    <cellStyle name="표준 7 14 4 3 2 3 4 2" xfId="39695"/>
    <cellStyle name="표준 7 14 4 3 2 3 5" xfId="17735"/>
    <cellStyle name="표준 7 14 4 3 2 3 5 2" xfId="39696"/>
    <cellStyle name="표준 7 14 4 3 2 3 6" xfId="29965"/>
    <cellStyle name="표준 7 14 4 3 2 4" xfId="5454"/>
    <cellStyle name="표준 7 14 4 3 2 4 2" xfId="17736"/>
    <cellStyle name="표준 7 14 4 3 2 4 2 2" xfId="39697"/>
    <cellStyle name="표준 7 14 4 3 2 4 3" xfId="29967"/>
    <cellStyle name="표준 7 14 4 3 2 5" xfId="17737"/>
    <cellStyle name="표준 7 14 4 3 2 5 2" xfId="17738"/>
    <cellStyle name="표준 7 14 4 3 2 5 2 2" xfId="39699"/>
    <cellStyle name="표준 7 14 4 3 2 5 3" xfId="39698"/>
    <cellStyle name="표준 7 14 4 3 2 6" xfId="17739"/>
    <cellStyle name="표준 7 14 4 3 2 6 2" xfId="39700"/>
    <cellStyle name="표준 7 14 4 3 2 7" xfId="17740"/>
    <cellStyle name="표준 7 14 4 3 2 7 2" xfId="39701"/>
    <cellStyle name="표준 7 14 4 3 2 8" xfId="27512"/>
    <cellStyle name="표준 7 14 4 3 3" xfId="5455"/>
    <cellStyle name="표준 7 14 4 3 3 2" xfId="5456"/>
    <cellStyle name="표준 7 14 4 3 3 2 2" xfId="17741"/>
    <cellStyle name="표준 7 14 4 3 3 2 2 2" xfId="39702"/>
    <cellStyle name="표준 7 14 4 3 3 2 3" xfId="29969"/>
    <cellStyle name="표준 7 14 4 3 3 3" xfId="17742"/>
    <cellStyle name="표준 7 14 4 3 3 3 2" xfId="17743"/>
    <cellStyle name="표준 7 14 4 3 3 3 2 2" xfId="39704"/>
    <cellStyle name="표준 7 14 4 3 3 3 3" xfId="39703"/>
    <cellStyle name="표준 7 14 4 3 3 4" xfId="17744"/>
    <cellStyle name="표준 7 14 4 3 3 4 2" xfId="39705"/>
    <cellStyle name="표준 7 14 4 3 3 5" xfId="17745"/>
    <cellStyle name="표준 7 14 4 3 3 5 2" xfId="39706"/>
    <cellStyle name="표준 7 14 4 3 3 6" xfId="29968"/>
    <cellStyle name="표준 7 14 4 3 4" xfId="5457"/>
    <cellStyle name="표준 7 14 4 3 4 2" xfId="5458"/>
    <cellStyle name="표준 7 14 4 3 4 2 2" xfId="17746"/>
    <cellStyle name="표준 7 14 4 3 4 2 2 2" xfId="39707"/>
    <cellStyle name="표준 7 14 4 3 4 2 3" xfId="29971"/>
    <cellStyle name="표준 7 14 4 3 4 3" xfId="17747"/>
    <cellStyle name="표준 7 14 4 3 4 3 2" xfId="17748"/>
    <cellStyle name="표준 7 14 4 3 4 3 2 2" xfId="39709"/>
    <cellStyle name="표준 7 14 4 3 4 3 3" xfId="39708"/>
    <cellStyle name="표준 7 14 4 3 4 4" xfId="17749"/>
    <cellStyle name="표준 7 14 4 3 4 4 2" xfId="39710"/>
    <cellStyle name="표준 7 14 4 3 4 5" xfId="17750"/>
    <cellStyle name="표준 7 14 4 3 4 5 2" xfId="39711"/>
    <cellStyle name="표준 7 14 4 3 4 6" xfId="29970"/>
    <cellStyle name="표준 7 14 4 3 5" xfId="5459"/>
    <cellStyle name="표준 7 14 4 3 5 2" xfId="17751"/>
    <cellStyle name="표준 7 14 4 3 5 2 2" xfId="39712"/>
    <cellStyle name="표준 7 14 4 3 5 3" xfId="29972"/>
    <cellStyle name="표준 7 14 4 3 6" xfId="17752"/>
    <cellStyle name="표준 7 14 4 3 6 2" xfId="17753"/>
    <cellStyle name="표준 7 14 4 3 6 2 2" xfId="39714"/>
    <cellStyle name="표준 7 14 4 3 6 3" xfId="39713"/>
    <cellStyle name="표준 7 14 4 3 7" xfId="17754"/>
    <cellStyle name="표준 7 14 4 3 7 2" xfId="39715"/>
    <cellStyle name="표준 7 14 4 3 8" xfId="17755"/>
    <cellStyle name="표준 7 14 4 3 8 2" xfId="39716"/>
    <cellStyle name="표준 7 14 4 3 9" xfId="26993"/>
    <cellStyle name="표준 7 14 4 4" xfId="2733"/>
    <cellStyle name="표준 7 14 4 4 2" xfId="5460"/>
    <cellStyle name="표준 7 14 4 4 2 2" xfId="5461"/>
    <cellStyle name="표준 7 14 4 4 2 2 2" xfId="17756"/>
    <cellStyle name="표준 7 14 4 4 2 2 2 2" xfId="39717"/>
    <cellStyle name="표준 7 14 4 4 2 2 3" xfId="29974"/>
    <cellStyle name="표준 7 14 4 4 2 3" xfId="17757"/>
    <cellStyle name="표준 7 14 4 4 2 3 2" xfId="17758"/>
    <cellStyle name="표준 7 14 4 4 2 3 2 2" xfId="39719"/>
    <cellStyle name="표준 7 14 4 4 2 3 3" xfId="39718"/>
    <cellStyle name="표준 7 14 4 4 2 4" xfId="17759"/>
    <cellStyle name="표준 7 14 4 4 2 4 2" xfId="39720"/>
    <cellStyle name="표준 7 14 4 4 2 5" xfId="17760"/>
    <cellStyle name="표준 7 14 4 4 2 5 2" xfId="39721"/>
    <cellStyle name="표준 7 14 4 4 2 6" xfId="29973"/>
    <cellStyle name="표준 7 14 4 4 3" xfId="5462"/>
    <cellStyle name="표준 7 14 4 4 3 2" xfId="5463"/>
    <cellStyle name="표준 7 14 4 4 3 2 2" xfId="17761"/>
    <cellStyle name="표준 7 14 4 4 3 2 2 2" xfId="39722"/>
    <cellStyle name="표준 7 14 4 4 3 2 3" xfId="29976"/>
    <cellStyle name="표준 7 14 4 4 3 3" xfId="17762"/>
    <cellStyle name="표준 7 14 4 4 3 3 2" xfId="17763"/>
    <cellStyle name="표준 7 14 4 4 3 3 2 2" xfId="39724"/>
    <cellStyle name="표준 7 14 4 4 3 3 3" xfId="39723"/>
    <cellStyle name="표준 7 14 4 4 3 4" xfId="17764"/>
    <cellStyle name="표준 7 14 4 4 3 4 2" xfId="39725"/>
    <cellStyle name="표준 7 14 4 4 3 5" xfId="17765"/>
    <cellStyle name="표준 7 14 4 4 3 5 2" xfId="39726"/>
    <cellStyle name="표준 7 14 4 4 3 6" xfId="29975"/>
    <cellStyle name="표준 7 14 4 4 4" xfId="5464"/>
    <cellStyle name="표준 7 14 4 4 4 2" xfId="17766"/>
    <cellStyle name="표준 7 14 4 4 4 2 2" xfId="39727"/>
    <cellStyle name="표준 7 14 4 4 4 3" xfId="29977"/>
    <cellStyle name="표준 7 14 4 4 5" xfId="17767"/>
    <cellStyle name="표준 7 14 4 4 5 2" xfId="17768"/>
    <cellStyle name="표준 7 14 4 4 5 2 2" xfId="39729"/>
    <cellStyle name="표준 7 14 4 4 5 3" xfId="39728"/>
    <cellStyle name="표준 7 14 4 4 6" xfId="17769"/>
    <cellStyle name="표준 7 14 4 4 6 2" xfId="39730"/>
    <cellStyle name="표준 7 14 4 4 7" xfId="17770"/>
    <cellStyle name="표준 7 14 4 4 7 2" xfId="39731"/>
    <cellStyle name="표준 7 14 4 4 8" xfId="27254"/>
    <cellStyle name="표준 7 14 4 5" xfId="5465"/>
    <cellStyle name="표준 7 14 4 5 2" xfId="5466"/>
    <cellStyle name="표준 7 14 4 5 2 2" xfId="17771"/>
    <cellStyle name="표준 7 14 4 5 2 2 2" xfId="39732"/>
    <cellStyle name="표준 7 14 4 5 2 3" xfId="29979"/>
    <cellStyle name="표준 7 14 4 5 3" xfId="17772"/>
    <cellStyle name="표준 7 14 4 5 3 2" xfId="17773"/>
    <cellStyle name="표준 7 14 4 5 3 2 2" xfId="39734"/>
    <cellStyle name="표준 7 14 4 5 3 3" xfId="39733"/>
    <cellStyle name="표준 7 14 4 5 4" xfId="17774"/>
    <cellStyle name="표준 7 14 4 5 4 2" xfId="39735"/>
    <cellStyle name="표준 7 14 4 5 5" xfId="17775"/>
    <cellStyle name="표준 7 14 4 5 5 2" xfId="39736"/>
    <cellStyle name="표준 7 14 4 5 6" xfId="29978"/>
    <cellStyle name="표준 7 14 4 6" xfId="5467"/>
    <cellStyle name="표준 7 14 4 6 2" xfId="5468"/>
    <cellStyle name="표준 7 14 4 6 2 2" xfId="17776"/>
    <cellStyle name="표준 7 14 4 6 2 2 2" xfId="39737"/>
    <cellStyle name="표준 7 14 4 6 2 3" xfId="29981"/>
    <cellStyle name="표준 7 14 4 6 3" xfId="17777"/>
    <cellStyle name="표준 7 14 4 6 3 2" xfId="17778"/>
    <cellStyle name="표준 7 14 4 6 3 2 2" xfId="39739"/>
    <cellStyle name="표준 7 14 4 6 3 3" xfId="39738"/>
    <cellStyle name="표준 7 14 4 6 4" xfId="17779"/>
    <cellStyle name="표준 7 14 4 6 4 2" xfId="39740"/>
    <cellStyle name="표준 7 14 4 6 5" xfId="17780"/>
    <cellStyle name="표준 7 14 4 6 5 2" xfId="39741"/>
    <cellStyle name="표준 7 14 4 6 6" xfId="29980"/>
    <cellStyle name="표준 7 14 4 7" xfId="5469"/>
    <cellStyle name="표준 7 14 4 7 2" xfId="17781"/>
    <cellStyle name="표준 7 14 4 7 2 2" xfId="39742"/>
    <cellStyle name="표준 7 14 4 7 3" xfId="29982"/>
    <cellStyle name="표준 7 14 4 8" xfId="17782"/>
    <cellStyle name="표준 7 14 4 8 2" xfId="17783"/>
    <cellStyle name="표준 7 14 4 8 2 2" xfId="39744"/>
    <cellStyle name="표준 7 14 4 8 3" xfId="39743"/>
    <cellStyle name="표준 7 14 4 9" xfId="17784"/>
    <cellStyle name="표준 7 14 4 9 2" xfId="39745"/>
    <cellStyle name="표준 7 14 5" xfId="2313"/>
    <cellStyle name="표준 7 14 5 10" xfId="26835"/>
    <cellStyle name="표준 7 14 5 2" xfId="2599"/>
    <cellStyle name="표준 7 14 5 2 2" xfId="3119"/>
    <cellStyle name="표준 7 14 5 2 2 2" xfId="5470"/>
    <cellStyle name="표준 7 14 5 2 2 2 2" xfId="5471"/>
    <cellStyle name="표준 7 14 5 2 2 2 2 2" xfId="17785"/>
    <cellStyle name="표준 7 14 5 2 2 2 2 2 2" xfId="39746"/>
    <cellStyle name="표준 7 14 5 2 2 2 2 3" xfId="29984"/>
    <cellStyle name="표준 7 14 5 2 2 2 3" xfId="17786"/>
    <cellStyle name="표준 7 14 5 2 2 2 3 2" xfId="17787"/>
    <cellStyle name="표준 7 14 5 2 2 2 3 2 2" xfId="39748"/>
    <cellStyle name="표준 7 14 5 2 2 2 3 3" xfId="39747"/>
    <cellStyle name="표준 7 14 5 2 2 2 4" xfId="17788"/>
    <cellStyle name="표준 7 14 5 2 2 2 4 2" xfId="39749"/>
    <cellStyle name="표준 7 14 5 2 2 2 5" xfId="17789"/>
    <cellStyle name="표준 7 14 5 2 2 2 5 2" xfId="39750"/>
    <cellStyle name="표준 7 14 5 2 2 2 6" xfId="29983"/>
    <cellStyle name="표준 7 14 5 2 2 3" xfId="5472"/>
    <cellStyle name="표준 7 14 5 2 2 3 2" xfId="5473"/>
    <cellStyle name="표준 7 14 5 2 2 3 2 2" xfId="17790"/>
    <cellStyle name="표준 7 14 5 2 2 3 2 2 2" xfId="39751"/>
    <cellStyle name="표준 7 14 5 2 2 3 2 3" xfId="29986"/>
    <cellStyle name="표준 7 14 5 2 2 3 3" xfId="17791"/>
    <cellStyle name="표준 7 14 5 2 2 3 3 2" xfId="17792"/>
    <cellStyle name="표준 7 14 5 2 2 3 3 2 2" xfId="39753"/>
    <cellStyle name="표준 7 14 5 2 2 3 3 3" xfId="39752"/>
    <cellStyle name="표준 7 14 5 2 2 3 4" xfId="17793"/>
    <cellStyle name="표준 7 14 5 2 2 3 4 2" xfId="39754"/>
    <cellStyle name="표준 7 14 5 2 2 3 5" xfId="17794"/>
    <cellStyle name="표준 7 14 5 2 2 3 5 2" xfId="39755"/>
    <cellStyle name="표준 7 14 5 2 2 3 6" xfId="29985"/>
    <cellStyle name="표준 7 14 5 2 2 4" xfId="5474"/>
    <cellStyle name="표준 7 14 5 2 2 4 2" xfId="17795"/>
    <cellStyle name="표준 7 14 5 2 2 4 2 2" xfId="39756"/>
    <cellStyle name="표준 7 14 5 2 2 4 3" xfId="29987"/>
    <cellStyle name="표준 7 14 5 2 2 5" xfId="17796"/>
    <cellStyle name="표준 7 14 5 2 2 5 2" xfId="17797"/>
    <cellStyle name="표준 7 14 5 2 2 5 2 2" xfId="39758"/>
    <cellStyle name="표준 7 14 5 2 2 5 3" xfId="39757"/>
    <cellStyle name="표준 7 14 5 2 2 6" xfId="17798"/>
    <cellStyle name="표준 7 14 5 2 2 6 2" xfId="39759"/>
    <cellStyle name="표준 7 14 5 2 2 7" xfId="17799"/>
    <cellStyle name="표준 7 14 5 2 2 7 2" xfId="39760"/>
    <cellStyle name="표준 7 14 5 2 2 8" xfId="27640"/>
    <cellStyle name="표준 7 14 5 2 3" xfId="5475"/>
    <cellStyle name="표준 7 14 5 2 3 2" xfId="5476"/>
    <cellStyle name="표준 7 14 5 2 3 2 2" xfId="17800"/>
    <cellStyle name="표준 7 14 5 2 3 2 2 2" xfId="39761"/>
    <cellStyle name="표준 7 14 5 2 3 2 3" xfId="29989"/>
    <cellStyle name="표준 7 14 5 2 3 3" xfId="17801"/>
    <cellStyle name="표준 7 14 5 2 3 3 2" xfId="17802"/>
    <cellStyle name="표준 7 14 5 2 3 3 2 2" xfId="39763"/>
    <cellStyle name="표준 7 14 5 2 3 3 3" xfId="39762"/>
    <cellStyle name="표준 7 14 5 2 3 4" xfId="17803"/>
    <cellStyle name="표준 7 14 5 2 3 4 2" xfId="39764"/>
    <cellStyle name="표준 7 14 5 2 3 5" xfId="17804"/>
    <cellStyle name="표준 7 14 5 2 3 5 2" xfId="39765"/>
    <cellStyle name="표준 7 14 5 2 3 6" xfId="29988"/>
    <cellStyle name="표준 7 14 5 2 4" xfId="5477"/>
    <cellStyle name="표준 7 14 5 2 4 2" xfId="5478"/>
    <cellStyle name="표준 7 14 5 2 4 2 2" xfId="17805"/>
    <cellStyle name="표준 7 14 5 2 4 2 2 2" xfId="39766"/>
    <cellStyle name="표준 7 14 5 2 4 2 3" xfId="29991"/>
    <cellStyle name="표준 7 14 5 2 4 3" xfId="17806"/>
    <cellStyle name="표준 7 14 5 2 4 3 2" xfId="17807"/>
    <cellStyle name="표준 7 14 5 2 4 3 2 2" xfId="39768"/>
    <cellStyle name="표준 7 14 5 2 4 3 3" xfId="39767"/>
    <cellStyle name="표준 7 14 5 2 4 4" xfId="17808"/>
    <cellStyle name="표준 7 14 5 2 4 4 2" xfId="39769"/>
    <cellStyle name="표준 7 14 5 2 4 5" xfId="17809"/>
    <cellStyle name="표준 7 14 5 2 4 5 2" xfId="39770"/>
    <cellStyle name="표준 7 14 5 2 4 6" xfId="29990"/>
    <cellStyle name="표준 7 14 5 2 5" xfId="5479"/>
    <cellStyle name="표준 7 14 5 2 5 2" xfId="17810"/>
    <cellStyle name="표준 7 14 5 2 5 2 2" xfId="39771"/>
    <cellStyle name="표준 7 14 5 2 5 3" xfId="29992"/>
    <cellStyle name="표준 7 14 5 2 6" xfId="17811"/>
    <cellStyle name="표준 7 14 5 2 6 2" xfId="17812"/>
    <cellStyle name="표준 7 14 5 2 6 2 2" xfId="39773"/>
    <cellStyle name="표준 7 14 5 2 6 3" xfId="39772"/>
    <cellStyle name="표준 7 14 5 2 7" xfId="17813"/>
    <cellStyle name="표준 7 14 5 2 7 2" xfId="39774"/>
    <cellStyle name="표준 7 14 5 2 8" xfId="17814"/>
    <cellStyle name="표준 7 14 5 2 8 2" xfId="39775"/>
    <cellStyle name="표준 7 14 5 2 9" xfId="27121"/>
    <cellStyle name="표준 7 14 5 3" xfId="2833"/>
    <cellStyle name="표준 7 14 5 3 2" xfId="5480"/>
    <cellStyle name="표준 7 14 5 3 2 2" xfId="5481"/>
    <cellStyle name="표준 7 14 5 3 2 2 2" xfId="17815"/>
    <cellStyle name="표준 7 14 5 3 2 2 2 2" xfId="39776"/>
    <cellStyle name="표준 7 14 5 3 2 2 3" xfId="29994"/>
    <cellStyle name="표준 7 14 5 3 2 3" xfId="17816"/>
    <cellStyle name="표준 7 14 5 3 2 3 2" xfId="17817"/>
    <cellStyle name="표준 7 14 5 3 2 3 2 2" xfId="39778"/>
    <cellStyle name="표준 7 14 5 3 2 3 3" xfId="39777"/>
    <cellStyle name="표준 7 14 5 3 2 4" xfId="17818"/>
    <cellStyle name="표준 7 14 5 3 2 4 2" xfId="39779"/>
    <cellStyle name="표준 7 14 5 3 2 5" xfId="17819"/>
    <cellStyle name="표준 7 14 5 3 2 5 2" xfId="39780"/>
    <cellStyle name="표준 7 14 5 3 2 6" xfId="29993"/>
    <cellStyle name="표준 7 14 5 3 3" xfId="5482"/>
    <cellStyle name="표준 7 14 5 3 3 2" xfId="5483"/>
    <cellStyle name="표준 7 14 5 3 3 2 2" xfId="17820"/>
    <cellStyle name="표준 7 14 5 3 3 2 2 2" xfId="39781"/>
    <cellStyle name="표준 7 14 5 3 3 2 3" xfId="29996"/>
    <cellStyle name="표준 7 14 5 3 3 3" xfId="17821"/>
    <cellStyle name="표준 7 14 5 3 3 3 2" xfId="17822"/>
    <cellStyle name="표준 7 14 5 3 3 3 2 2" xfId="39783"/>
    <cellStyle name="표준 7 14 5 3 3 3 3" xfId="39782"/>
    <cellStyle name="표준 7 14 5 3 3 4" xfId="17823"/>
    <cellStyle name="표준 7 14 5 3 3 4 2" xfId="39784"/>
    <cellStyle name="표준 7 14 5 3 3 5" xfId="17824"/>
    <cellStyle name="표준 7 14 5 3 3 5 2" xfId="39785"/>
    <cellStyle name="표준 7 14 5 3 3 6" xfId="29995"/>
    <cellStyle name="표준 7 14 5 3 4" xfId="5484"/>
    <cellStyle name="표준 7 14 5 3 4 2" xfId="17825"/>
    <cellStyle name="표준 7 14 5 3 4 2 2" xfId="39786"/>
    <cellStyle name="표준 7 14 5 3 4 3" xfId="29997"/>
    <cellStyle name="표준 7 14 5 3 5" xfId="17826"/>
    <cellStyle name="표준 7 14 5 3 5 2" xfId="17827"/>
    <cellStyle name="표준 7 14 5 3 5 2 2" xfId="39788"/>
    <cellStyle name="표준 7 14 5 3 5 3" xfId="39787"/>
    <cellStyle name="표준 7 14 5 3 6" xfId="17828"/>
    <cellStyle name="표준 7 14 5 3 6 2" xfId="39789"/>
    <cellStyle name="표준 7 14 5 3 7" xfId="17829"/>
    <cellStyle name="표준 7 14 5 3 7 2" xfId="39790"/>
    <cellStyle name="표준 7 14 5 3 8" xfId="27354"/>
    <cellStyle name="표준 7 14 5 4" xfId="5485"/>
    <cellStyle name="표준 7 14 5 4 2" xfId="5486"/>
    <cellStyle name="표준 7 14 5 4 2 2" xfId="17830"/>
    <cellStyle name="표준 7 14 5 4 2 2 2" xfId="39791"/>
    <cellStyle name="표준 7 14 5 4 2 3" xfId="29999"/>
    <cellStyle name="표준 7 14 5 4 3" xfId="17831"/>
    <cellStyle name="표준 7 14 5 4 3 2" xfId="17832"/>
    <cellStyle name="표준 7 14 5 4 3 2 2" xfId="39793"/>
    <cellStyle name="표준 7 14 5 4 3 3" xfId="39792"/>
    <cellStyle name="표준 7 14 5 4 4" xfId="17833"/>
    <cellStyle name="표준 7 14 5 4 4 2" xfId="39794"/>
    <cellStyle name="표준 7 14 5 4 5" xfId="17834"/>
    <cellStyle name="표준 7 14 5 4 5 2" xfId="39795"/>
    <cellStyle name="표준 7 14 5 4 6" xfId="29998"/>
    <cellStyle name="표준 7 14 5 5" xfId="5487"/>
    <cellStyle name="표준 7 14 5 5 2" xfId="5488"/>
    <cellStyle name="표준 7 14 5 5 2 2" xfId="17835"/>
    <cellStyle name="표준 7 14 5 5 2 2 2" xfId="39796"/>
    <cellStyle name="표준 7 14 5 5 2 3" xfId="30001"/>
    <cellStyle name="표준 7 14 5 5 3" xfId="17836"/>
    <cellStyle name="표준 7 14 5 5 3 2" xfId="17837"/>
    <cellStyle name="표준 7 14 5 5 3 2 2" xfId="39798"/>
    <cellStyle name="표준 7 14 5 5 3 3" xfId="39797"/>
    <cellStyle name="표준 7 14 5 5 4" xfId="17838"/>
    <cellStyle name="표준 7 14 5 5 4 2" xfId="39799"/>
    <cellStyle name="표준 7 14 5 5 5" xfId="17839"/>
    <cellStyle name="표준 7 14 5 5 5 2" xfId="39800"/>
    <cellStyle name="표준 7 14 5 5 6" xfId="30000"/>
    <cellStyle name="표준 7 14 5 6" xfId="5489"/>
    <cellStyle name="표준 7 14 5 6 2" xfId="17840"/>
    <cellStyle name="표준 7 14 5 6 2 2" xfId="39801"/>
    <cellStyle name="표준 7 14 5 6 3" xfId="30002"/>
    <cellStyle name="표준 7 14 5 7" xfId="17841"/>
    <cellStyle name="표준 7 14 5 7 2" xfId="17842"/>
    <cellStyle name="표준 7 14 5 7 2 2" xfId="39803"/>
    <cellStyle name="표준 7 14 5 7 3" xfId="39802"/>
    <cellStyle name="표준 7 14 5 8" xfId="17843"/>
    <cellStyle name="표준 7 14 5 8 2" xfId="39804"/>
    <cellStyle name="표준 7 14 5 9" xfId="17844"/>
    <cellStyle name="표준 7 14 5 9 2" xfId="39805"/>
    <cellStyle name="표준 7 14 6" xfId="2442"/>
    <cellStyle name="표준 7 14 6 2" xfId="2962"/>
    <cellStyle name="표준 7 14 6 2 2" xfId="5490"/>
    <cellStyle name="표준 7 14 6 2 2 2" xfId="5491"/>
    <cellStyle name="표준 7 14 6 2 2 2 2" xfId="17845"/>
    <cellStyle name="표준 7 14 6 2 2 2 2 2" xfId="39806"/>
    <cellStyle name="표준 7 14 6 2 2 2 3" xfId="30004"/>
    <cellStyle name="표준 7 14 6 2 2 3" xfId="17846"/>
    <cellStyle name="표준 7 14 6 2 2 3 2" xfId="17847"/>
    <cellStyle name="표준 7 14 6 2 2 3 2 2" xfId="39808"/>
    <cellStyle name="표준 7 14 6 2 2 3 3" xfId="39807"/>
    <cellStyle name="표준 7 14 6 2 2 4" xfId="17848"/>
    <cellStyle name="표준 7 14 6 2 2 4 2" xfId="39809"/>
    <cellStyle name="표준 7 14 6 2 2 5" xfId="17849"/>
    <cellStyle name="표준 7 14 6 2 2 5 2" xfId="39810"/>
    <cellStyle name="표준 7 14 6 2 2 6" xfId="30003"/>
    <cellStyle name="표준 7 14 6 2 3" xfId="5492"/>
    <cellStyle name="표준 7 14 6 2 3 2" xfId="5493"/>
    <cellStyle name="표준 7 14 6 2 3 2 2" xfId="17850"/>
    <cellStyle name="표준 7 14 6 2 3 2 2 2" xfId="39811"/>
    <cellStyle name="표준 7 14 6 2 3 2 3" xfId="30006"/>
    <cellStyle name="표준 7 14 6 2 3 3" xfId="17851"/>
    <cellStyle name="표준 7 14 6 2 3 3 2" xfId="17852"/>
    <cellStyle name="표준 7 14 6 2 3 3 2 2" xfId="39813"/>
    <cellStyle name="표준 7 14 6 2 3 3 3" xfId="39812"/>
    <cellStyle name="표준 7 14 6 2 3 4" xfId="17853"/>
    <cellStyle name="표준 7 14 6 2 3 4 2" xfId="39814"/>
    <cellStyle name="표준 7 14 6 2 3 5" xfId="17854"/>
    <cellStyle name="표준 7 14 6 2 3 5 2" xfId="39815"/>
    <cellStyle name="표준 7 14 6 2 3 6" xfId="30005"/>
    <cellStyle name="표준 7 14 6 2 4" xfId="5494"/>
    <cellStyle name="표준 7 14 6 2 4 2" xfId="17855"/>
    <cellStyle name="표준 7 14 6 2 4 2 2" xfId="39816"/>
    <cellStyle name="표준 7 14 6 2 4 3" xfId="30007"/>
    <cellStyle name="표준 7 14 6 2 5" xfId="17856"/>
    <cellStyle name="표준 7 14 6 2 5 2" xfId="17857"/>
    <cellStyle name="표준 7 14 6 2 5 2 2" xfId="39818"/>
    <cellStyle name="표준 7 14 6 2 5 3" xfId="39817"/>
    <cellStyle name="표준 7 14 6 2 6" xfId="17858"/>
    <cellStyle name="표준 7 14 6 2 6 2" xfId="39819"/>
    <cellStyle name="표준 7 14 6 2 7" xfId="17859"/>
    <cellStyle name="표준 7 14 6 2 7 2" xfId="39820"/>
    <cellStyle name="표준 7 14 6 2 8" xfId="27483"/>
    <cellStyle name="표준 7 14 6 3" xfId="5495"/>
    <cellStyle name="표준 7 14 6 3 2" xfId="5496"/>
    <cellStyle name="표준 7 14 6 3 2 2" xfId="17860"/>
    <cellStyle name="표준 7 14 6 3 2 2 2" xfId="39821"/>
    <cellStyle name="표준 7 14 6 3 2 3" xfId="30009"/>
    <cellStyle name="표준 7 14 6 3 3" xfId="17861"/>
    <cellStyle name="표준 7 14 6 3 3 2" xfId="17862"/>
    <cellStyle name="표준 7 14 6 3 3 2 2" xfId="39823"/>
    <cellStyle name="표준 7 14 6 3 3 3" xfId="39822"/>
    <cellStyle name="표준 7 14 6 3 4" xfId="17863"/>
    <cellStyle name="표준 7 14 6 3 4 2" xfId="39824"/>
    <cellStyle name="표준 7 14 6 3 5" xfId="17864"/>
    <cellStyle name="표준 7 14 6 3 5 2" xfId="39825"/>
    <cellStyle name="표준 7 14 6 3 6" xfId="30008"/>
    <cellStyle name="표준 7 14 6 4" xfId="5497"/>
    <cellStyle name="표준 7 14 6 4 2" xfId="5498"/>
    <cellStyle name="표준 7 14 6 4 2 2" xfId="17865"/>
    <cellStyle name="표준 7 14 6 4 2 2 2" xfId="39826"/>
    <cellStyle name="표준 7 14 6 4 2 3" xfId="30011"/>
    <cellStyle name="표준 7 14 6 4 3" xfId="17866"/>
    <cellStyle name="표준 7 14 6 4 3 2" xfId="17867"/>
    <cellStyle name="표준 7 14 6 4 3 2 2" xfId="39828"/>
    <cellStyle name="표준 7 14 6 4 3 3" xfId="39827"/>
    <cellStyle name="표준 7 14 6 4 4" xfId="17868"/>
    <cellStyle name="표준 7 14 6 4 4 2" xfId="39829"/>
    <cellStyle name="표준 7 14 6 4 5" xfId="17869"/>
    <cellStyle name="표준 7 14 6 4 5 2" xfId="39830"/>
    <cellStyle name="표준 7 14 6 4 6" xfId="30010"/>
    <cellStyle name="표준 7 14 6 5" xfId="5499"/>
    <cellStyle name="표준 7 14 6 5 2" xfId="17870"/>
    <cellStyle name="표준 7 14 6 5 2 2" xfId="39831"/>
    <cellStyle name="표준 7 14 6 5 3" xfId="30012"/>
    <cellStyle name="표준 7 14 6 6" xfId="17871"/>
    <cellStyle name="표준 7 14 6 6 2" xfId="17872"/>
    <cellStyle name="표준 7 14 6 6 2 2" xfId="39833"/>
    <cellStyle name="표준 7 14 6 6 3" xfId="39832"/>
    <cellStyle name="표준 7 14 6 7" xfId="17873"/>
    <cellStyle name="표준 7 14 6 7 2" xfId="39834"/>
    <cellStyle name="표준 7 14 6 8" xfId="17874"/>
    <cellStyle name="표준 7 14 6 8 2" xfId="39835"/>
    <cellStyle name="표준 7 14 6 9" xfId="26964"/>
    <cellStyle name="표준 7 14 7" xfId="2704"/>
    <cellStyle name="표준 7 14 7 2" xfId="5500"/>
    <cellStyle name="표준 7 14 7 2 2" xfId="5501"/>
    <cellStyle name="표준 7 14 7 2 2 2" xfId="17875"/>
    <cellStyle name="표준 7 14 7 2 2 2 2" xfId="39836"/>
    <cellStyle name="표준 7 14 7 2 2 3" xfId="30014"/>
    <cellStyle name="표준 7 14 7 2 3" xfId="17876"/>
    <cellStyle name="표준 7 14 7 2 3 2" xfId="17877"/>
    <cellStyle name="표준 7 14 7 2 3 2 2" xfId="39838"/>
    <cellStyle name="표준 7 14 7 2 3 3" xfId="39837"/>
    <cellStyle name="표준 7 14 7 2 4" xfId="17878"/>
    <cellStyle name="표준 7 14 7 2 4 2" xfId="39839"/>
    <cellStyle name="표준 7 14 7 2 5" xfId="17879"/>
    <cellStyle name="표준 7 14 7 2 5 2" xfId="39840"/>
    <cellStyle name="표준 7 14 7 2 6" xfId="30013"/>
    <cellStyle name="표준 7 14 7 3" xfId="5502"/>
    <cellStyle name="표준 7 14 7 3 2" xfId="5503"/>
    <cellStyle name="표준 7 14 7 3 2 2" xfId="17880"/>
    <cellStyle name="표준 7 14 7 3 2 2 2" xfId="39841"/>
    <cellStyle name="표준 7 14 7 3 2 3" xfId="30016"/>
    <cellStyle name="표준 7 14 7 3 3" xfId="17881"/>
    <cellStyle name="표준 7 14 7 3 3 2" xfId="17882"/>
    <cellStyle name="표준 7 14 7 3 3 2 2" xfId="39843"/>
    <cellStyle name="표준 7 14 7 3 3 3" xfId="39842"/>
    <cellStyle name="표준 7 14 7 3 4" xfId="17883"/>
    <cellStyle name="표준 7 14 7 3 4 2" xfId="39844"/>
    <cellStyle name="표준 7 14 7 3 5" xfId="17884"/>
    <cellStyle name="표준 7 14 7 3 5 2" xfId="39845"/>
    <cellStyle name="표준 7 14 7 3 6" xfId="30015"/>
    <cellStyle name="표준 7 14 7 4" xfId="5504"/>
    <cellStyle name="표준 7 14 7 4 2" xfId="17885"/>
    <cellStyle name="표준 7 14 7 4 2 2" xfId="39846"/>
    <cellStyle name="표준 7 14 7 4 3" xfId="30017"/>
    <cellStyle name="표준 7 14 7 5" xfId="17886"/>
    <cellStyle name="표준 7 14 7 5 2" xfId="17887"/>
    <cellStyle name="표준 7 14 7 5 2 2" xfId="39848"/>
    <cellStyle name="표준 7 14 7 5 3" xfId="39847"/>
    <cellStyle name="표준 7 14 7 6" xfId="17888"/>
    <cellStyle name="표준 7 14 7 6 2" xfId="39849"/>
    <cellStyle name="표준 7 14 7 7" xfId="17889"/>
    <cellStyle name="표준 7 14 7 7 2" xfId="39850"/>
    <cellStyle name="표준 7 14 7 8" xfId="27225"/>
    <cellStyle name="표준 7 14 8" xfId="5505"/>
    <cellStyle name="표준 7 14 8 2" xfId="5506"/>
    <cellStyle name="표준 7 14 8 2 2" xfId="17890"/>
    <cellStyle name="표준 7 14 8 2 2 2" xfId="39851"/>
    <cellStyle name="표준 7 14 8 2 3" xfId="30019"/>
    <cellStyle name="표준 7 14 8 3" xfId="17891"/>
    <cellStyle name="표준 7 14 8 3 2" xfId="17892"/>
    <cellStyle name="표준 7 14 8 3 2 2" xfId="39853"/>
    <cellStyle name="표준 7 14 8 3 3" xfId="39852"/>
    <cellStyle name="표준 7 14 8 4" xfId="17893"/>
    <cellStyle name="표준 7 14 8 4 2" xfId="39854"/>
    <cellStyle name="표준 7 14 8 5" xfId="17894"/>
    <cellStyle name="표준 7 14 8 5 2" xfId="39855"/>
    <cellStyle name="표준 7 14 8 6" xfId="30018"/>
    <cellStyle name="표준 7 14 9" xfId="5507"/>
    <cellStyle name="표준 7 14 9 2" xfId="5508"/>
    <cellStyle name="표준 7 14 9 2 2" xfId="17895"/>
    <cellStyle name="표준 7 14 9 2 2 2" xfId="39856"/>
    <cellStyle name="표준 7 14 9 2 3" xfId="30021"/>
    <cellStyle name="표준 7 14 9 3" xfId="17896"/>
    <cellStyle name="표준 7 14 9 3 2" xfId="17897"/>
    <cellStyle name="표준 7 14 9 3 2 2" xfId="39858"/>
    <cellStyle name="표준 7 14 9 3 3" xfId="39857"/>
    <cellStyle name="표준 7 14 9 4" xfId="17898"/>
    <cellStyle name="표준 7 14 9 4 2" xfId="39859"/>
    <cellStyle name="표준 7 14 9 5" xfId="17899"/>
    <cellStyle name="표준 7 14 9 5 2" xfId="39860"/>
    <cellStyle name="표준 7 14 9 6" xfId="30020"/>
    <cellStyle name="표준 7 15" xfId="86"/>
    <cellStyle name="표준 7 15 10" xfId="17900"/>
    <cellStyle name="표준 7 15 10 2" xfId="17901"/>
    <cellStyle name="표준 7 15 10 2 2" xfId="39862"/>
    <cellStyle name="표준 7 15 10 3" xfId="39861"/>
    <cellStyle name="표준 7 15 11" xfId="17902"/>
    <cellStyle name="표준 7 15 11 2" xfId="39863"/>
    <cellStyle name="표준 7 15 12" xfId="17903"/>
    <cellStyle name="표준 7 15 12 2" xfId="39864"/>
    <cellStyle name="표준 7 15 13" xfId="26681"/>
    <cellStyle name="표준 7 15 2" xfId="1593"/>
    <cellStyle name="표준 7 15 2 10" xfId="17904"/>
    <cellStyle name="표준 7 15 2 10 2" xfId="39865"/>
    <cellStyle name="표준 7 15 2 11" xfId="26776"/>
    <cellStyle name="표준 7 15 2 2" xfId="2383"/>
    <cellStyle name="표준 7 15 2 2 10" xfId="26905"/>
    <cellStyle name="표준 7 15 2 2 2" xfId="2600"/>
    <cellStyle name="표준 7 15 2 2 2 2" xfId="3120"/>
    <cellStyle name="표준 7 15 2 2 2 2 2" xfId="5509"/>
    <cellStyle name="표준 7 15 2 2 2 2 2 2" xfId="5510"/>
    <cellStyle name="표준 7 15 2 2 2 2 2 2 2" xfId="17905"/>
    <cellStyle name="표준 7 15 2 2 2 2 2 2 2 2" xfId="39866"/>
    <cellStyle name="표준 7 15 2 2 2 2 2 2 3" xfId="30023"/>
    <cellStyle name="표준 7 15 2 2 2 2 2 3" xfId="17906"/>
    <cellStyle name="표준 7 15 2 2 2 2 2 3 2" xfId="17907"/>
    <cellStyle name="표준 7 15 2 2 2 2 2 3 2 2" xfId="39868"/>
    <cellStyle name="표준 7 15 2 2 2 2 2 3 3" xfId="39867"/>
    <cellStyle name="표준 7 15 2 2 2 2 2 4" xfId="17908"/>
    <cellStyle name="표준 7 15 2 2 2 2 2 4 2" xfId="39869"/>
    <cellStyle name="표준 7 15 2 2 2 2 2 5" xfId="17909"/>
    <cellStyle name="표준 7 15 2 2 2 2 2 5 2" xfId="39870"/>
    <cellStyle name="표준 7 15 2 2 2 2 2 6" xfId="30022"/>
    <cellStyle name="표준 7 15 2 2 2 2 3" xfId="5511"/>
    <cellStyle name="표준 7 15 2 2 2 2 3 2" xfId="5512"/>
    <cellStyle name="표준 7 15 2 2 2 2 3 2 2" xfId="17910"/>
    <cellStyle name="표준 7 15 2 2 2 2 3 2 2 2" xfId="39871"/>
    <cellStyle name="표준 7 15 2 2 2 2 3 2 3" xfId="30025"/>
    <cellStyle name="표준 7 15 2 2 2 2 3 3" xfId="17911"/>
    <cellStyle name="표준 7 15 2 2 2 2 3 3 2" xfId="17912"/>
    <cellStyle name="표준 7 15 2 2 2 2 3 3 2 2" xfId="39873"/>
    <cellStyle name="표준 7 15 2 2 2 2 3 3 3" xfId="39872"/>
    <cellStyle name="표준 7 15 2 2 2 2 3 4" xfId="17913"/>
    <cellStyle name="표준 7 15 2 2 2 2 3 4 2" xfId="39874"/>
    <cellStyle name="표준 7 15 2 2 2 2 3 5" xfId="17914"/>
    <cellStyle name="표준 7 15 2 2 2 2 3 5 2" xfId="39875"/>
    <cellStyle name="표준 7 15 2 2 2 2 3 6" xfId="30024"/>
    <cellStyle name="표준 7 15 2 2 2 2 4" xfId="5513"/>
    <cellStyle name="표준 7 15 2 2 2 2 4 2" xfId="17915"/>
    <cellStyle name="표준 7 15 2 2 2 2 4 2 2" xfId="39876"/>
    <cellStyle name="표준 7 15 2 2 2 2 4 3" xfId="30026"/>
    <cellStyle name="표준 7 15 2 2 2 2 5" xfId="17916"/>
    <cellStyle name="표준 7 15 2 2 2 2 5 2" xfId="17917"/>
    <cellStyle name="표준 7 15 2 2 2 2 5 2 2" xfId="39878"/>
    <cellStyle name="표준 7 15 2 2 2 2 5 3" xfId="39877"/>
    <cellStyle name="표준 7 15 2 2 2 2 6" xfId="17918"/>
    <cellStyle name="표준 7 15 2 2 2 2 6 2" xfId="39879"/>
    <cellStyle name="표준 7 15 2 2 2 2 7" xfId="17919"/>
    <cellStyle name="표준 7 15 2 2 2 2 7 2" xfId="39880"/>
    <cellStyle name="표준 7 15 2 2 2 2 8" xfId="27641"/>
    <cellStyle name="표준 7 15 2 2 2 3" xfId="5514"/>
    <cellStyle name="표준 7 15 2 2 2 3 2" xfId="5515"/>
    <cellStyle name="표준 7 15 2 2 2 3 2 2" xfId="17920"/>
    <cellStyle name="표준 7 15 2 2 2 3 2 2 2" xfId="39881"/>
    <cellStyle name="표준 7 15 2 2 2 3 2 3" xfId="30028"/>
    <cellStyle name="표준 7 15 2 2 2 3 3" xfId="17921"/>
    <cellStyle name="표준 7 15 2 2 2 3 3 2" xfId="17922"/>
    <cellStyle name="표준 7 15 2 2 2 3 3 2 2" xfId="39883"/>
    <cellStyle name="표준 7 15 2 2 2 3 3 3" xfId="39882"/>
    <cellStyle name="표준 7 15 2 2 2 3 4" xfId="17923"/>
    <cellStyle name="표준 7 15 2 2 2 3 4 2" xfId="39884"/>
    <cellStyle name="표준 7 15 2 2 2 3 5" xfId="17924"/>
    <cellStyle name="표준 7 15 2 2 2 3 5 2" xfId="39885"/>
    <cellStyle name="표준 7 15 2 2 2 3 6" xfId="30027"/>
    <cellStyle name="표준 7 15 2 2 2 4" xfId="5516"/>
    <cellStyle name="표준 7 15 2 2 2 4 2" xfId="5517"/>
    <cellStyle name="표준 7 15 2 2 2 4 2 2" xfId="17925"/>
    <cellStyle name="표준 7 15 2 2 2 4 2 2 2" xfId="39886"/>
    <cellStyle name="표준 7 15 2 2 2 4 2 3" xfId="30030"/>
    <cellStyle name="표준 7 15 2 2 2 4 3" xfId="17926"/>
    <cellStyle name="표준 7 15 2 2 2 4 3 2" xfId="17927"/>
    <cellStyle name="표준 7 15 2 2 2 4 3 2 2" xfId="39888"/>
    <cellStyle name="표준 7 15 2 2 2 4 3 3" xfId="39887"/>
    <cellStyle name="표준 7 15 2 2 2 4 4" xfId="17928"/>
    <cellStyle name="표준 7 15 2 2 2 4 4 2" xfId="39889"/>
    <cellStyle name="표준 7 15 2 2 2 4 5" xfId="17929"/>
    <cellStyle name="표준 7 15 2 2 2 4 5 2" xfId="39890"/>
    <cellStyle name="표준 7 15 2 2 2 4 6" xfId="30029"/>
    <cellStyle name="표준 7 15 2 2 2 5" xfId="5518"/>
    <cellStyle name="표준 7 15 2 2 2 5 2" xfId="17930"/>
    <cellStyle name="표준 7 15 2 2 2 5 2 2" xfId="39891"/>
    <cellStyle name="표준 7 15 2 2 2 5 3" xfId="30031"/>
    <cellStyle name="표준 7 15 2 2 2 6" xfId="17931"/>
    <cellStyle name="표준 7 15 2 2 2 6 2" xfId="17932"/>
    <cellStyle name="표준 7 15 2 2 2 6 2 2" xfId="39893"/>
    <cellStyle name="표준 7 15 2 2 2 6 3" xfId="39892"/>
    <cellStyle name="표준 7 15 2 2 2 7" xfId="17933"/>
    <cellStyle name="표준 7 15 2 2 2 7 2" xfId="39894"/>
    <cellStyle name="표준 7 15 2 2 2 8" xfId="17934"/>
    <cellStyle name="표준 7 15 2 2 2 8 2" xfId="39895"/>
    <cellStyle name="표준 7 15 2 2 2 9" xfId="27122"/>
    <cellStyle name="표준 7 15 2 2 3" xfId="2903"/>
    <cellStyle name="표준 7 15 2 2 3 2" xfId="5519"/>
    <cellStyle name="표준 7 15 2 2 3 2 2" xfId="5520"/>
    <cellStyle name="표준 7 15 2 2 3 2 2 2" xfId="17935"/>
    <cellStyle name="표준 7 15 2 2 3 2 2 2 2" xfId="39896"/>
    <cellStyle name="표준 7 15 2 2 3 2 2 3" xfId="30033"/>
    <cellStyle name="표준 7 15 2 2 3 2 3" xfId="17936"/>
    <cellStyle name="표준 7 15 2 2 3 2 3 2" xfId="17937"/>
    <cellStyle name="표준 7 15 2 2 3 2 3 2 2" xfId="39898"/>
    <cellStyle name="표준 7 15 2 2 3 2 3 3" xfId="39897"/>
    <cellStyle name="표준 7 15 2 2 3 2 4" xfId="17938"/>
    <cellStyle name="표준 7 15 2 2 3 2 4 2" xfId="39899"/>
    <cellStyle name="표준 7 15 2 2 3 2 5" xfId="17939"/>
    <cellStyle name="표준 7 15 2 2 3 2 5 2" xfId="39900"/>
    <cellStyle name="표준 7 15 2 2 3 2 6" xfId="30032"/>
    <cellStyle name="표준 7 15 2 2 3 3" xfId="5521"/>
    <cellStyle name="표준 7 15 2 2 3 3 2" xfId="5522"/>
    <cellStyle name="표준 7 15 2 2 3 3 2 2" xfId="17940"/>
    <cellStyle name="표준 7 15 2 2 3 3 2 2 2" xfId="39901"/>
    <cellStyle name="표준 7 15 2 2 3 3 2 3" xfId="30035"/>
    <cellStyle name="표준 7 15 2 2 3 3 3" xfId="17941"/>
    <cellStyle name="표준 7 15 2 2 3 3 3 2" xfId="17942"/>
    <cellStyle name="표준 7 15 2 2 3 3 3 2 2" xfId="39903"/>
    <cellStyle name="표준 7 15 2 2 3 3 3 3" xfId="39902"/>
    <cellStyle name="표준 7 15 2 2 3 3 4" xfId="17943"/>
    <cellStyle name="표준 7 15 2 2 3 3 4 2" xfId="39904"/>
    <cellStyle name="표준 7 15 2 2 3 3 5" xfId="17944"/>
    <cellStyle name="표준 7 15 2 2 3 3 5 2" xfId="39905"/>
    <cellStyle name="표준 7 15 2 2 3 3 6" xfId="30034"/>
    <cellStyle name="표준 7 15 2 2 3 4" xfId="5523"/>
    <cellStyle name="표준 7 15 2 2 3 4 2" xfId="17945"/>
    <cellStyle name="표준 7 15 2 2 3 4 2 2" xfId="39906"/>
    <cellStyle name="표준 7 15 2 2 3 4 3" xfId="30036"/>
    <cellStyle name="표준 7 15 2 2 3 5" xfId="17946"/>
    <cellStyle name="표준 7 15 2 2 3 5 2" xfId="17947"/>
    <cellStyle name="표준 7 15 2 2 3 5 2 2" xfId="39908"/>
    <cellStyle name="표준 7 15 2 2 3 5 3" xfId="39907"/>
    <cellStyle name="표준 7 15 2 2 3 6" xfId="17948"/>
    <cellStyle name="표준 7 15 2 2 3 6 2" xfId="39909"/>
    <cellStyle name="표준 7 15 2 2 3 7" xfId="17949"/>
    <cellStyle name="표준 7 15 2 2 3 7 2" xfId="39910"/>
    <cellStyle name="표준 7 15 2 2 3 8" xfId="27424"/>
    <cellStyle name="표준 7 15 2 2 4" xfId="5524"/>
    <cellStyle name="표준 7 15 2 2 4 2" xfId="5525"/>
    <cellStyle name="표준 7 15 2 2 4 2 2" xfId="17950"/>
    <cellStyle name="표준 7 15 2 2 4 2 2 2" xfId="39911"/>
    <cellStyle name="표준 7 15 2 2 4 2 3" xfId="30038"/>
    <cellStyle name="표준 7 15 2 2 4 3" xfId="17951"/>
    <cellStyle name="표준 7 15 2 2 4 3 2" xfId="17952"/>
    <cellStyle name="표준 7 15 2 2 4 3 2 2" xfId="39913"/>
    <cellStyle name="표준 7 15 2 2 4 3 3" xfId="39912"/>
    <cellStyle name="표준 7 15 2 2 4 4" xfId="17953"/>
    <cellStyle name="표준 7 15 2 2 4 4 2" xfId="39914"/>
    <cellStyle name="표준 7 15 2 2 4 5" xfId="17954"/>
    <cellStyle name="표준 7 15 2 2 4 5 2" xfId="39915"/>
    <cellStyle name="표준 7 15 2 2 4 6" xfId="30037"/>
    <cellStyle name="표준 7 15 2 2 5" xfId="5526"/>
    <cellStyle name="표준 7 15 2 2 5 2" xfId="5527"/>
    <cellStyle name="표준 7 15 2 2 5 2 2" xfId="17955"/>
    <cellStyle name="표준 7 15 2 2 5 2 2 2" xfId="39916"/>
    <cellStyle name="표준 7 15 2 2 5 2 3" xfId="30040"/>
    <cellStyle name="표준 7 15 2 2 5 3" xfId="17956"/>
    <cellStyle name="표준 7 15 2 2 5 3 2" xfId="17957"/>
    <cellStyle name="표준 7 15 2 2 5 3 2 2" xfId="39918"/>
    <cellStyle name="표준 7 15 2 2 5 3 3" xfId="39917"/>
    <cellStyle name="표준 7 15 2 2 5 4" xfId="17958"/>
    <cellStyle name="표준 7 15 2 2 5 4 2" xfId="39919"/>
    <cellStyle name="표준 7 15 2 2 5 5" xfId="17959"/>
    <cellStyle name="표준 7 15 2 2 5 5 2" xfId="39920"/>
    <cellStyle name="표준 7 15 2 2 5 6" xfId="30039"/>
    <cellStyle name="표준 7 15 2 2 6" xfId="5528"/>
    <cellStyle name="표준 7 15 2 2 6 2" xfId="17960"/>
    <cellStyle name="표준 7 15 2 2 6 2 2" xfId="39921"/>
    <cellStyle name="표준 7 15 2 2 6 3" xfId="30041"/>
    <cellStyle name="표준 7 15 2 2 7" xfId="17961"/>
    <cellStyle name="표준 7 15 2 2 7 2" xfId="17962"/>
    <cellStyle name="표준 7 15 2 2 7 2 2" xfId="39923"/>
    <cellStyle name="표준 7 15 2 2 7 3" xfId="39922"/>
    <cellStyle name="표준 7 15 2 2 8" xfId="17963"/>
    <cellStyle name="표준 7 15 2 2 8 2" xfId="39924"/>
    <cellStyle name="표준 7 15 2 2 9" xfId="17964"/>
    <cellStyle name="표준 7 15 2 2 9 2" xfId="39925"/>
    <cellStyle name="표준 7 15 2 3" xfId="2512"/>
    <cellStyle name="표준 7 15 2 3 2" xfId="3032"/>
    <cellStyle name="표준 7 15 2 3 2 2" xfId="5529"/>
    <cellStyle name="표준 7 15 2 3 2 2 2" xfId="5530"/>
    <cellStyle name="표준 7 15 2 3 2 2 2 2" xfId="17965"/>
    <cellStyle name="표준 7 15 2 3 2 2 2 2 2" xfId="39926"/>
    <cellStyle name="표준 7 15 2 3 2 2 2 3" xfId="30043"/>
    <cellStyle name="표준 7 15 2 3 2 2 3" xfId="17966"/>
    <cellStyle name="표준 7 15 2 3 2 2 3 2" xfId="17967"/>
    <cellStyle name="표준 7 15 2 3 2 2 3 2 2" xfId="39928"/>
    <cellStyle name="표준 7 15 2 3 2 2 3 3" xfId="39927"/>
    <cellStyle name="표준 7 15 2 3 2 2 4" xfId="17968"/>
    <cellStyle name="표준 7 15 2 3 2 2 4 2" xfId="39929"/>
    <cellStyle name="표준 7 15 2 3 2 2 5" xfId="17969"/>
    <cellStyle name="표준 7 15 2 3 2 2 5 2" xfId="39930"/>
    <cellStyle name="표준 7 15 2 3 2 2 6" xfId="30042"/>
    <cellStyle name="표준 7 15 2 3 2 3" xfId="5531"/>
    <cellStyle name="표준 7 15 2 3 2 3 2" xfId="5532"/>
    <cellStyle name="표준 7 15 2 3 2 3 2 2" xfId="17970"/>
    <cellStyle name="표준 7 15 2 3 2 3 2 2 2" xfId="39931"/>
    <cellStyle name="표준 7 15 2 3 2 3 2 3" xfId="30045"/>
    <cellStyle name="표준 7 15 2 3 2 3 3" xfId="17971"/>
    <cellStyle name="표준 7 15 2 3 2 3 3 2" xfId="17972"/>
    <cellStyle name="표준 7 15 2 3 2 3 3 2 2" xfId="39933"/>
    <cellStyle name="표준 7 15 2 3 2 3 3 3" xfId="39932"/>
    <cellStyle name="표준 7 15 2 3 2 3 4" xfId="17973"/>
    <cellStyle name="표준 7 15 2 3 2 3 4 2" xfId="39934"/>
    <cellStyle name="표준 7 15 2 3 2 3 5" xfId="17974"/>
    <cellStyle name="표준 7 15 2 3 2 3 5 2" xfId="39935"/>
    <cellStyle name="표준 7 15 2 3 2 3 6" xfId="30044"/>
    <cellStyle name="표준 7 15 2 3 2 4" xfId="5533"/>
    <cellStyle name="표준 7 15 2 3 2 4 2" xfId="17975"/>
    <cellStyle name="표준 7 15 2 3 2 4 2 2" xfId="39936"/>
    <cellStyle name="표준 7 15 2 3 2 4 3" xfId="30046"/>
    <cellStyle name="표준 7 15 2 3 2 5" xfId="17976"/>
    <cellStyle name="표준 7 15 2 3 2 5 2" xfId="17977"/>
    <cellStyle name="표준 7 15 2 3 2 5 2 2" xfId="39938"/>
    <cellStyle name="표준 7 15 2 3 2 5 3" xfId="39937"/>
    <cellStyle name="표준 7 15 2 3 2 6" xfId="17978"/>
    <cellStyle name="표준 7 15 2 3 2 6 2" xfId="39939"/>
    <cellStyle name="표준 7 15 2 3 2 7" xfId="17979"/>
    <cellStyle name="표준 7 15 2 3 2 7 2" xfId="39940"/>
    <cellStyle name="표준 7 15 2 3 2 8" xfId="27553"/>
    <cellStyle name="표준 7 15 2 3 3" xfId="5534"/>
    <cellStyle name="표준 7 15 2 3 3 2" xfId="5535"/>
    <cellStyle name="표준 7 15 2 3 3 2 2" xfId="17980"/>
    <cellStyle name="표준 7 15 2 3 3 2 2 2" xfId="39941"/>
    <cellStyle name="표준 7 15 2 3 3 2 3" xfId="30048"/>
    <cellStyle name="표준 7 15 2 3 3 3" xfId="17981"/>
    <cellStyle name="표준 7 15 2 3 3 3 2" xfId="17982"/>
    <cellStyle name="표준 7 15 2 3 3 3 2 2" xfId="39943"/>
    <cellStyle name="표준 7 15 2 3 3 3 3" xfId="39942"/>
    <cellStyle name="표준 7 15 2 3 3 4" xfId="17983"/>
    <cellStyle name="표준 7 15 2 3 3 4 2" xfId="39944"/>
    <cellStyle name="표준 7 15 2 3 3 5" xfId="17984"/>
    <cellStyle name="표준 7 15 2 3 3 5 2" xfId="39945"/>
    <cellStyle name="표준 7 15 2 3 3 6" xfId="30047"/>
    <cellStyle name="표준 7 15 2 3 4" xfId="5536"/>
    <cellStyle name="표준 7 15 2 3 4 2" xfId="5537"/>
    <cellStyle name="표준 7 15 2 3 4 2 2" xfId="17985"/>
    <cellStyle name="표준 7 15 2 3 4 2 2 2" xfId="39946"/>
    <cellStyle name="표준 7 15 2 3 4 2 3" xfId="30050"/>
    <cellStyle name="표준 7 15 2 3 4 3" xfId="17986"/>
    <cellStyle name="표준 7 15 2 3 4 3 2" xfId="17987"/>
    <cellStyle name="표준 7 15 2 3 4 3 2 2" xfId="39948"/>
    <cellStyle name="표준 7 15 2 3 4 3 3" xfId="39947"/>
    <cellStyle name="표준 7 15 2 3 4 4" xfId="17988"/>
    <cellStyle name="표준 7 15 2 3 4 4 2" xfId="39949"/>
    <cellStyle name="표준 7 15 2 3 4 5" xfId="17989"/>
    <cellStyle name="표준 7 15 2 3 4 5 2" xfId="39950"/>
    <cellStyle name="표준 7 15 2 3 4 6" xfId="30049"/>
    <cellStyle name="표준 7 15 2 3 5" xfId="5538"/>
    <cellStyle name="표준 7 15 2 3 5 2" xfId="17990"/>
    <cellStyle name="표준 7 15 2 3 5 2 2" xfId="39951"/>
    <cellStyle name="표준 7 15 2 3 5 3" xfId="30051"/>
    <cellStyle name="표준 7 15 2 3 6" xfId="17991"/>
    <cellStyle name="표준 7 15 2 3 6 2" xfId="17992"/>
    <cellStyle name="표준 7 15 2 3 6 2 2" xfId="39953"/>
    <cellStyle name="표준 7 15 2 3 6 3" xfId="39952"/>
    <cellStyle name="표준 7 15 2 3 7" xfId="17993"/>
    <cellStyle name="표준 7 15 2 3 7 2" xfId="39954"/>
    <cellStyle name="표준 7 15 2 3 8" xfId="17994"/>
    <cellStyle name="표준 7 15 2 3 8 2" xfId="39955"/>
    <cellStyle name="표준 7 15 2 3 9" xfId="27034"/>
    <cellStyle name="표준 7 15 2 4" xfId="2774"/>
    <cellStyle name="표준 7 15 2 4 2" xfId="5539"/>
    <cellStyle name="표준 7 15 2 4 2 2" xfId="5540"/>
    <cellStyle name="표준 7 15 2 4 2 2 2" xfId="17995"/>
    <cellStyle name="표준 7 15 2 4 2 2 2 2" xfId="39956"/>
    <cellStyle name="표준 7 15 2 4 2 2 3" xfId="30053"/>
    <cellStyle name="표준 7 15 2 4 2 3" xfId="17996"/>
    <cellStyle name="표준 7 15 2 4 2 3 2" xfId="17997"/>
    <cellStyle name="표준 7 15 2 4 2 3 2 2" xfId="39958"/>
    <cellStyle name="표준 7 15 2 4 2 3 3" xfId="39957"/>
    <cellStyle name="표준 7 15 2 4 2 4" xfId="17998"/>
    <cellStyle name="표준 7 15 2 4 2 4 2" xfId="39959"/>
    <cellStyle name="표준 7 15 2 4 2 5" xfId="17999"/>
    <cellStyle name="표준 7 15 2 4 2 5 2" xfId="39960"/>
    <cellStyle name="표준 7 15 2 4 2 6" xfId="30052"/>
    <cellStyle name="표준 7 15 2 4 3" xfId="5541"/>
    <cellStyle name="표준 7 15 2 4 3 2" xfId="5542"/>
    <cellStyle name="표준 7 15 2 4 3 2 2" xfId="18000"/>
    <cellStyle name="표준 7 15 2 4 3 2 2 2" xfId="39961"/>
    <cellStyle name="표준 7 15 2 4 3 2 3" xfId="30055"/>
    <cellStyle name="표준 7 15 2 4 3 3" xfId="18001"/>
    <cellStyle name="표준 7 15 2 4 3 3 2" xfId="18002"/>
    <cellStyle name="표준 7 15 2 4 3 3 2 2" xfId="39963"/>
    <cellStyle name="표준 7 15 2 4 3 3 3" xfId="39962"/>
    <cellStyle name="표준 7 15 2 4 3 4" xfId="18003"/>
    <cellStyle name="표준 7 15 2 4 3 4 2" xfId="39964"/>
    <cellStyle name="표준 7 15 2 4 3 5" xfId="18004"/>
    <cellStyle name="표준 7 15 2 4 3 5 2" xfId="39965"/>
    <cellStyle name="표준 7 15 2 4 3 6" xfId="30054"/>
    <cellStyle name="표준 7 15 2 4 4" xfId="5543"/>
    <cellStyle name="표준 7 15 2 4 4 2" xfId="18005"/>
    <cellStyle name="표준 7 15 2 4 4 2 2" xfId="39966"/>
    <cellStyle name="표준 7 15 2 4 4 3" xfId="30056"/>
    <cellStyle name="표준 7 15 2 4 5" xfId="18006"/>
    <cellStyle name="표준 7 15 2 4 5 2" xfId="18007"/>
    <cellStyle name="표준 7 15 2 4 5 2 2" xfId="39968"/>
    <cellStyle name="표준 7 15 2 4 5 3" xfId="39967"/>
    <cellStyle name="표준 7 15 2 4 6" xfId="18008"/>
    <cellStyle name="표준 7 15 2 4 6 2" xfId="39969"/>
    <cellStyle name="표준 7 15 2 4 7" xfId="18009"/>
    <cellStyle name="표준 7 15 2 4 7 2" xfId="39970"/>
    <cellStyle name="표준 7 15 2 4 8" xfId="27295"/>
    <cellStyle name="표준 7 15 2 5" xfId="5544"/>
    <cellStyle name="표준 7 15 2 5 2" xfId="5545"/>
    <cellStyle name="표준 7 15 2 5 2 2" xfId="18010"/>
    <cellStyle name="표준 7 15 2 5 2 2 2" xfId="39971"/>
    <cellStyle name="표준 7 15 2 5 2 3" xfId="30058"/>
    <cellStyle name="표준 7 15 2 5 3" xfId="18011"/>
    <cellStyle name="표준 7 15 2 5 3 2" xfId="18012"/>
    <cellStyle name="표준 7 15 2 5 3 2 2" xfId="39973"/>
    <cellStyle name="표준 7 15 2 5 3 3" xfId="39972"/>
    <cellStyle name="표준 7 15 2 5 4" xfId="18013"/>
    <cellStyle name="표준 7 15 2 5 4 2" xfId="39974"/>
    <cellStyle name="표준 7 15 2 5 5" xfId="18014"/>
    <cellStyle name="표준 7 15 2 5 5 2" xfId="39975"/>
    <cellStyle name="표준 7 15 2 5 6" xfId="30057"/>
    <cellStyle name="표준 7 15 2 6" xfId="5546"/>
    <cellStyle name="표준 7 15 2 6 2" xfId="5547"/>
    <cellStyle name="표준 7 15 2 6 2 2" xfId="18015"/>
    <cellStyle name="표준 7 15 2 6 2 2 2" xfId="39976"/>
    <cellStyle name="표준 7 15 2 6 2 3" xfId="30060"/>
    <cellStyle name="표준 7 15 2 6 3" xfId="18016"/>
    <cellStyle name="표준 7 15 2 6 3 2" xfId="18017"/>
    <cellStyle name="표준 7 15 2 6 3 2 2" xfId="39978"/>
    <cellStyle name="표준 7 15 2 6 3 3" xfId="39977"/>
    <cellStyle name="표준 7 15 2 6 4" xfId="18018"/>
    <cellStyle name="표준 7 15 2 6 4 2" xfId="39979"/>
    <cellStyle name="표준 7 15 2 6 5" xfId="18019"/>
    <cellStyle name="표준 7 15 2 6 5 2" xfId="39980"/>
    <cellStyle name="표준 7 15 2 6 6" xfId="30059"/>
    <cellStyle name="표준 7 15 2 7" xfId="5548"/>
    <cellStyle name="표준 7 15 2 7 2" xfId="18020"/>
    <cellStyle name="표준 7 15 2 7 2 2" xfId="39981"/>
    <cellStyle name="표준 7 15 2 7 3" xfId="30061"/>
    <cellStyle name="표준 7 15 2 8" xfId="18021"/>
    <cellStyle name="표준 7 15 2 8 2" xfId="18022"/>
    <cellStyle name="표준 7 15 2 8 2 2" xfId="39983"/>
    <cellStyle name="표준 7 15 2 8 3" xfId="39982"/>
    <cellStyle name="표준 7 15 2 9" xfId="18023"/>
    <cellStyle name="표준 7 15 2 9 2" xfId="39984"/>
    <cellStyle name="표준 7 15 3" xfId="1560"/>
    <cellStyle name="표준 7 15 3 10" xfId="18024"/>
    <cellStyle name="표준 7 15 3 10 2" xfId="39985"/>
    <cellStyle name="표준 7 15 3 11" xfId="26743"/>
    <cellStyle name="표준 7 15 3 2" xfId="2350"/>
    <cellStyle name="표준 7 15 3 2 10" xfId="26872"/>
    <cellStyle name="표준 7 15 3 2 2" xfId="2601"/>
    <cellStyle name="표준 7 15 3 2 2 2" xfId="3121"/>
    <cellStyle name="표준 7 15 3 2 2 2 2" xfId="5549"/>
    <cellStyle name="표준 7 15 3 2 2 2 2 2" xfId="5550"/>
    <cellStyle name="표준 7 15 3 2 2 2 2 2 2" xfId="18025"/>
    <cellStyle name="표준 7 15 3 2 2 2 2 2 2 2" xfId="39986"/>
    <cellStyle name="표준 7 15 3 2 2 2 2 2 3" xfId="30063"/>
    <cellStyle name="표준 7 15 3 2 2 2 2 3" xfId="18026"/>
    <cellStyle name="표준 7 15 3 2 2 2 2 3 2" xfId="18027"/>
    <cellStyle name="표준 7 15 3 2 2 2 2 3 2 2" xfId="39988"/>
    <cellStyle name="표준 7 15 3 2 2 2 2 3 3" xfId="39987"/>
    <cellStyle name="표준 7 15 3 2 2 2 2 4" xfId="18028"/>
    <cellStyle name="표준 7 15 3 2 2 2 2 4 2" xfId="39989"/>
    <cellStyle name="표준 7 15 3 2 2 2 2 5" xfId="18029"/>
    <cellStyle name="표준 7 15 3 2 2 2 2 5 2" xfId="39990"/>
    <cellStyle name="표준 7 15 3 2 2 2 2 6" xfId="30062"/>
    <cellStyle name="표준 7 15 3 2 2 2 3" xfId="5551"/>
    <cellStyle name="표준 7 15 3 2 2 2 3 2" xfId="5552"/>
    <cellStyle name="표준 7 15 3 2 2 2 3 2 2" xfId="18030"/>
    <cellStyle name="표준 7 15 3 2 2 2 3 2 2 2" xfId="39991"/>
    <cellStyle name="표준 7 15 3 2 2 2 3 2 3" xfId="30065"/>
    <cellStyle name="표준 7 15 3 2 2 2 3 3" xfId="18031"/>
    <cellStyle name="표준 7 15 3 2 2 2 3 3 2" xfId="18032"/>
    <cellStyle name="표준 7 15 3 2 2 2 3 3 2 2" xfId="39993"/>
    <cellStyle name="표준 7 15 3 2 2 2 3 3 3" xfId="39992"/>
    <cellStyle name="표준 7 15 3 2 2 2 3 4" xfId="18033"/>
    <cellStyle name="표준 7 15 3 2 2 2 3 4 2" xfId="39994"/>
    <cellStyle name="표준 7 15 3 2 2 2 3 5" xfId="18034"/>
    <cellStyle name="표준 7 15 3 2 2 2 3 5 2" xfId="39995"/>
    <cellStyle name="표준 7 15 3 2 2 2 3 6" xfId="30064"/>
    <cellStyle name="표준 7 15 3 2 2 2 4" xfId="5553"/>
    <cellStyle name="표준 7 15 3 2 2 2 4 2" xfId="18035"/>
    <cellStyle name="표준 7 15 3 2 2 2 4 2 2" xfId="39996"/>
    <cellStyle name="표준 7 15 3 2 2 2 4 3" xfId="30066"/>
    <cellStyle name="표준 7 15 3 2 2 2 5" xfId="18036"/>
    <cellStyle name="표준 7 15 3 2 2 2 5 2" xfId="18037"/>
    <cellStyle name="표준 7 15 3 2 2 2 5 2 2" xfId="39998"/>
    <cellStyle name="표준 7 15 3 2 2 2 5 3" xfId="39997"/>
    <cellStyle name="표준 7 15 3 2 2 2 6" xfId="18038"/>
    <cellStyle name="표준 7 15 3 2 2 2 6 2" xfId="39999"/>
    <cellStyle name="표준 7 15 3 2 2 2 7" xfId="18039"/>
    <cellStyle name="표준 7 15 3 2 2 2 7 2" xfId="40000"/>
    <cellStyle name="표준 7 15 3 2 2 2 8" xfId="27642"/>
    <cellStyle name="표준 7 15 3 2 2 3" xfId="5554"/>
    <cellStyle name="표준 7 15 3 2 2 3 2" xfId="5555"/>
    <cellStyle name="표준 7 15 3 2 2 3 2 2" xfId="18040"/>
    <cellStyle name="표준 7 15 3 2 2 3 2 2 2" xfId="40001"/>
    <cellStyle name="표준 7 15 3 2 2 3 2 3" xfId="30068"/>
    <cellStyle name="표준 7 15 3 2 2 3 3" xfId="18041"/>
    <cellStyle name="표준 7 15 3 2 2 3 3 2" xfId="18042"/>
    <cellStyle name="표준 7 15 3 2 2 3 3 2 2" xfId="40003"/>
    <cellStyle name="표준 7 15 3 2 2 3 3 3" xfId="40002"/>
    <cellStyle name="표준 7 15 3 2 2 3 4" xfId="18043"/>
    <cellStyle name="표준 7 15 3 2 2 3 4 2" xfId="40004"/>
    <cellStyle name="표준 7 15 3 2 2 3 5" xfId="18044"/>
    <cellStyle name="표준 7 15 3 2 2 3 5 2" xfId="40005"/>
    <cellStyle name="표준 7 15 3 2 2 3 6" xfId="30067"/>
    <cellStyle name="표준 7 15 3 2 2 4" xfId="5556"/>
    <cellStyle name="표준 7 15 3 2 2 4 2" xfId="5557"/>
    <cellStyle name="표준 7 15 3 2 2 4 2 2" xfId="18045"/>
    <cellStyle name="표준 7 15 3 2 2 4 2 2 2" xfId="40006"/>
    <cellStyle name="표준 7 15 3 2 2 4 2 3" xfId="30070"/>
    <cellStyle name="표준 7 15 3 2 2 4 3" xfId="18046"/>
    <cellStyle name="표준 7 15 3 2 2 4 3 2" xfId="18047"/>
    <cellStyle name="표준 7 15 3 2 2 4 3 2 2" xfId="40008"/>
    <cellStyle name="표준 7 15 3 2 2 4 3 3" xfId="40007"/>
    <cellStyle name="표준 7 15 3 2 2 4 4" xfId="18048"/>
    <cellStyle name="표준 7 15 3 2 2 4 4 2" xfId="40009"/>
    <cellStyle name="표준 7 15 3 2 2 4 5" xfId="18049"/>
    <cellStyle name="표준 7 15 3 2 2 4 5 2" xfId="40010"/>
    <cellStyle name="표준 7 15 3 2 2 4 6" xfId="30069"/>
    <cellStyle name="표준 7 15 3 2 2 5" xfId="5558"/>
    <cellStyle name="표준 7 15 3 2 2 5 2" xfId="18050"/>
    <cellStyle name="표준 7 15 3 2 2 5 2 2" xfId="40011"/>
    <cellStyle name="표준 7 15 3 2 2 5 3" xfId="30071"/>
    <cellStyle name="표준 7 15 3 2 2 6" xfId="18051"/>
    <cellStyle name="표준 7 15 3 2 2 6 2" xfId="18052"/>
    <cellStyle name="표준 7 15 3 2 2 6 2 2" xfId="40013"/>
    <cellStyle name="표준 7 15 3 2 2 6 3" xfId="40012"/>
    <cellStyle name="표준 7 15 3 2 2 7" xfId="18053"/>
    <cellStyle name="표준 7 15 3 2 2 7 2" xfId="40014"/>
    <cellStyle name="표준 7 15 3 2 2 8" xfId="18054"/>
    <cellStyle name="표준 7 15 3 2 2 8 2" xfId="40015"/>
    <cellStyle name="표준 7 15 3 2 2 9" xfId="27123"/>
    <cellStyle name="표준 7 15 3 2 3" xfId="2870"/>
    <cellStyle name="표준 7 15 3 2 3 2" xfId="5559"/>
    <cellStyle name="표준 7 15 3 2 3 2 2" xfId="5560"/>
    <cellStyle name="표준 7 15 3 2 3 2 2 2" xfId="18055"/>
    <cellStyle name="표준 7 15 3 2 3 2 2 2 2" xfId="40016"/>
    <cellStyle name="표준 7 15 3 2 3 2 2 3" xfId="30073"/>
    <cellStyle name="표준 7 15 3 2 3 2 3" xfId="18056"/>
    <cellStyle name="표준 7 15 3 2 3 2 3 2" xfId="18057"/>
    <cellStyle name="표준 7 15 3 2 3 2 3 2 2" xfId="40018"/>
    <cellStyle name="표준 7 15 3 2 3 2 3 3" xfId="40017"/>
    <cellStyle name="표준 7 15 3 2 3 2 4" xfId="18058"/>
    <cellStyle name="표준 7 15 3 2 3 2 4 2" xfId="40019"/>
    <cellStyle name="표준 7 15 3 2 3 2 5" xfId="18059"/>
    <cellStyle name="표준 7 15 3 2 3 2 5 2" xfId="40020"/>
    <cellStyle name="표준 7 15 3 2 3 2 6" xfId="30072"/>
    <cellStyle name="표준 7 15 3 2 3 3" xfId="5561"/>
    <cellStyle name="표준 7 15 3 2 3 3 2" xfId="5562"/>
    <cellStyle name="표준 7 15 3 2 3 3 2 2" xfId="18060"/>
    <cellStyle name="표준 7 15 3 2 3 3 2 2 2" xfId="40021"/>
    <cellStyle name="표준 7 15 3 2 3 3 2 3" xfId="30075"/>
    <cellStyle name="표준 7 15 3 2 3 3 3" xfId="18061"/>
    <cellStyle name="표준 7 15 3 2 3 3 3 2" xfId="18062"/>
    <cellStyle name="표준 7 15 3 2 3 3 3 2 2" xfId="40023"/>
    <cellStyle name="표준 7 15 3 2 3 3 3 3" xfId="40022"/>
    <cellStyle name="표준 7 15 3 2 3 3 4" xfId="18063"/>
    <cellStyle name="표준 7 15 3 2 3 3 4 2" xfId="40024"/>
    <cellStyle name="표준 7 15 3 2 3 3 5" xfId="18064"/>
    <cellStyle name="표준 7 15 3 2 3 3 5 2" xfId="40025"/>
    <cellStyle name="표준 7 15 3 2 3 3 6" xfId="30074"/>
    <cellStyle name="표준 7 15 3 2 3 4" xfId="5563"/>
    <cellStyle name="표준 7 15 3 2 3 4 2" xfId="18065"/>
    <cellStyle name="표준 7 15 3 2 3 4 2 2" xfId="40026"/>
    <cellStyle name="표준 7 15 3 2 3 4 3" xfId="30076"/>
    <cellStyle name="표준 7 15 3 2 3 5" xfId="18066"/>
    <cellStyle name="표준 7 15 3 2 3 5 2" xfId="18067"/>
    <cellStyle name="표준 7 15 3 2 3 5 2 2" xfId="40028"/>
    <cellStyle name="표준 7 15 3 2 3 5 3" xfId="40027"/>
    <cellStyle name="표준 7 15 3 2 3 6" xfId="18068"/>
    <cellStyle name="표준 7 15 3 2 3 6 2" xfId="40029"/>
    <cellStyle name="표준 7 15 3 2 3 7" xfId="18069"/>
    <cellStyle name="표준 7 15 3 2 3 7 2" xfId="40030"/>
    <cellStyle name="표준 7 15 3 2 3 8" xfId="27391"/>
    <cellStyle name="표준 7 15 3 2 4" xfId="5564"/>
    <cellStyle name="표준 7 15 3 2 4 2" xfId="5565"/>
    <cellStyle name="표준 7 15 3 2 4 2 2" xfId="18070"/>
    <cellStyle name="표준 7 15 3 2 4 2 2 2" xfId="40031"/>
    <cellStyle name="표준 7 15 3 2 4 2 3" xfId="30078"/>
    <cellStyle name="표준 7 15 3 2 4 3" xfId="18071"/>
    <cellStyle name="표준 7 15 3 2 4 3 2" xfId="18072"/>
    <cellStyle name="표준 7 15 3 2 4 3 2 2" xfId="40033"/>
    <cellStyle name="표준 7 15 3 2 4 3 3" xfId="40032"/>
    <cellStyle name="표준 7 15 3 2 4 4" xfId="18073"/>
    <cellStyle name="표준 7 15 3 2 4 4 2" xfId="40034"/>
    <cellStyle name="표준 7 15 3 2 4 5" xfId="18074"/>
    <cellStyle name="표준 7 15 3 2 4 5 2" xfId="40035"/>
    <cellStyle name="표준 7 15 3 2 4 6" xfId="30077"/>
    <cellStyle name="표준 7 15 3 2 5" xfId="5566"/>
    <cellStyle name="표준 7 15 3 2 5 2" xfId="5567"/>
    <cellStyle name="표준 7 15 3 2 5 2 2" xfId="18075"/>
    <cellStyle name="표준 7 15 3 2 5 2 2 2" xfId="40036"/>
    <cellStyle name="표준 7 15 3 2 5 2 3" xfId="30080"/>
    <cellStyle name="표준 7 15 3 2 5 3" xfId="18076"/>
    <cellStyle name="표준 7 15 3 2 5 3 2" xfId="18077"/>
    <cellStyle name="표준 7 15 3 2 5 3 2 2" xfId="40038"/>
    <cellStyle name="표준 7 15 3 2 5 3 3" xfId="40037"/>
    <cellStyle name="표준 7 15 3 2 5 4" xfId="18078"/>
    <cellStyle name="표준 7 15 3 2 5 4 2" xfId="40039"/>
    <cellStyle name="표준 7 15 3 2 5 5" xfId="18079"/>
    <cellStyle name="표준 7 15 3 2 5 5 2" xfId="40040"/>
    <cellStyle name="표준 7 15 3 2 5 6" xfId="30079"/>
    <cellStyle name="표준 7 15 3 2 6" xfId="5568"/>
    <cellStyle name="표준 7 15 3 2 6 2" xfId="18080"/>
    <cellStyle name="표준 7 15 3 2 6 2 2" xfId="40041"/>
    <cellStyle name="표준 7 15 3 2 6 3" xfId="30081"/>
    <cellStyle name="표준 7 15 3 2 7" xfId="18081"/>
    <cellStyle name="표준 7 15 3 2 7 2" xfId="18082"/>
    <cellStyle name="표준 7 15 3 2 7 2 2" xfId="40043"/>
    <cellStyle name="표준 7 15 3 2 7 3" xfId="40042"/>
    <cellStyle name="표준 7 15 3 2 8" xfId="18083"/>
    <cellStyle name="표준 7 15 3 2 8 2" xfId="40044"/>
    <cellStyle name="표준 7 15 3 2 9" xfId="18084"/>
    <cellStyle name="표준 7 15 3 2 9 2" xfId="40045"/>
    <cellStyle name="표준 7 15 3 3" xfId="2479"/>
    <cellStyle name="표준 7 15 3 3 2" xfId="2999"/>
    <cellStyle name="표준 7 15 3 3 2 2" xfId="5569"/>
    <cellStyle name="표준 7 15 3 3 2 2 2" xfId="5570"/>
    <cellStyle name="표준 7 15 3 3 2 2 2 2" xfId="18085"/>
    <cellStyle name="표준 7 15 3 3 2 2 2 2 2" xfId="40046"/>
    <cellStyle name="표준 7 15 3 3 2 2 2 3" xfId="30083"/>
    <cellStyle name="표준 7 15 3 3 2 2 3" xfId="18086"/>
    <cellStyle name="표준 7 15 3 3 2 2 3 2" xfId="18087"/>
    <cellStyle name="표준 7 15 3 3 2 2 3 2 2" xfId="40048"/>
    <cellStyle name="표준 7 15 3 3 2 2 3 3" xfId="40047"/>
    <cellStyle name="표준 7 15 3 3 2 2 4" xfId="18088"/>
    <cellStyle name="표준 7 15 3 3 2 2 4 2" xfId="40049"/>
    <cellStyle name="표준 7 15 3 3 2 2 5" xfId="18089"/>
    <cellStyle name="표준 7 15 3 3 2 2 5 2" xfId="40050"/>
    <cellStyle name="표준 7 15 3 3 2 2 6" xfId="30082"/>
    <cellStyle name="표준 7 15 3 3 2 3" xfId="5571"/>
    <cellStyle name="표준 7 15 3 3 2 3 2" xfId="5572"/>
    <cellStyle name="표준 7 15 3 3 2 3 2 2" xfId="18090"/>
    <cellStyle name="표준 7 15 3 3 2 3 2 2 2" xfId="40051"/>
    <cellStyle name="표준 7 15 3 3 2 3 2 3" xfId="30085"/>
    <cellStyle name="표준 7 15 3 3 2 3 3" xfId="18091"/>
    <cellStyle name="표준 7 15 3 3 2 3 3 2" xfId="18092"/>
    <cellStyle name="표준 7 15 3 3 2 3 3 2 2" xfId="40053"/>
    <cellStyle name="표준 7 15 3 3 2 3 3 3" xfId="40052"/>
    <cellStyle name="표준 7 15 3 3 2 3 4" xfId="18093"/>
    <cellStyle name="표준 7 15 3 3 2 3 4 2" xfId="40054"/>
    <cellStyle name="표준 7 15 3 3 2 3 5" xfId="18094"/>
    <cellStyle name="표준 7 15 3 3 2 3 5 2" xfId="40055"/>
    <cellStyle name="표준 7 15 3 3 2 3 6" xfId="30084"/>
    <cellStyle name="표준 7 15 3 3 2 4" xfId="5573"/>
    <cellStyle name="표준 7 15 3 3 2 4 2" xfId="18095"/>
    <cellStyle name="표준 7 15 3 3 2 4 2 2" xfId="40056"/>
    <cellStyle name="표준 7 15 3 3 2 4 3" xfId="30086"/>
    <cellStyle name="표준 7 15 3 3 2 5" xfId="18096"/>
    <cellStyle name="표준 7 15 3 3 2 5 2" xfId="18097"/>
    <cellStyle name="표준 7 15 3 3 2 5 2 2" xfId="40058"/>
    <cellStyle name="표준 7 15 3 3 2 5 3" xfId="40057"/>
    <cellStyle name="표준 7 15 3 3 2 6" xfId="18098"/>
    <cellStyle name="표준 7 15 3 3 2 6 2" xfId="40059"/>
    <cellStyle name="표준 7 15 3 3 2 7" xfId="18099"/>
    <cellStyle name="표준 7 15 3 3 2 7 2" xfId="40060"/>
    <cellStyle name="표준 7 15 3 3 2 8" xfId="27520"/>
    <cellStyle name="표준 7 15 3 3 3" xfId="5574"/>
    <cellStyle name="표준 7 15 3 3 3 2" xfId="5575"/>
    <cellStyle name="표준 7 15 3 3 3 2 2" xfId="18100"/>
    <cellStyle name="표준 7 15 3 3 3 2 2 2" xfId="40061"/>
    <cellStyle name="표준 7 15 3 3 3 2 3" xfId="30088"/>
    <cellStyle name="표준 7 15 3 3 3 3" xfId="18101"/>
    <cellStyle name="표준 7 15 3 3 3 3 2" xfId="18102"/>
    <cellStyle name="표준 7 15 3 3 3 3 2 2" xfId="40063"/>
    <cellStyle name="표준 7 15 3 3 3 3 3" xfId="40062"/>
    <cellStyle name="표준 7 15 3 3 3 4" xfId="18103"/>
    <cellStyle name="표준 7 15 3 3 3 4 2" xfId="40064"/>
    <cellStyle name="표준 7 15 3 3 3 5" xfId="18104"/>
    <cellStyle name="표준 7 15 3 3 3 5 2" xfId="40065"/>
    <cellStyle name="표준 7 15 3 3 3 6" xfId="30087"/>
    <cellStyle name="표준 7 15 3 3 4" xfId="5576"/>
    <cellStyle name="표준 7 15 3 3 4 2" xfId="5577"/>
    <cellStyle name="표준 7 15 3 3 4 2 2" xfId="18105"/>
    <cellStyle name="표준 7 15 3 3 4 2 2 2" xfId="40066"/>
    <cellStyle name="표준 7 15 3 3 4 2 3" xfId="30090"/>
    <cellStyle name="표준 7 15 3 3 4 3" xfId="18106"/>
    <cellStyle name="표준 7 15 3 3 4 3 2" xfId="18107"/>
    <cellStyle name="표준 7 15 3 3 4 3 2 2" xfId="40068"/>
    <cellStyle name="표준 7 15 3 3 4 3 3" xfId="40067"/>
    <cellStyle name="표준 7 15 3 3 4 4" xfId="18108"/>
    <cellStyle name="표준 7 15 3 3 4 4 2" xfId="40069"/>
    <cellStyle name="표준 7 15 3 3 4 5" xfId="18109"/>
    <cellStyle name="표준 7 15 3 3 4 5 2" xfId="40070"/>
    <cellStyle name="표준 7 15 3 3 4 6" xfId="30089"/>
    <cellStyle name="표준 7 15 3 3 5" xfId="5578"/>
    <cellStyle name="표준 7 15 3 3 5 2" xfId="18110"/>
    <cellStyle name="표준 7 15 3 3 5 2 2" xfId="40071"/>
    <cellStyle name="표준 7 15 3 3 5 3" xfId="30091"/>
    <cellStyle name="표준 7 15 3 3 6" xfId="18111"/>
    <cellStyle name="표준 7 15 3 3 6 2" xfId="18112"/>
    <cellStyle name="표준 7 15 3 3 6 2 2" xfId="40073"/>
    <cellStyle name="표준 7 15 3 3 6 3" xfId="40072"/>
    <cellStyle name="표준 7 15 3 3 7" xfId="18113"/>
    <cellStyle name="표준 7 15 3 3 7 2" xfId="40074"/>
    <cellStyle name="표준 7 15 3 3 8" xfId="18114"/>
    <cellStyle name="표준 7 15 3 3 8 2" xfId="40075"/>
    <cellStyle name="표준 7 15 3 3 9" xfId="27001"/>
    <cellStyle name="표준 7 15 3 4" xfId="2741"/>
    <cellStyle name="표준 7 15 3 4 2" xfId="5579"/>
    <cellStyle name="표준 7 15 3 4 2 2" xfId="5580"/>
    <cellStyle name="표준 7 15 3 4 2 2 2" xfId="18115"/>
    <cellStyle name="표준 7 15 3 4 2 2 2 2" xfId="40076"/>
    <cellStyle name="표준 7 15 3 4 2 2 3" xfId="30093"/>
    <cellStyle name="표준 7 15 3 4 2 3" xfId="18116"/>
    <cellStyle name="표준 7 15 3 4 2 3 2" xfId="18117"/>
    <cellStyle name="표준 7 15 3 4 2 3 2 2" xfId="40078"/>
    <cellStyle name="표준 7 15 3 4 2 3 3" xfId="40077"/>
    <cellStyle name="표준 7 15 3 4 2 4" xfId="18118"/>
    <cellStyle name="표준 7 15 3 4 2 4 2" xfId="40079"/>
    <cellStyle name="표준 7 15 3 4 2 5" xfId="18119"/>
    <cellStyle name="표준 7 15 3 4 2 5 2" xfId="40080"/>
    <cellStyle name="표준 7 15 3 4 2 6" xfId="30092"/>
    <cellStyle name="표준 7 15 3 4 3" xfId="5581"/>
    <cellStyle name="표준 7 15 3 4 3 2" xfId="5582"/>
    <cellStyle name="표준 7 15 3 4 3 2 2" xfId="18120"/>
    <cellStyle name="표준 7 15 3 4 3 2 2 2" xfId="40081"/>
    <cellStyle name="표준 7 15 3 4 3 2 3" xfId="30095"/>
    <cellStyle name="표준 7 15 3 4 3 3" xfId="18121"/>
    <cellStyle name="표준 7 15 3 4 3 3 2" xfId="18122"/>
    <cellStyle name="표준 7 15 3 4 3 3 2 2" xfId="40083"/>
    <cellStyle name="표준 7 15 3 4 3 3 3" xfId="40082"/>
    <cellStyle name="표준 7 15 3 4 3 4" xfId="18123"/>
    <cellStyle name="표준 7 15 3 4 3 4 2" xfId="40084"/>
    <cellStyle name="표준 7 15 3 4 3 5" xfId="18124"/>
    <cellStyle name="표준 7 15 3 4 3 5 2" xfId="40085"/>
    <cellStyle name="표준 7 15 3 4 3 6" xfId="30094"/>
    <cellStyle name="표준 7 15 3 4 4" xfId="5583"/>
    <cellStyle name="표준 7 15 3 4 4 2" xfId="18125"/>
    <cellStyle name="표준 7 15 3 4 4 2 2" xfId="40086"/>
    <cellStyle name="표준 7 15 3 4 4 3" xfId="30096"/>
    <cellStyle name="표준 7 15 3 4 5" xfId="18126"/>
    <cellStyle name="표준 7 15 3 4 5 2" xfId="18127"/>
    <cellStyle name="표준 7 15 3 4 5 2 2" xfId="40088"/>
    <cellStyle name="표준 7 15 3 4 5 3" xfId="40087"/>
    <cellStyle name="표준 7 15 3 4 6" xfId="18128"/>
    <cellStyle name="표준 7 15 3 4 6 2" xfId="40089"/>
    <cellStyle name="표준 7 15 3 4 7" xfId="18129"/>
    <cellStyle name="표준 7 15 3 4 7 2" xfId="40090"/>
    <cellStyle name="표준 7 15 3 4 8" xfId="27262"/>
    <cellStyle name="표준 7 15 3 5" xfId="5584"/>
    <cellStyle name="표준 7 15 3 5 2" xfId="5585"/>
    <cellStyle name="표준 7 15 3 5 2 2" xfId="18130"/>
    <cellStyle name="표준 7 15 3 5 2 2 2" xfId="40091"/>
    <cellStyle name="표준 7 15 3 5 2 3" xfId="30098"/>
    <cellStyle name="표준 7 15 3 5 3" xfId="18131"/>
    <cellStyle name="표준 7 15 3 5 3 2" xfId="18132"/>
    <cellStyle name="표준 7 15 3 5 3 2 2" xfId="40093"/>
    <cellStyle name="표준 7 15 3 5 3 3" xfId="40092"/>
    <cellStyle name="표준 7 15 3 5 4" xfId="18133"/>
    <cellStyle name="표준 7 15 3 5 4 2" xfId="40094"/>
    <cellStyle name="표준 7 15 3 5 5" xfId="18134"/>
    <cellStyle name="표준 7 15 3 5 5 2" xfId="40095"/>
    <cellStyle name="표준 7 15 3 5 6" xfId="30097"/>
    <cellStyle name="표준 7 15 3 6" xfId="5586"/>
    <cellStyle name="표준 7 15 3 6 2" xfId="5587"/>
    <cellStyle name="표준 7 15 3 6 2 2" xfId="18135"/>
    <cellStyle name="표준 7 15 3 6 2 2 2" xfId="40096"/>
    <cellStyle name="표준 7 15 3 6 2 3" xfId="30100"/>
    <cellStyle name="표준 7 15 3 6 3" xfId="18136"/>
    <cellStyle name="표준 7 15 3 6 3 2" xfId="18137"/>
    <cellStyle name="표준 7 15 3 6 3 2 2" xfId="40098"/>
    <cellStyle name="표준 7 15 3 6 3 3" xfId="40097"/>
    <cellStyle name="표준 7 15 3 6 4" xfId="18138"/>
    <cellStyle name="표준 7 15 3 6 4 2" xfId="40099"/>
    <cellStyle name="표준 7 15 3 6 5" xfId="18139"/>
    <cellStyle name="표준 7 15 3 6 5 2" xfId="40100"/>
    <cellStyle name="표준 7 15 3 6 6" xfId="30099"/>
    <cellStyle name="표준 7 15 3 7" xfId="5588"/>
    <cellStyle name="표준 7 15 3 7 2" xfId="18140"/>
    <cellStyle name="표준 7 15 3 7 2 2" xfId="40101"/>
    <cellStyle name="표준 7 15 3 7 3" xfId="30101"/>
    <cellStyle name="표준 7 15 3 8" xfId="18141"/>
    <cellStyle name="표준 7 15 3 8 2" xfId="18142"/>
    <cellStyle name="표준 7 15 3 8 2 2" xfId="40103"/>
    <cellStyle name="표준 7 15 3 8 3" xfId="40102"/>
    <cellStyle name="표준 7 15 3 9" xfId="18143"/>
    <cellStyle name="표준 7 15 3 9 2" xfId="40104"/>
    <cellStyle name="표준 7 15 4" xfId="2288"/>
    <cellStyle name="표준 7 15 4 10" xfId="26810"/>
    <cellStyle name="표준 7 15 4 2" xfId="2602"/>
    <cellStyle name="표준 7 15 4 2 2" xfId="3122"/>
    <cellStyle name="표준 7 15 4 2 2 2" xfId="5589"/>
    <cellStyle name="표준 7 15 4 2 2 2 2" xfId="5590"/>
    <cellStyle name="표준 7 15 4 2 2 2 2 2" xfId="18144"/>
    <cellStyle name="표준 7 15 4 2 2 2 2 2 2" xfId="40105"/>
    <cellStyle name="표준 7 15 4 2 2 2 2 3" xfId="30103"/>
    <cellStyle name="표준 7 15 4 2 2 2 3" xfId="18145"/>
    <cellStyle name="표준 7 15 4 2 2 2 3 2" xfId="18146"/>
    <cellStyle name="표준 7 15 4 2 2 2 3 2 2" xfId="40107"/>
    <cellStyle name="표준 7 15 4 2 2 2 3 3" xfId="40106"/>
    <cellStyle name="표준 7 15 4 2 2 2 4" xfId="18147"/>
    <cellStyle name="표준 7 15 4 2 2 2 4 2" xfId="40108"/>
    <cellStyle name="표준 7 15 4 2 2 2 5" xfId="18148"/>
    <cellStyle name="표준 7 15 4 2 2 2 5 2" xfId="40109"/>
    <cellStyle name="표준 7 15 4 2 2 2 6" xfId="30102"/>
    <cellStyle name="표준 7 15 4 2 2 3" xfId="5591"/>
    <cellStyle name="표준 7 15 4 2 2 3 2" xfId="5592"/>
    <cellStyle name="표준 7 15 4 2 2 3 2 2" xfId="18149"/>
    <cellStyle name="표준 7 15 4 2 2 3 2 2 2" xfId="40110"/>
    <cellStyle name="표준 7 15 4 2 2 3 2 3" xfId="30105"/>
    <cellStyle name="표준 7 15 4 2 2 3 3" xfId="18150"/>
    <cellStyle name="표준 7 15 4 2 2 3 3 2" xfId="18151"/>
    <cellStyle name="표준 7 15 4 2 2 3 3 2 2" xfId="40112"/>
    <cellStyle name="표준 7 15 4 2 2 3 3 3" xfId="40111"/>
    <cellStyle name="표준 7 15 4 2 2 3 4" xfId="18152"/>
    <cellStyle name="표준 7 15 4 2 2 3 4 2" xfId="40113"/>
    <cellStyle name="표준 7 15 4 2 2 3 5" xfId="18153"/>
    <cellStyle name="표준 7 15 4 2 2 3 5 2" xfId="40114"/>
    <cellStyle name="표준 7 15 4 2 2 3 6" xfId="30104"/>
    <cellStyle name="표준 7 15 4 2 2 4" xfId="5593"/>
    <cellStyle name="표준 7 15 4 2 2 4 2" xfId="18154"/>
    <cellStyle name="표준 7 15 4 2 2 4 2 2" xfId="40115"/>
    <cellStyle name="표준 7 15 4 2 2 4 3" xfId="30106"/>
    <cellStyle name="표준 7 15 4 2 2 5" xfId="18155"/>
    <cellStyle name="표준 7 15 4 2 2 5 2" xfId="18156"/>
    <cellStyle name="표준 7 15 4 2 2 5 2 2" xfId="40117"/>
    <cellStyle name="표준 7 15 4 2 2 5 3" xfId="40116"/>
    <cellStyle name="표준 7 15 4 2 2 6" xfId="18157"/>
    <cellStyle name="표준 7 15 4 2 2 6 2" xfId="40118"/>
    <cellStyle name="표준 7 15 4 2 2 7" xfId="18158"/>
    <cellStyle name="표준 7 15 4 2 2 7 2" xfId="40119"/>
    <cellStyle name="표준 7 15 4 2 2 8" xfId="27643"/>
    <cellStyle name="표준 7 15 4 2 3" xfId="5594"/>
    <cellStyle name="표준 7 15 4 2 3 2" xfId="5595"/>
    <cellStyle name="표준 7 15 4 2 3 2 2" xfId="18159"/>
    <cellStyle name="표준 7 15 4 2 3 2 2 2" xfId="40120"/>
    <cellStyle name="표준 7 15 4 2 3 2 3" xfId="30108"/>
    <cellStyle name="표준 7 15 4 2 3 3" xfId="18160"/>
    <cellStyle name="표준 7 15 4 2 3 3 2" xfId="18161"/>
    <cellStyle name="표준 7 15 4 2 3 3 2 2" xfId="40122"/>
    <cellStyle name="표준 7 15 4 2 3 3 3" xfId="40121"/>
    <cellStyle name="표준 7 15 4 2 3 4" xfId="18162"/>
    <cellStyle name="표준 7 15 4 2 3 4 2" xfId="40123"/>
    <cellStyle name="표준 7 15 4 2 3 5" xfId="18163"/>
    <cellStyle name="표준 7 15 4 2 3 5 2" xfId="40124"/>
    <cellStyle name="표준 7 15 4 2 3 6" xfId="30107"/>
    <cellStyle name="표준 7 15 4 2 4" xfId="5596"/>
    <cellStyle name="표준 7 15 4 2 4 2" xfId="5597"/>
    <cellStyle name="표준 7 15 4 2 4 2 2" xfId="18164"/>
    <cellStyle name="표준 7 15 4 2 4 2 2 2" xfId="40125"/>
    <cellStyle name="표준 7 15 4 2 4 2 3" xfId="30110"/>
    <cellStyle name="표준 7 15 4 2 4 3" xfId="18165"/>
    <cellStyle name="표준 7 15 4 2 4 3 2" xfId="18166"/>
    <cellStyle name="표준 7 15 4 2 4 3 2 2" xfId="40127"/>
    <cellStyle name="표준 7 15 4 2 4 3 3" xfId="40126"/>
    <cellStyle name="표준 7 15 4 2 4 4" xfId="18167"/>
    <cellStyle name="표준 7 15 4 2 4 4 2" xfId="40128"/>
    <cellStyle name="표준 7 15 4 2 4 5" xfId="18168"/>
    <cellStyle name="표준 7 15 4 2 4 5 2" xfId="40129"/>
    <cellStyle name="표준 7 15 4 2 4 6" xfId="30109"/>
    <cellStyle name="표준 7 15 4 2 5" xfId="5598"/>
    <cellStyle name="표준 7 15 4 2 5 2" xfId="18169"/>
    <cellStyle name="표준 7 15 4 2 5 2 2" xfId="40130"/>
    <cellStyle name="표준 7 15 4 2 5 3" xfId="30111"/>
    <cellStyle name="표준 7 15 4 2 6" xfId="18170"/>
    <cellStyle name="표준 7 15 4 2 6 2" xfId="18171"/>
    <cellStyle name="표준 7 15 4 2 6 2 2" xfId="40132"/>
    <cellStyle name="표준 7 15 4 2 6 3" xfId="40131"/>
    <cellStyle name="표준 7 15 4 2 7" xfId="18172"/>
    <cellStyle name="표준 7 15 4 2 7 2" xfId="40133"/>
    <cellStyle name="표준 7 15 4 2 8" xfId="18173"/>
    <cellStyle name="표준 7 15 4 2 8 2" xfId="40134"/>
    <cellStyle name="표준 7 15 4 2 9" xfId="27124"/>
    <cellStyle name="표준 7 15 4 3" xfId="2808"/>
    <cellStyle name="표준 7 15 4 3 2" xfId="5599"/>
    <cellStyle name="표준 7 15 4 3 2 2" xfId="5600"/>
    <cellStyle name="표준 7 15 4 3 2 2 2" xfId="18174"/>
    <cellStyle name="표준 7 15 4 3 2 2 2 2" xfId="40135"/>
    <cellStyle name="표준 7 15 4 3 2 2 3" xfId="30113"/>
    <cellStyle name="표준 7 15 4 3 2 3" xfId="18175"/>
    <cellStyle name="표준 7 15 4 3 2 3 2" xfId="18176"/>
    <cellStyle name="표준 7 15 4 3 2 3 2 2" xfId="40137"/>
    <cellStyle name="표준 7 15 4 3 2 3 3" xfId="40136"/>
    <cellStyle name="표준 7 15 4 3 2 4" xfId="18177"/>
    <cellStyle name="표준 7 15 4 3 2 4 2" xfId="40138"/>
    <cellStyle name="표준 7 15 4 3 2 5" xfId="18178"/>
    <cellStyle name="표준 7 15 4 3 2 5 2" xfId="40139"/>
    <cellStyle name="표준 7 15 4 3 2 6" xfId="30112"/>
    <cellStyle name="표준 7 15 4 3 3" xfId="5601"/>
    <cellStyle name="표준 7 15 4 3 3 2" xfId="5602"/>
    <cellStyle name="표준 7 15 4 3 3 2 2" xfId="18179"/>
    <cellStyle name="표준 7 15 4 3 3 2 2 2" xfId="40140"/>
    <cellStyle name="표준 7 15 4 3 3 2 3" xfId="30115"/>
    <cellStyle name="표준 7 15 4 3 3 3" xfId="18180"/>
    <cellStyle name="표준 7 15 4 3 3 3 2" xfId="18181"/>
    <cellStyle name="표준 7 15 4 3 3 3 2 2" xfId="40142"/>
    <cellStyle name="표준 7 15 4 3 3 3 3" xfId="40141"/>
    <cellStyle name="표준 7 15 4 3 3 4" xfId="18182"/>
    <cellStyle name="표준 7 15 4 3 3 4 2" xfId="40143"/>
    <cellStyle name="표준 7 15 4 3 3 5" xfId="18183"/>
    <cellStyle name="표준 7 15 4 3 3 5 2" xfId="40144"/>
    <cellStyle name="표준 7 15 4 3 3 6" xfId="30114"/>
    <cellStyle name="표준 7 15 4 3 4" xfId="5603"/>
    <cellStyle name="표준 7 15 4 3 4 2" xfId="18184"/>
    <cellStyle name="표준 7 15 4 3 4 2 2" xfId="40145"/>
    <cellStyle name="표준 7 15 4 3 4 3" xfId="30116"/>
    <cellStyle name="표준 7 15 4 3 5" xfId="18185"/>
    <cellStyle name="표준 7 15 4 3 5 2" xfId="18186"/>
    <cellStyle name="표준 7 15 4 3 5 2 2" xfId="40147"/>
    <cellStyle name="표준 7 15 4 3 5 3" xfId="40146"/>
    <cellStyle name="표준 7 15 4 3 6" xfId="18187"/>
    <cellStyle name="표준 7 15 4 3 6 2" xfId="40148"/>
    <cellStyle name="표준 7 15 4 3 7" xfId="18188"/>
    <cellStyle name="표준 7 15 4 3 7 2" xfId="40149"/>
    <cellStyle name="표준 7 15 4 3 8" xfId="27329"/>
    <cellStyle name="표준 7 15 4 4" xfId="5604"/>
    <cellStyle name="표준 7 15 4 4 2" xfId="5605"/>
    <cellStyle name="표준 7 15 4 4 2 2" xfId="18189"/>
    <cellStyle name="표준 7 15 4 4 2 2 2" xfId="40150"/>
    <cellStyle name="표준 7 15 4 4 2 3" xfId="30118"/>
    <cellStyle name="표준 7 15 4 4 3" xfId="18190"/>
    <cellStyle name="표준 7 15 4 4 3 2" xfId="18191"/>
    <cellStyle name="표준 7 15 4 4 3 2 2" xfId="40152"/>
    <cellStyle name="표준 7 15 4 4 3 3" xfId="40151"/>
    <cellStyle name="표준 7 15 4 4 4" xfId="18192"/>
    <cellStyle name="표준 7 15 4 4 4 2" xfId="40153"/>
    <cellStyle name="표준 7 15 4 4 5" xfId="18193"/>
    <cellStyle name="표준 7 15 4 4 5 2" xfId="40154"/>
    <cellStyle name="표준 7 15 4 4 6" xfId="30117"/>
    <cellStyle name="표준 7 15 4 5" xfId="5606"/>
    <cellStyle name="표준 7 15 4 5 2" xfId="5607"/>
    <cellStyle name="표준 7 15 4 5 2 2" xfId="18194"/>
    <cellStyle name="표준 7 15 4 5 2 2 2" xfId="40155"/>
    <cellStyle name="표준 7 15 4 5 2 3" xfId="30120"/>
    <cellStyle name="표준 7 15 4 5 3" xfId="18195"/>
    <cellStyle name="표준 7 15 4 5 3 2" xfId="18196"/>
    <cellStyle name="표준 7 15 4 5 3 2 2" xfId="40157"/>
    <cellStyle name="표준 7 15 4 5 3 3" xfId="40156"/>
    <cellStyle name="표준 7 15 4 5 4" xfId="18197"/>
    <cellStyle name="표준 7 15 4 5 4 2" xfId="40158"/>
    <cellStyle name="표준 7 15 4 5 5" xfId="18198"/>
    <cellStyle name="표준 7 15 4 5 5 2" xfId="40159"/>
    <cellStyle name="표준 7 15 4 5 6" xfId="30119"/>
    <cellStyle name="표준 7 15 4 6" xfId="5608"/>
    <cellStyle name="표준 7 15 4 6 2" xfId="18199"/>
    <cellStyle name="표준 7 15 4 6 2 2" xfId="40160"/>
    <cellStyle name="표준 7 15 4 6 3" xfId="30121"/>
    <cellStyle name="표준 7 15 4 7" xfId="18200"/>
    <cellStyle name="표준 7 15 4 7 2" xfId="18201"/>
    <cellStyle name="표준 7 15 4 7 2 2" xfId="40162"/>
    <cellStyle name="표준 7 15 4 7 3" xfId="40161"/>
    <cellStyle name="표준 7 15 4 8" xfId="18202"/>
    <cellStyle name="표준 7 15 4 8 2" xfId="40163"/>
    <cellStyle name="표준 7 15 4 9" xfId="18203"/>
    <cellStyle name="표준 7 15 4 9 2" xfId="40164"/>
    <cellStyle name="표준 7 15 5" xfId="2417"/>
    <cellStyle name="표준 7 15 5 2" xfId="2937"/>
    <cellStyle name="표준 7 15 5 2 2" xfId="5609"/>
    <cellStyle name="표준 7 15 5 2 2 2" xfId="5610"/>
    <cellStyle name="표준 7 15 5 2 2 2 2" xfId="18204"/>
    <cellStyle name="표준 7 15 5 2 2 2 2 2" xfId="40165"/>
    <cellStyle name="표준 7 15 5 2 2 2 3" xfId="30123"/>
    <cellStyle name="표준 7 15 5 2 2 3" xfId="18205"/>
    <cellStyle name="표준 7 15 5 2 2 3 2" xfId="18206"/>
    <cellStyle name="표준 7 15 5 2 2 3 2 2" xfId="40167"/>
    <cellStyle name="표준 7 15 5 2 2 3 3" xfId="40166"/>
    <cellStyle name="표준 7 15 5 2 2 4" xfId="18207"/>
    <cellStyle name="표준 7 15 5 2 2 4 2" xfId="40168"/>
    <cellStyle name="표준 7 15 5 2 2 5" xfId="18208"/>
    <cellStyle name="표준 7 15 5 2 2 5 2" xfId="40169"/>
    <cellStyle name="표준 7 15 5 2 2 6" xfId="30122"/>
    <cellStyle name="표준 7 15 5 2 3" xfId="5611"/>
    <cellStyle name="표준 7 15 5 2 3 2" xfId="5612"/>
    <cellStyle name="표준 7 15 5 2 3 2 2" xfId="18209"/>
    <cellStyle name="표준 7 15 5 2 3 2 2 2" xfId="40170"/>
    <cellStyle name="표준 7 15 5 2 3 2 3" xfId="30125"/>
    <cellStyle name="표준 7 15 5 2 3 3" xfId="18210"/>
    <cellStyle name="표준 7 15 5 2 3 3 2" xfId="18211"/>
    <cellStyle name="표준 7 15 5 2 3 3 2 2" xfId="40172"/>
    <cellStyle name="표준 7 15 5 2 3 3 3" xfId="40171"/>
    <cellStyle name="표준 7 15 5 2 3 4" xfId="18212"/>
    <cellStyle name="표준 7 15 5 2 3 4 2" xfId="40173"/>
    <cellStyle name="표준 7 15 5 2 3 5" xfId="18213"/>
    <cellStyle name="표준 7 15 5 2 3 5 2" xfId="40174"/>
    <cellStyle name="표준 7 15 5 2 3 6" xfId="30124"/>
    <cellStyle name="표준 7 15 5 2 4" xfId="5613"/>
    <cellStyle name="표준 7 15 5 2 4 2" xfId="18214"/>
    <cellStyle name="표준 7 15 5 2 4 2 2" xfId="40175"/>
    <cellStyle name="표준 7 15 5 2 4 3" xfId="30126"/>
    <cellStyle name="표준 7 15 5 2 5" xfId="18215"/>
    <cellStyle name="표준 7 15 5 2 5 2" xfId="18216"/>
    <cellStyle name="표준 7 15 5 2 5 2 2" xfId="40177"/>
    <cellStyle name="표준 7 15 5 2 5 3" xfId="40176"/>
    <cellStyle name="표준 7 15 5 2 6" xfId="18217"/>
    <cellStyle name="표준 7 15 5 2 6 2" xfId="40178"/>
    <cellStyle name="표준 7 15 5 2 7" xfId="18218"/>
    <cellStyle name="표준 7 15 5 2 7 2" xfId="40179"/>
    <cellStyle name="표준 7 15 5 2 8" xfId="27458"/>
    <cellStyle name="표준 7 15 5 3" xfId="5614"/>
    <cellStyle name="표준 7 15 5 3 2" xfId="5615"/>
    <cellStyle name="표준 7 15 5 3 2 2" xfId="18219"/>
    <cellStyle name="표준 7 15 5 3 2 2 2" xfId="40180"/>
    <cellStyle name="표준 7 15 5 3 2 3" xfId="30128"/>
    <cellStyle name="표준 7 15 5 3 3" xfId="18220"/>
    <cellStyle name="표준 7 15 5 3 3 2" xfId="18221"/>
    <cellStyle name="표준 7 15 5 3 3 2 2" xfId="40182"/>
    <cellStyle name="표준 7 15 5 3 3 3" xfId="40181"/>
    <cellStyle name="표준 7 15 5 3 4" xfId="18222"/>
    <cellStyle name="표준 7 15 5 3 4 2" xfId="40183"/>
    <cellStyle name="표준 7 15 5 3 5" xfId="18223"/>
    <cellStyle name="표준 7 15 5 3 5 2" xfId="40184"/>
    <cellStyle name="표준 7 15 5 3 6" xfId="30127"/>
    <cellStyle name="표준 7 15 5 4" xfId="5616"/>
    <cellStyle name="표준 7 15 5 4 2" xfId="5617"/>
    <cellStyle name="표준 7 15 5 4 2 2" xfId="18224"/>
    <cellStyle name="표준 7 15 5 4 2 2 2" xfId="40185"/>
    <cellStyle name="표준 7 15 5 4 2 3" xfId="30130"/>
    <cellStyle name="표준 7 15 5 4 3" xfId="18225"/>
    <cellStyle name="표준 7 15 5 4 3 2" xfId="18226"/>
    <cellStyle name="표준 7 15 5 4 3 2 2" xfId="40187"/>
    <cellStyle name="표준 7 15 5 4 3 3" xfId="40186"/>
    <cellStyle name="표준 7 15 5 4 4" xfId="18227"/>
    <cellStyle name="표준 7 15 5 4 4 2" xfId="40188"/>
    <cellStyle name="표준 7 15 5 4 5" xfId="18228"/>
    <cellStyle name="표준 7 15 5 4 5 2" xfId="40189"/>
    <cellStyle name="표준 7 15 5 4 6" xfId="30129"/>
    <cellStyle name="표준 7 15 5 5" xfId="5618"/>
    <cellStyle name="표준 7 15 5 5 2" xfId="18229"/>
    <cellStyle name="표준 7 15 5 5 2 2" xfId="40190"/>
    <cellStyle name="표준 7 15 5 5 3" xfId="30131"/>
    <cellStyle name="표준 7 15 5 6" xfId="18230"/>
    <cellStyle name="표준 7 15 5 6 2" xfId="18231"/>
    <cellStyle name="표준 7 15 5 6 2 2" xfId="40192"/>
    <cellStyle name="표준 7 15 5 6 3" xfId="40191"/>
    <cellStyle name="표준 7 15 5 7" xfId="18232"/>
    <cellStyle name="표준 7 15 5 7 2" xfId="40193"/>
    <cellStyle name="표준 7 15 5 8" xfId="18233"/>
    <cellStyle name="표준 7 15 5 8 2" xfId="40194"/>
    <cellStyle name="표준 7 15 5 9" xfId="26939"/>
    <cellStyle name="표준 7 15 6" xfId="2679"/>
    <cellStyle name="표준 7 15 6 2" xfId="5619"/>
    <cellStyle name="표준 7 15 6 2 2" xfId="5620"/>
    <cellStyle name="표준 7 15 6 2 2 2" xfId="18234"/>
    <cellStyle name="표준 7 15 6 2 2 2 2" xfId="40195"/>
    <cellStyle name="표준 7 15 6 2 2 3" xfId="30133"/>
    <cellStyle name="표준 7 15 6 2 3" xfId="18235"/>
    <cellStyle name="표준 7 15 6 2 3 2" xfId="18236"/>
    <cellStyle name="표준 7 15 6 2 3 2 2" xfId="40197"/>
    <cellStyle name="표준 7 15 6 2 3 3" xfId="40196"/>
    <cellStyle name="표준 7 15 6 2 4" xfId="18237"/>
    <cellStyle name="표준 7 15 6 2 4 2" xfId="40198"/>
    <cellStyle name="표준 7 15 6 2 5" xfId="18238"/>
    <cellStyle name="표준 7 15 6 2 5 2" xfId="40199"/>
    <cellStyle name="표준 7 15 6 2 6" xfId="30132"/>
    <cellStyle name="표준 7 15 6 3" xfId="5621"/>
    <cellStyle name="표준 7 15 6 3 2" xfId="5622"/>
    <cellStyle name="표준 7 15 6 3 2 2" xfId="18239"/>
    <cellStyle name="표준 7 15 6 3 2 2 2" xfId="40200"/>
    <cellStyle name="표준 7 15 6 3 2 3" xfId="30135"/>
    <cellStyle name="표준 7 15 6 3 3" xfId="18240"/>
    <cellStyle name="표준 7 15 6 3 3 2" xfId="18241"/>
    <cellStyle name="표준 7 15 6 3 3 2 2" xfId="40202"/>
    <cellStyle name="표준 7 15 6 3 3 3" xfId="40201"/>
    <cellStyle name="표준 7 15 6 3 4" xfId="18242"/>
    <cellStyle name="표준 7 15 6 3 4 2" xfId="40203"/>
    <cellStyle name="표준 7 15 6 3 5" xfId="18243"/>
    <cellStyle name="표준 7 15 6 3 5 2" xfId="40204"/>
    <cellStyle name="표준 7 15 6 3 6" xfId="30134"/>
    <cellStyle name="표준 7 15 6 4" xfId="5623"/>
    <cellStyle name="표준 7 15 6 4 2" xfId="18244"/>
    <cellStyle name="표준 7 15 6 4 2 2" xfId="40205"/>
    <cellStyle name="표준 7 15 6 4 3" xfId="30136"/>
    <cellStyle name="표준 7 15 6 5" xfId="18245"/>
    <cellStyle name="표준 7 15 6 5 2" xfId="18246"/>
    <cellStyle name="표준 7 15 6 5 2 2" xfId="40207"/>
    <cellStyle name="표준 7 15 6 5 3" xfId="40206"/>
    <cellStyle name="표준 7 15 6 6" xfId="18247"/>
    <cellStyle name="표준 7 15 6 6 2" xfId="40208"/>
    <cellStyle name="표준 7 15 6 7" xfId="18248"/>
    <cellStyle name="표준 7 15 6 7 2" xfId="40209"/>
    <cellStyle name="표준 7 15 6 8" xfId="27200"/>
    <cellStyle name="표준 7 15 7" xfId="5624"/>
    <cellStyle name="표준 7 15 7 2" xfId="5625"/>
    <cellStyle name="표준 7 15 7 2 2" xfId="18249"/>
    <cellStyle name="표준 7 15 7 2 2 2" xfId="40210"/>
    <cellStyle name="표준 7 15 7 2 3" xfId="30138"/>
    <cellStyle name="표준 7 15 7 3" xfId="18250"/>
    <cellStyle name="표준 7 15 7 3 2" xfId="18251"/>
    <cellStyle name="표준 7 15 7 3 2 2" xfId="40212"/>
    <cellStyle name="표준 7 15 7 3 3" xfId="40211"/>
    <cellStyle name="표준 7 15 7 4" xfId="18252"/>
    <cellStyle name="표준 7 15 7 4 2" xfId="40213"/>
    <cellStyle name="표준 7 15 7 5" xfId="18253"/>
    <cellStyle name="표준 7 15 7 5 2" xfId="40214"/>
    <cellStyle name="표준 7 15 7 6" xfId="30137"/>
    <cellStyle name="표준 7 15 8" xfId="5626"/>
    <cellStyle name="표준 7 15 8 2" xfId="5627"/>
    <cellStyle name="표준 7 15 8 2 2" xfId="18254"/>
    <cellStyle name="표준 7 15 8 2 2 2" xfId="40215"/>
    <cellStyle name="표준 7 15 8 2 3" xfId="30140"/>
    <cellStyle name="표준 7 15 8 3" xfId="18255"/>
    <cellStyle name="표준 7 15 8 3 2" xfId="18256"/>
    <cellStyle name="표준 7 15 8 3 2 2" xfId="40217"/>
    <cellStyle name="표준 7 15 8 3 3" xfId="40216"/>
    <cellStyle name="표준 7 15 8 4" xfId="18257"/>
    <cellStyle name="표준 7 15 8 4 2" xfId="40218"/>
    <cellStyle name="표준 7 15 8 5" xfId="18258"/>
    <cellStyle name="표준 7 15 8 5 2" xfId="40219"/>
    <cellStyle name="표준 7 15 8 6" xfId="30139"/>
    <cellStyle name="표준 7 15 9" xfId="5628"/>
    <cellStyle name="표준 7 15 9 2" xfId="18259"/>
    <cellStyle name="표준 7 15 9 2 2" xfId="40220"/>
    <cellStyle name="표준 7 15 9 3" xfId="30141"/>
    <cellStyle name="표준 7 16" xfId="1556"/>
    <cellStyle name="표준 7 16 10" xfId="18260"/>
    <cellStyle name="표준 7 16 10 2" xfId="40221"/>
    <cellStyle name="표준 7 16 11" xfId="26739"/>
    <cellStyle name="표준 7 16 2" xfId="2346"/>
    <cellStyle name="표준 7 16 2 10" xfId="26868"/>
    <cellStyle name="표준 7 16 2 2" xfId="2603"/>
    <cellStyle name="표준 7 16 2 2 2" xfId="3123"/>
    <cellStyle name="표준 7 16 2 2 2 2" xfId="5629"/>
    <cellStyle name="표준 7 16 2 2 2 2 2" xfId="5630"/>
    <cellStyle name="표준 7 16 2 2 2 2 2 2" xfId="18261"/>
    <cellStyle name="표준 7 16 2 2 2 2 2 2 2" xfId="40222"/>
    <cellStyle name="표준 7 16 2 2 2 2 2 3" xfId="30143"/>
    <cellStyle name="표준 7 16 2 2 2 2 3" xfId="18262"/>
    <cellStyle name="표준 7 16 2 2 2 2 3 2" xfId="18263"/>
    <cellStyle name="표준 7 16 2 2 2 2 3 2 2" xfId="40224"/>
    <cellStyle name="표준 7 16 2 2 2 2 3 3" xfId="40223"/>
    <cellStyle name="표준 7 16 2 2 2 2 4" xfId="18264"/>
    <cellStyle name="표준 7 16 2 2 2 2 4 2" xfId="40225"/>
    <cellStyle name="표준 7 16 2 2 2 2 5" xfId="18265"/>
    <cellStyle name="표준 7 16 2 2 2 2 5 2" xfId="40226"/>
    <cellStyle name="표준 7 16 2 2 2 2 6" xfId="30142"/>
    <cellStyle name="표준 7 16 2 2 2 3" xfId="5631"/>
    <cellStyle name="표준 7 16 2 2 2 3 2" xfId="5632"/>
    <cellStyle name="표준 7 16 2 2 2 3 2 2" xfId="18266"/>
    <cellStyle name="표준 7 16 2 2 2 3 2 2 2" xfId="40227"/>
    <cellStyle name="표준 7 16 2 2 2 3 2 3" xfId="30145"/>
    <cellStyle name="표준 7 16 2 2 2 3 3" xfId="18267"/>
    <cellStyle name="표준 7 16 2 2 2 3 3 2" xfId="18268"/>
    <cellStyle name="표준 7 16 2 2 2 3 3 2 2" xfId="40229"/>
    <cellStyle name="표준 7 16 2 2 2 3 3 3" xfId="40228"/>
    <cellStyle name="표준 7 16 2 2 2 3 4" xfId="18269"/>
    <cellStyle name="표준 7 16 2 2 2 3 4 2" xfId="40230"/>
    <cellStyle name="표준 7 16 2 2 2 3 5" xfId="18270"/>
    <cellStyle name="표준 7 16 2 2 2 3 5 2" xfId="40231"/>
    <cellStyle name="표준 7 16 2 2 2 3 6" xfId="30144"/>
    <cellStyle name="표준 7 16 2 2 2 4" xfId="5633"/>
    <cellStyle name="표준 7 16 2 2 2 4 2" xfId="18271"/>
    <cellStyle name="표준 7 16 2 2 2 4 2 2" xfId="40232"/>
    <cellStyle name="표준 7 16 2 2 2 4 3" xfId="30146"/>
    <cellStyle name="표준 7 16 2 2 2 5" xfId="18272"/>
    <cellStyle name="표준 7 16 2 2 2 5 2" xfId="18273"/>
    <cellStyle name="표준 7 16 2 2 2 5 2 2" xfId="40234"/>
    <cellStyle name="표준 7 16 2 2 2 5 3" xfId="40233"/>
    <cellStyle name="표준 7 16 2 2 2 6" xfId="18274"/>
    <cellStyle name="표준 7 16 2 2 2 6 2" xfId="40235"/>
    <cellStyle name="표준 7 16 2 2 2 7" xfId="18275"/>
    <cellStyle name="표준 7 16 2 2 2 7 2" xfId="40236"/>
    <cellStyle name="표준 7 16 2 2 2 8" xfId="27644"/>
    <cellStyle name="표준 7 16 2 2 3" xfId="5634"/>
    <cellStyle name="표준 7 16 2 2 3 2" xfId="5635"/>
    <cellStyle name="표준 7 16 2 2 3 2 2" xfId="18276"/>
    <cellStyle name="표준 7 16 2 2 3 2 2 2" xfId="40237"/>
    <cellStyle name="표준 7 16 2 2 3 2 3" xfId="30148"/>
    <cellStyle name="표준 7 16 2 2 3 3" xfId="18277"/>
    <cellStyle name="표준 7 16 2 2 3 3 2" xfId="18278"/>
    <cellStyle name="표준 7 16 2 2 3 3 2 2" xfId="40239"/>
    <cellStyle name="표준 7 16 2 2 3 3 3" xfId="40238"/>
    <cellStyle name="표준 7 16 2 2 3 4" xfId="18279"/>
    <cellStyle name="표준 7 16 2 2 3 4 2" xfId="40240"/>
    <cellStyle name="표준 7 16 2 2 3 5" xfId="18280"/>
    <cellStyle name="표준 7 16 2 2 3 5 2" xfId="40241"/>
    <cellStyle name="표준 7 16 2 2 3 6" xfId="30147"/>
    <cellStyle name="표준 7 16 2 2 4" xfId="5636"/>
    <cellStyle name="표준 7 16 2 2 4 2" xfId="5637"/>
    <cellStyle name="표준 7 16 2 2 4 2 2" xfId="18281"/>
    <cellStyle name="표준 7 16 2 2 4 2 2 2" xfId="40242"/>
    <cellStyle name="표준 7 16 2 2 4 2 3" xfId="30150"/>
    <cellStyle name="표준 7 16 2 2 4 3" xfId="18282"/>
    <cellStyle name="표준 7 16 2 2 4 3 2" xfId="18283"/>
    <cellStyle name="표준 7 16 2 2 4 3 2 2" xfId="40244"/>
    <cellStyle name="표준 7 16 2 2 4 3 3" xfId="40243"/>
    <cellStyle name="표준 7 16 2 2 4 4" xfId="18284"/>
    <cellStyle name="표준 7 16 2 2 4 4 2" xfId="40245"/>
    <cellStyle name="표준 7 16 2 2 4 5" xfId="18285"/>
    <cellStyle name="표준 7 16 2 2 4 5 2" xfId="40246"/>
    <cellStyle name="표준 7 16 2 2 4 6" xfId="30149"/>
    <cellStyle name="표준 7 16 2 2 5" xfId="5638"/>
    <cellStyle name="표준 7 16 2 2 5 2" xfId="18286"/>
    <cellStyle name="표준 7 16 2 2 5 2 2" xfId="40247"/>
    <cellStyle name="표준 7 16 2 2 5 3" xfId="30151"/>
    <cellStyle name="표준 7 16 2 2 6" xfId="18287"/>
    <cellStyle name="표준 7 16 2 2 6 2" xfId="18288"/>
    <cellStyle name="표준 7 16 2 2 6 2 2" xfId="40249"/>
    <cellStyle name="표준 7 16 2 2 6 3" xfId="40248"/>
    <cellStyle name="표준 7 16 2 2 7" xfId="18289"/>
    <cellStyle name="표준 7 16 2 2 7 2" xfId="40250"/>
    <cellStyle name="표준 7 16 2 2 8" xfId="18290"/>
    <cellStyle name="표준 7 16 2 2 8 2" xfId="40251"/>
    <cellStyle name="표준 7 16 2 2 9" xfId="27125"/>
    <cellStyle name="표준 7 16 2 3" xfId="2866"/>
    <cellStyle name="표준 7 16 2 3 2" xfId="5639"/>
    <cellStyle name="표준 7 16 2 3 2 2" xfId="5640"/>
    <cellStyle name="표준 7 16 2 3 2 2 2" xfId="18291"/>
    <cellStyle name="표준 7 16 2 3 2 2 2 2" xfId="40252"/>
    <cellStyle name="표준 7 16 2 3 2 2 3" xfId="30153"/>
    <cellStyle name="표준 7 16 2 3 2 3" xfId="18292"/>
    <cellStyle name="표준 7 16 2 3 2 3 2" xfId="18293"/>
    <cellStyle name="표준 7 16 2 3 2 3 2 2" xfId="40254"/>
    <cellStyle name="표준 7 16 2 3 2 3 3" xfId="40253"/>
    <cellStyle name="표준 7 16 2 3 2 4" xfId="18294"/>
    <cellStyle name="표준 7 16 2 3 2 4 2" xfId="40255"/>
    <cellStyle name="표준 7 16 2 3 2 5" xfId="18295"/>
    <cellStyle name="표준 7 16 2 3 2 5 2" xfId="40256"/>
    <cellStyle name="표준 7 16 2 3 2 6" xfId="30152"/>
    <cellStyle name="표준 7 16 2 3 3" xfId="5641"/>
    <cellStyle name="표준 7 16 2 3 3 2" xfId="5642"/>
    <cellStyle name="표준 7 16 2 3 3 2 2" xfId="18296"/>
    <cellStyle name="표준 7 16 2 3 3 2 2 2" xfId="40257"/>
    <cellStyle name="표준 7 16 2 3 3 2 3" xfId="30155"/>
    <cellStyle name="표준 7 16 2 3 3 3" xfId="18297"/>
    <cellStyle name="표준 7 16 2 3 3 3 2" xfId="18298"/>
    <cellStyle name="표준 7 16 2 3 3 3 2 2" xfId="40259"/>
    <cellStyle name="표준 7 16 2 3 3 3 3" xfId="40258"/>
    <cellStyle name="표준 7 16 2 3 3 4" xfId="18299"/>
    <cellStyle name="표준 7 16 2 3 3 4 2" xfId="40260"/>
    <cellStyle name="표준 7 16 2 3 3 5" xfId="18300"/>
    <cellStyle name="표준 7 16 2 3 3 5 2" xfId="40261"/>
    <cellStyle name="표준 7 16 2 3 3 6" xfId="30154"/>
    <cellStyle name="표준 7 16 2 3 4" xfId="5643"/>
    <cellStyle name="표준 7 16 2 3 4 2" xfId="18301"/>
    <cellStyle name="표준 7 16 2 3 4 2 2" xfId="40262"/>
    <cellStyle name="표준 7 16 2 3 4 3" xfId="30156"/>
    <cellStyle name="표준 7 16 2 3 5" xfId="18302"/>
    <cellStyle name="표준 7 16 2 3 5 2" xfId="18303"/>
    <cellStyle name="표준 7 16 2 3 5 2 2" xfId="40264"/>
    <cellStyle name="표준 7 16 2 3 5 3" xfId="40263"/>
    <cellStyle name="표준 7 16 2 3 6" xfId="18304"/>
    <cellStyle name="표준 7 16 2 3 6 2" xfId="40265"/>
    <cellStyle name="표준 7 16 2 3 7" xfId="18305"/>
    <cellStyle name="표준 7 16 2 3 7 2" xfId="40266"/>
    <cellStyle name="표준 7 16 2 3 8" xfId="27387"/>
    <cellStyle name="표준 7 16 2 4" xfId="5644"/>
    <cellStyle name="표준 7 16 2 4 2" xfId="5645"/>
    <cellStyle name="표준 7 16 2 4 2 2" xfId="18306"/>
    <cellStyle name="표준 7 16 2 4 2 2 2" xfId="40267"/>
    <cellStyle name="표준 7 16 2 4 2 3" xfId="30158"/>
    <cellStyle name="표준 7 16 2 4 3" xfId="18307"/>
    <cellStyle name="표준 7 16 2 4 3 2" xfId="18308"/>
    <cellStyle name="표준 7 16 2 4 3 2 2" xfId="40269"/>
    <cellStyle name="표준 7 16 2 4 3 3" xfId="40268"/>
    <cellStyle name="표준 7 16 2 4 4" xfId="18309"/>
    <cellStyle name="표준 7 16 2 4 4 2" xfId="40270"/>
    <cellStyle name="표준 7 16 2 4 5" xfId="18310"/>
    <cellStyle name="표준 7 16 2 4 5 2" xfId="40271"/>
    <cellStyle name="표준 7 16 2 4 6" xfId="30157"/>
    <cellStyle name="표준 7 16 2 5" xfId="5646"/>
    <cellStyle name="표준 7 16 2 5 2" xfId="5647"/>
    <cellStyle name="표준 7 16 2 5 2 2" xfId="18311"/>
    <cellStyle name="표준 7 16 2 5 2 2 2" xfId="40272"/>
    <cellStyle name="표준 7 16 2 5 2 3" xfId="30160"/>
    <cellStyle name="표준 7 16 2 5 3" xfId="18312"/>
    <cellStyle name="표준 7 16 2 5 3 2" xfId="18313"/>
    <cellStyle name="표준 7 16 2 5 3 2 2" xfId="40274"/>
    <cellStyle name="표준 7 16 2 5 3 3" xfId="40273"/>
    <cellStyle name="표준 7 16 2 5 4" xfId="18314"/>
    <cellStyle name="표준 7 16 2 5 4 2" xfId="40275"/>
    <cellStyle name="표준 7 16 2 5 5" xfId="18315"/>
    <cellStyle name="표준 7 16 2 5 5 2" xfId="40276"/>
    <cellStyle name="표준 7 16 2 5 6" xfId="30159"/>
    <cellStyle name="표준 7 16 2 6" xfId="5648"/>
    <cellStyle name="표준 7 16 2 6 2" xfId="18316"/>
    <cellStyle name="표준 7 16 2 6 2 2" xfId="40277"/>
    <cellStyle name="표준 7 16 2 6 3" xfId="30161"/>
    <cellStyle name="표준 7 16 2 7" xfId="18317"/>
    <cellStyle name="표준 7 16 2 7 2" xfId="18318"/>
    <cellStyle name="표준 7 16 2 7 2 2" xfId="40279"/>
    <cellStyle name="표준 7 16 2 7 3" xfId="40278"/>
    <cellStyle name="표준 7 16 2 8" xfId="18319"/>
    <cellStyle name="표준 7 16 2 8 2" xfId="40280"/>
    <cellStyle name="표준 7 16 2 9" xfId="18320"/>
    <cellStyle name="표준 7 16 2 9 2" xfId="40281"/>
    <cellStyle name="표준 7 16 3" xfId="2475"/>
    <cellStyle name="표준 7 16 3 2" xfId="2995"/>
    <cellStyle name="표준 7 16 3 2 2" xfId="5649"/>
    <cellStyle name="표준 7 16 3 2 2 2" xfId="5650"/>
    <cellStyle name="표준 7 16 3 2 2 2 2" xfId="18321"/>
    <cellStyle name="표준 7 16 3 2 2 2 2 2" xfId="40282"/>
    <cellStyle name="표준 7 16 3 2 2 2 3" xfId="30163"/>
    <cellStyle name="표준 7 16 3 2 2 3" xfId="18322"/>
    <cellStyle name="표준 7 16 3 2 2 3 2" xfId="18323"/>
    <cellStyle name="표준 7 16 3 2 2 3 2 2" xfId="40284"/>
    <cellStyle name="표준 7 16 3 2 2 3 3" xfId="40283"/>
    <cellStyle name="표준 7 16 3 2 2 4" xfId="18324"/>
    <cellStyle name="표준 7 16 3 2 2 4 2" xfId="40285"/>
    <cellStyle name="표준 7 16 3 2 2 5" xfId="18325"/>
    <cellStyle name="표준 7 16 3 2 2 5 2" xfId="40286"/>
    <cellStyle name="표준 7 16 3 2 2 6" xfId="30162"/>
    <cellStyle name="표준 7 16 3 2 3" xfId="5651"/>
    <cellStyle name="표준 7 16 3 2 3 2" xfId="5652"/>
    <cellStyle name="표준 7 16 3 2 3 2 2" xfId="18326"/>
    <cellStyle name="표준 7 16 3 2 3 2 2 2" xfId="40287"/>
    <cellStyle name="표준 7 16 3 2 3 2 3" xfId="30165"/>
    <cellStyle name="표준 7 16 3 2 3 3" xfId="18327"/>
    <cellStyle name="표준 7 16 3 2 3 3 2" xfId="18328"/>
    <cellStyle name="표준 7 16 3 2 3 3 2 2" xfId="40289"/>
    <cellStyle name="표준 7 16 3 2 3 3 3" xfId="40288"/>
    <cellStyle name="표준 7 16 3 2 3 4" xfId="18329"/>
    <cellStyle name="표준 7 16 3 2 3 4 2" xfId="40290"/>
    <cellStyle name="표준 7 16 3 2 3 5" xfId="18330"/>
    <cellStyle name="표준 7 16 3 2 3 5 2" xfId="40291"/>
    <cellStyle name="표준 7 16 3 2 3 6" xfId="30164"/>
    <cellStyle name="표준 7 16 3 2 4" xfId="5653"/>
    <cellStyle name="표준 7 16 3 2 4 2" xfId="18331"/>
    <cellStyle name="표준 7 16 3 2 4 2 2" xfId="40292"/>
    <cellStyle name="표준 7 16 3 2 4 3" xfId="30166"/>
    <cellStyle name="표준 7 16 3 2 5" xfId="18332"/>
    <cellStyle name="표준 7 16 3 2 5 2" xfId="18333"/>
    <cellStyle name="표준 7 16 3 2 5 2 2" xfId="40294"/>
    <cellStyle name="표준 7 16 3 2 5 3" xfId="40293"/>
    <cellStyle name="표준 7 16 3 2 6" xfId="18334"/>
    <cellStyle name="표준 7 16 3 2 6 2" xfId="40295"/>
    <cellStyle name="표준 7 16 3 2 7" xfId="18335"/>
    <cellStyle name="표준 7 16 3 2 7 2" xfId="40296"/>
    <cellStyle name="표준 7 16 3 2 8" xfId="27516"/>
    <cellStyle name="표준 7 16 3 3" xfId="5654"/>
    <cellStyle name="표준 7 16 3 3 2" xfId="5655"/>
    <cellStyle name="표준 7 16 3 3 2 2" xfId="18336"/>
    <cellStyle name="표준 7 16 3 3 2 2 2" xfId="40297"/>
    <cellStyle name="표준 7 16 3 3 2 3" xfId="30168"/>
    <cellStyle name="표준 7 16 3 3 3" xfId="18337"/>
    <cellStyle name="표준 7 16 3 3 3 2" xfId="18338"/>
    <cellStyle name="표준 7 16 3 3 3 2 2" xfId="40299"/>
    <cellStyle name="표준 7 16 3 3 3 3" xfId="40298"/>
    <cellStyle name="표준 7 16 3 3 4" xfId="18339"/>
    <cellStyle name="표준 7 16 3 3 4 2" xfId="40300"/>
    <cellStyle name="표준 7 16 3 3 5" xfId="18340"/>
    <cellStyle name="표준 7 16 3 3 5 2" xfId="40301"/>
    <cellStyle name="표준 7 16 3 3 6" xfId="30167"/>
    <cellStyle name="표준 7 16 3 4" xfId="5656"/>
    <cellStyle name="표준 7 16 3 4 2" xfId="5657"/>
    <cellStyle name="표준 7 16 3 4 2 2" xfId="18341"/>
    <cellStyle name="표준 7 16 3 4 2 2 2" xfId="40302"/>
    <cellStyle name="표준 7 16 3 4 2 3" xfId="30170"/>
    <cellStyle name="표준 7 16 3 4 3" xfId="18342"/>
    <cellStyle name="표준 7 16 3 4 3 2" xfId="18343"/>
    <cellStyle name="표준 7 16 3 4 3 2 2" xfId="40304"/>
    <cellStyle name="표준 7 16 3 4 3 3" xfId="40303"/>
    <cellStyle name="표준 7 16 3 4 4" xfId="18344"/>
    <cellStyle name="표준 7 16 3 4 4 2" xfId="40305"/>
    <cellStyle name="표준 7 16 3 4 5" xfId="18345"/>
    <cellStyle name="표준 7 16 3 4 5 2" xfId="40306"/>
    <cellStyle name="표준 7 16 3 4 6" xfId="30169"/>
    <cellStyle name="표준 7 16 3 5" xfId="5658"/>
    <cellStyle name="표준 7 16 3 5 2" xfId="18346"/>
    <cellStyle name="표준 7 16 3 5 2 2" xfId="40307"/>
    <cellStyle name="표준 7 16 3 5 3" xfId="30171"/>
    <cellStyle name="표준 7 16 3 6" xfId="18347"/>
    <cellStyle name="표준 7 16 3 6 2" xfId="18348"/>
    <cellStyle name="표준 7 16 3 6 2 2" xfId="40309"/>
    <cellStyle name="표준 7 16 3 6 3" xfId="40308"/>
    <cellStyle name="표준 7 16 3 7" xfId="18349"/>
    <cellStyle name="표준 7 16 3 7 2" xfId="40310"/>
    <cellStyle name="표준 7 16 3 8" xfId="18350"/>
    <cellStyle name="표준 7 16 3 8 2" xfId="40311"/>
    <cellStyle name="표준 7 16 3 9" xfId="26997"/>
    <cellStyle name="표준 7 16 4" xfId="2737"/>
    <cellStyle name="표준 7 16 4 2" xfId="5659"/>
    <cellStyle name="표준 7 16 4 2 2" xfId="5660"/>
    <cellStyle name="표준 7 16 4 2 2 2" xfId="18351"/>
    <cellStyle name="표준 7 16 4 2 2 2 2" xfId="40312"/>
    <cellStyle name="표준 7 16 4 2 2 3" xfId="30173"/>
    <cellStyle name="표준 7 16 4 2 3" xfId="18352"/>
    <cellStyle name="표준 7 16 4 2 3 2" xfId="18353"/>
    <cellStyle name="표준 7 16 4 2 3 2 2" xfId="40314"/>
    <cellStyle name="표준 7 16 4 2 3 3" xfId="40313"/>
    <cellStyle name="표준 7 16 4 2 4" xfId="18354"/>
    <cellStyle name="표준 7 16 4 2 4 2" xfId="40315"/>
    <cellStyle name="표준 7 16 4 2 5" xfId="18355"/>
    <cellStyle name="표준 7 16 4 2 5 2" xfId="40316"/>
    <cellStyle name="표준 7 16 4 2 6" xfId="30172"/>
    <cellStyle name="표준 7 16 4 3" xfId="5661"/>
    <cellStyle name="표준 7 16 4 3 2" xfId="5662"/>
    <cellStyle name="표준 7 16 4 3 2 2" xfId="18356"/>
    <cellStyle name="표준 7 16 4 3 2 2 2" xfId="40317"/>
    <cellStyle name="표준 7 16 4 3 2 3" xfId="30175"/>
    <cellStyle name="표준 7 16 4 3 3" xfId="18357"/>
    <cellStyle name="표준 7 16 4 3 3 2" xfId="18358"/>
    <cellStyle name="표준 7 16 4 3 3 2 2" xfId="40319"/>
    <cellStyle name="표준 7 16 4 3 3 3" xfId="40318"/>
    <cellStyle name="표준 7 16 4 3 4" xfId="18359"/>
    <cellStyle name="표준 7 16 4 3 4 2" xfId="40320"/>
    <cellStyle name="표준 7 16 4 3 5" xfId="18360"/>
    <cellStyle name="표준 7 16 4 3 5 2" xfId="40321"/>
    <cellStyle name="표준 7 16 4 3 6" xfId="30174"/>
    <cellStyle name="표준 7 16 4 4" xfId="5663"/>
    <cellStyle name="표준 7 16 4 4 2" xfId="18361"/>
    <cellStyle name="표준 7 16 4 4 2 2" xfId="40322"/>
    <cellStyle name="표준 7 16 4 4 3" xfId="30176"/>
    <cellStyle name="표준 7 16 4 5" xfId="18362"/>
    <cellStyle name="표준 7 16 4 5 2" xfId="18363"/>
    <cellStyle name="표준 7 16 4 5 2 2" xfId="40324"/>
    <cellStyle name="표준 7 16 4 5 3" xfId="40323"/>
    <cellStyle name="표준 7 16 4 6" xfId="18364"/>
    <cellStyle name="표준 7 16 4 6 2" xfId="40325"/>
    <cellStyle name="표준 7 16 4 7" xfId="18365"/>
    <cellStyle name="표준 7 16 4 7 2" xfId="40326"/>
    <cellStyle name="표준 7 16 4 8" xfId="27258"/>
    <cellStyle name="표준 7 16 5" xfId="5664"/>
    <cellStyle name="표준 7 16 5 2" xfId="5665"/>
    <cellStyle name="표준 7 16 5 2 2" xfId="18366"/>
    <cellStyle name="표준 7 16 5 2 2 2" xfId="40327"/>
    <cellStyle name="표준 7 16 5 2 3" xfId="30178"/>
    <cellStyle name="표준 7 16 5 3" xfId="18367"/>
    <cellStyle name="표준 7 16 5 3 2" xfId="18368"/>
    <cellStyle name="표준 7 16 5 3 2 2" xfId="40329"/>
    <cellStyle name="표준 7 16 5 3 3" xfId="40328"/>
    <cellStyle name="표준 7 16 5 4" xfId="18369"/>
    <cellStyle name="표준 7 16 5 4 2" xfId="40330"/>
    <cellStyle name="표준 7 16 5 5" xfId="18370"/>
    <cellStyle name="표준 7 16 5 5 2" xfId="40331"/>
    <cellStyle name="표준 7 16 5 6" xfId="30177"/>
    <cellStyle name="표준 7 16 6" xfId="5666"/>
    <cellStyle name="표준 7 16 6 2" xfId="5667"/>
    <cellStyle name="표준 7 16 6 2 2" xfId="18371"/>
    <cellStyle name="표준 7 16 6 2 2 2" xfId="40332"/>
    <cellStyle name="표준 7 16 6 2 3" xfId="30180"/>
    <cellStyle name="표준 7 16 6 3" xfId="18372"/>
    <cellStyle name="표준 7 16 6 3 2" xfId="18373"/>
    <cellStyle name="표준 7 16 6 3 2 2" xfId="40334"/>
    <cellStyle name="표준 7 16 6 3 3" xfId="40333"/>
    <cellStyle name="표준 7 16 6 4" xfId="18374"/>
    <cellStyle name="표준 7 16 6 4 2" xfId="40335"/>
    <cellStyle name="표준 7 16 6 5" xfId="18375"/>
    <cellStyle name="표준 7 16 6 5 2" xfId="40336"/>
    <cellStyle name="표준 7 16 6 6" xfId="30179"/>
    <cellStyle name="표준 7 16 7" xfId="5668"/>
    <cellStyle name="표준 7 16 7 2" xfId="18376"/>
    <cellStyle name="표준 7 16 7 2 2" xfId="40337"/>
    <cellStyle name="표준 7 16 7 3" xfId="30181"/>
    <cellStyle name="표준 7 16 8" xfId="18377"/>
    <cellStyle name="표준 7 16 8 2" xfId="18378"/>
    <cellStyle name="표준 7 16 8 2 2" xfId="40339"/>
    <cellStyle name="표준 7 16 8 3" xfId="40338"/>
    <cellStyle name="표준 7 16 9" xfId="18379"/>
    <cellStyle name="표준 7 16 9 2" xfId="40340"/>
    <cellStyle name="표준 7 17" xfId="1589"/>
    <cellStyle name="표준 7 17 10" xfId="18380"/>
    <cellStyle name="표준 7 17 10 2" xfId="40341"/>
    <cellStyle name="표준 7 17 11" xfId="26772"/>
    <cellStyle name="표준 7 17 2" xfId="2379"/>
    <cellStyle name="표준 7 17 2 10" xfId="26901"/>
    <cellStyle name="표준 7 17 2 2" xfId="2604"/>
    <cellStyle name="표준 7 17 2 2 2" xfId="3124"/>
    <cellStyle name="표준 7 17 2 2 2 2" xfId="5669"/>
    <cellStyle name="표준 7 17 2 2 2 2 2" xfId="5670"/>
    <cellStyle name="표준 7 17 2 2 2 2 2 2" xfId="18381"/>
    <cellStyle name="표준 7 17 2 2 2 2 2 2 2" xfId="40342"/>
    <cellStyle name="표준 7 17 2 2 2 2 2 3" xfId="30183"/>
    <cellStyle name="표준 7 17 2 2 2 2 3" xfId="18382"/>
    <cellStyle name="표준 7 17 2 2 2 2 3 2" xfId="18383"/>
    <cellStyle name="표준 7 17 2 2 2 2 3 2 2" xfId="40344"/>
    <cellStyle name="표준 7 17 2 2 2 2 3 3" xfId="40343"/>
    <cellStyle name="표준 7 17 2 2 2 2 4" xfId="18384"/>
    <cellStyle name="표준 7 17 2 2 2 2 4 2" xfId="40345"/>
    <cellStyle name="표준 7 17 2 2 2 2 5" xfId="18385"/>
    <cellStyle name="표준 7 17 2 2 2 2 5 2" xfId="40346"/>
    <cellStyle name="표준 7 17 2 2 2 2 6" xfId="30182"/>
    <cellStyle name="표준 7 17 2 2 2 3" xfId="5671"/>
    <cellStyle name="표준 7 17 2 2 2 3 2" xfId="5672"/>
    <cellStyle name="표준 7 17 2 2 2 3 2 2" xfId="18386"/>
    <cellStyle name="표준 7 17 2 2 2 3 2 2 2" xfId="40347"/>
    <cellStyle name="표준 7 17 2 2 2 3 2 3" xfId="30185"/>
    <cellStyle name="표준 7 17 2 2 2 3 3" xfId="18387"/>
    <cellStyle name="표준 7 17 2 2 2 3 3 2" xfId="18388"/>
    <cellStyle name="표준 7 17 2 2 2 3 3 2 2" xfId="40349"/>
    <cellStyle name="표준 7 17 2 2 2 3 3 3" xfId="40348"/>
    <cellStyle name="표준 7 17 2 2 2 3 4" xfId="18389"/>
    <cellStyle name="표준 7 17 2 2 2 3 4 2" xfId="40350"/>
    <cellStyle name="표준 7 17 2 2 2 3 5" xfId="18390"/>
    <cellStyle name="표준 7 17 2 2 2 3 5 2" xfId="40351"/>
    <cellStyle name="표준 7 17 2 2 2 3 6" xfId="30184"/>
    <cellStyle name="표준 7 17 2 2 2 4" xfId="5673"/>
    <cellStyle name="표준 7 17 2 2 2 4 2" xfId="18391"/>
    <cellStyle name="표준 7 17 2 2 2 4 2 2" xfId="40352"/>
    <cellStyle name="표준 7 17 2 2 2 4 3" xfId="30186"/>
    <cellStyle name="표준 7 17 2 2 2 5" xfId="18392"/>
    <cellStyle name="표준 7 17 2 2 2 5 2" xfId="18393"/>
    <cellStyle name="표준 7 17 2 2 2 5 2 2" xfId="40354"/>
    <cellStyle name="표준 7 17 2 2 2 5 3" xfId="40353"/>
    <cellStyle name="표준 7 17 2 2 2 6" xfId="18394"/>
    <cellStyle name="표준 7 17 2 2 2 6 2" xfId="40355"/>
    <cellStyle name="표준 7 17 2 2 2 7" xfId="18395"/>
    <cellStyle name="표준 7 17 2 2 2 7 2" xfId="40356"/>
    <cellStyle name="표준 7 17 2 2 2 8" xfId="27645"/>
    <cellStyle name="표준 7 17 2 2 3" xfId="5674"/>
    <cellStyle name="표준 7 17 2 2 3 2" xfId="5675"/>
    <cellStyle name="표준 7 17 2 2 3 2 2" xfId="18396"/>
    <cellStyle name="표준 7 17 2 2 3 2 2 2" xfId="40357"/>
    <cellStyle name="표준 7 17 2 2 3 2 3" xfId="30188"/>
    <cellStyle name="표준 7 17 2 2 3 3" xfId="18397"/>
    <cellStyle name="표준 7 17 2 2 3 3 2" xfId="18398"/>
    <cellStyle name="표준 7 17 2 2 3 3 2 2" xfId="40359"/>
    <cellStyle name="표준 7 17 2 2 3 3 3" xfId="40358"/>
    <cellStyle name="표준 7 17 2 2 3 4" xfId="18399"/>
    <cellStyle name="표준 7 17 2 2 3 4 2" xfId="40360"/>
    <cellStyle name="표준 7 17 2 2 3 5" xfId="18400"/>
    <cellStyle name="표준 7 17 2 2 3 5 2" xfId="40361"/>
    <cellStyle name="표준 7 17 2 2 3 6" xfId="30187"/>
    <cellStyle name="표준 7 17 2 2 4" xfId="5676"/>
    <cellStyle name="표준 7 17 2 2 4 2" xfId="5677"/>
    <cellStyle name="표준 7 17 2 2 4 2 2" xfId="18401"/>
    <cellStyle name="표준 7 17 2 2 4 2 2 2" xfId="40362"/>
    <cellStyle name="표준 7 17 2 2 4 2 3" xfId="30190"/>
    <cellStyle name="표준 7 17 2 2 4 3" xfId="18402"/>
    <cellStyle name="표준 7 17 2 2 4 3 2" xfId="18403"/>
    <cellStyle name="표준 7 17 2 2 4 3 2 2" xfId="40364"/>
    <cellStyle name="표준 7 17 2 2 4 3 3" xfId="40363"/>
    <cellStyle name="표준 7 17 2 2 4 4" xfId="18404"/>
    <cellStyle name="표준 7 17 2 2 4 4 2" xfId="40365"/>
    <cellStyle name="표준 7 17 2 2 4 5" xfId="18405"/>
    <cellStyle name="표준 7 17 2 2 4 5 2" xfId="40366"/>
    <cellStyle name="표준 7 17 2 2 4 6" xfId="30189"/>
    <cellStyle name="표준 7 17 2 2 5" xfId="5678"/>
    <cellStyle name="표준 7 17 2 2 5 2" xfId="18406"/>
    <cellStyle name="표준 7 17 2 2 5 2 2" xfId="40367"/>
    <cellStyle name="표준 7 17 2 2 5 3" xfId="30191"/>
    <cellStyle name="표준 7 17 2 2 6" xfId="18407"/>
    <cellStyle name="표준 7 17 2 2 6 2" xfId="18408"/>
    <cellStyle name="표준 7 17 2 2 6 2 2" xfId="40369"/>
    <cellStyle name="표준 7 17 2 2 6 3" xfId="40368"/>
    <cellStyle name="표준 7 17 2 2 7" xfId="18409"/>
    <cellStyle name="표준 7 17 2 2 7 2" xfId="40370"/>
    <cellStyle name="표준 7 17 2 2 8" xfId="18410"/>
    <cellStyle name="표준 7 17 2 2 8 2" xfId="40371"/>
    <cellStyle name="표준 7 17 2 2 9" xfId="27126"/>
    <cellStyle name="표준 7 17 2 3" xfId="2899"/>
    <cellStyle name="표준 7 17 2 3 2" xfId="5679"/>
    <cellStyle name="표준 7 17 2 3 2 2" xfId="5680"/>
    <cellStyle name="표준 7 17 2 3 2 2 2" xfId="18411"/>
    <cellStyle name="표준 7 17 2 3 2 2 2 2" xfId="40372"/>
    <cellStyle name="표준 7 17 2 3 2 2 3" xfId="30193"/>
    <cellStyle name="표준 7 17 2 3 2 3" xfId="18412"/>
    <cellStyle name="표준 7 17 2 3 2 3 2" xfId="18413"/>
    <cellStyle name="표준 7 17 2 3 2 3 2 2" xfId="40374"/>
    <cellStyle name="표준 7 17 2 3 2 3 3" xfId="40373"/>
    <cellStyle name="표준 7 17 2 3 2 4" xfId="18414"/>
    <cellStyle name="표준 7 17 2 3 2 4 2" xfId="40375"/>
    <cellStyle name="표준 7 17 2 3 2 5" xfId="18415"/>
    <cellStyle name="표준 7 17 2 3 2 5 2" xfId="40376"/>
    <cellStyle name="표준 7 17 2 3 2 6" xfId="30192"/>
    <cellStyle name="표준 7 17 2 3 3" xfId="5681"/>
    <cellStyle name="표준 7 17 2 3 3 2" xfId="5682"/>
    <cellStyle name="표준 7 17 2 3 3 2 2" xfId="18416"/>
    <cellStyle name="표준 7 17 2 3 3 2 2 2" xfId="40377"/>
    <cellStyle name="표준 7 17 2 3 3 2 3" xfId="30195"/>
    <cellStyle name="표준 7 17 2 3 3 3" xfId="18417"/>
    <cellStyle name="표준 7 17 2 3 3 3 2" xfId="18418"/>
    <cellStyle name="표준 7 17 2 3 3 3 2 2" xfId="40379"/>
    <cellStyle name="표준 7 17 2 3 3 3 3" xfId="40378"/>
    <cellStyle name="표준 7 17 2 3 3 4" xfId="18419"/>
    <cellStyle name="표준 7 17 2 3 3 4 2" xfId="40380"/>
    <cellStyle name="표준 7 17 2 3 3 5" xfId="18420"/>
    <cellStyle name="표준 7 17 2 3 3 5 2" xfId="40381"/>
    <cellStyle name="표준 7 17 2 3 3 6" xfId="30194"/>
    <cellStyle name="표준 7 17 2 3 4" xfId="5683"/>
    <cellStyle name="표준 7 17 2 3 4 2" xfId="18421"/>
    <cellStyle name="표준 7 17 2 3 4 2 2" xfId="40382"/>
    <cellStyle name="표준 7 17 2 3 4 3" xfId="30196"/>
    <cellStyle name="표준 7 17 2 3 5" xfId="18422"/>
    <cellStyle name="표준 7 17 2 3 5 2" xfId="18423"/>
    <cellStyle name="표준 7 17 2 3 5 2 2" xfId="40384"/>
    <cellStyle name="표준 7 17 2 3 5 3" xfId="40383"/>
    <cellStyle name="표준 7 17 2 3 6" xfId="18424"/>
    <cellStyle name="표준 7 17 2 3 6 2" xfId="40385"/>
    <cellStyle name="표준 7 17 2 3 7" xfId="18425"/>
    <cellStyle name="표준 7 17 2 3 7 2" xfId="40386"/>
    <cellStyle name="표준 7 17 2 3 8" xfId="27420"/>
    <cellStyle name="표준 7 17 2 4" xfId="5684"/>
    <cellStyle name="표준 7 17 2 4 2" xfId="5685"/>
    <cellStyle name="표준 7 17 2 4 2 2" xfId="18426"/>
    <cellStyle name="표준 7 17 2 4 2 2 2" xfId="40387"/>
    <cellStyle name="표준 7 17 2 4 2 3" xfId="30198"/>
    <cellStyle name="표준 7 17 2 4 3" xfId="18427"/>
    <cellStyle name="표준 7 17 2 4 3 2" xfId="18428"/>
    <cellStyle name="표준 7 17 2 4 3 2 2" xfId="40389"/>
    <cellStyle name="표준 7 17 2 4 3 3" xfId="40388"/>
    <cellStyle name="표준 7 17 2 4 4" xfId="18429"/>
    <cellStyle name="표준 7 17 2 4 4 2" xfId="40390"/>
    <cellStyle name="표준 7 17 2 4 5" xfId="18430"/>
    <cellStyle name="표준 7 17 2 4 5 2" xfId="40391"/>
    <cellStyle name="표준 7 17 2 4 6" xfId="30197"/>
    <cellStyle name="표준 7 17 2 5" xfId="5686"/>
    <cellStyle name="표준 7 17 2 5 2" xfId="5687"/>
    <cellStyle name="표준 7 17 2 5 2 2" xfId="18431"/>
    <cellStyle name="표준 7 17 2 5 2 2 2" xfId="40392"/>
    <cellStyle name="표준 7 17 2 5 2 3" xfId="30200"/>
    <cellStyle name="표준 7 17 2 5 3" xfId="18432"/>
    <cellStyle name="표준 7 17 2 5 3 2" xfId="18433"/>
    <cellStyle name="표준 7 17 2 5 3 2 2" xfId="40394"/>
    <cellStyle name="표준 7 17 2 5 3 3" xfId="40393"/>
    <cellStyle name="표준 7 17 2 5 4" xfId="18434"/>
    <cellStyle name="표준 7 17 2 5 4 2" xfId="40395"/>
    <cellStyle name="표준 7 17 2 5 5" xfId="18435"/>
    <cellStyle name="표준 7 17 2 5 5 2" xfId="40396"/>
    <cellStyle name="표준 7 17 2 5 6" xfId="30199"/>
    <cellStyle name="표준 7 17 2 6" xfId="5688"/>
    <cellStyle name="표준 7 17 2 6 2" xfId="18436"/>
    <cellStyle name="표준 7 17 2 6 2 2" xfId="40397"/>
    <cellStyle name="표준 7 17 2 6 3" xfId="30201"/>
    <cellStyle name="표준 7 17 2 7" xfId="18437"/>
    <cellStyle name="표준 7 17 2 7 2" xfId="18438"/>
    <cellStyle name="표준 7 17 2 7 2 2" xfId="40399"/>
    <cellStyle name="표준 7 17 2 7 3" xfId="40398"/>
    <cellStyle name="표준 7 17 2 8" xfId="18439"/>
    <cellStyle name="표준 7 17 2 8 2" xfId="40400"/>
    <cellStyle name="표준 7 17 2 9" xfId="18440"/>
    <cellStyle name="표준 7 17 2 9 2" xfId="40401"/>
    <cellStyle name="표준 7 17 3" xfId="2508"/>
    <cellStyle name="표준 7 17 3 2" xfId="3028"/>
    <cellStyle name="표준 7 17 3 2 2" xfId="5689"/>
    <cellStyle name="표준 7 17 3 2 2 2" xfId="5690"/>
    <cellStyle name="표준 7 17 3 2 2 2 2" xfId="18441"/>
    <cellStyle name="표준 7 17 3 2 2 2 2 2" xfId="40402"/>
    <cellStyle name="표준 7 17 3 2 2 2 3" xfId="30203"/>
    <cellStyle name="표준 7 17 3 2 2 3" xfId="18442"/>
    <cellStyle name="표준 7 17 3 2 2 3 2" xfId="18443"/>
    <cellStyle name="표준 7 17 3 2 2 3 2 2" xfId="40404"/>
    <cellStyle name="표준 7 17 3 2 2 3 3" xfId="40403"/>
    <cellStyle name="표준 7 17 3 2 2 4" xfId="18444"/>
    <cellStyle name="표준 7 17 3 2 2 4 2" xfId="40405"/>
    <cellStyle name="표준 7 17 3 2 2 5" xfId="18445"/>
    <cellStyle name="표준 7 17 3 2 2 5 2" xfId="40406"/>
    <cellStyle name="표준 7 17 3 2 2 6" xfId="30202"/>
    <cellStyle name="표준 7 17 3 2 3" xfId="5691"/>
    <cellStyle name="표준 7 17 3 2 3 2" xfId="5692"/>
    <cellStyle name="표준 7 17 3 2 3 2 2" xfId="18446"/>
    <cellStyle name="표준 7 17 3 2 3 2 2 2" xfId="40407"/>
    <cellStyle name="표준 7 17 3 2 3 2 3" xfId="30205"/>
    <cellStyle name="표준 7 17 3 2 3 3" xfId="18447"/>
    <cellStyle name="표준 7 17 3 2 3 3 2" xfId="18448"/>
    <cellStyle name="표준 7 17 3 2 3 3 2 2" xfId="40409"/>
    <cellStyle name="표준 7 17 3 2 3 3 3" xfId="40408"/>
    <cellStyle name="표준 7 17 3 2 3 4" xfId="18449"/>
    <cellStyle name="표준 7 17 3 2 3 4 2" xfId="40410"/>
    <cellStyle name="표준 7 17 3 2 3 5" xfId="18450"/>
    <cellStyle name="표준 7 17 3 2 3 5 2" xfId="40411"/>
    <cellStyle name="표준 7 17 3 2 3 6" xfId="30204"/>
    <cellStyle name="표준 7 17 3 2 4" xfId="5693"/>
    <cellStyle name="표준 7 17 3 2 4 2" xfId="18451"/>
    <cellStyle name="표준 7 17 3 2 4 2 2" xfId="40412"/>
    <cellStyle name="표준 7 17 3 2 4 3" xfId="30206"/>
    <cellStyle name="표준 7 17 3 2 5" xfId="18452"/>
    <cellStyle name="표준 7 17 3 2 5 2" xfId="18453"/>
    <cellStyle name="표준 7 17 3 2 5 2 2" xfId="40414"/>
    <cellStyle name="표준 7 17 3 2 5 3" xfId="40413"/>
    <cellStyle name="표준 7 17 3 2 6" xfId="18454"/>
    <cellStyle name="표준 7 17 3 2 6 2" xfId="40415"/>
    <cellStyle name="표준 7 17 3 2 7" xfId="18455"/>
    <cellStyle name="표준 7 17 3 2 7 2" xfId="40416"/>
    <cellStyle name="표준 7 17 3 2 8" xfId="27549"/>
    <cellStyle name="표준 7 17 3 3" xfId="5694"/>
    <cellStyle name="표준 7 17 3 3 2" xfId="5695"/>
    <cellStyle name="표준 7 17 3 3 2 2" xfId="18456"/>
    <cellStyle name="표준 7 17 3 3 2 2 2" xfId="40417"/>
    <cellStyle name="표준 7 17 3 3 2 3" xfId="30208"/>
    <cellStyle name="표준 7 17 3 3 3" xfId="18457"/>
    <cellStyle name="표준 7 17 3 3 3 2" xfId="18458"/>
    <cellStyle name="표준 7 17 3 3 3 2 2" xfId="40419"/>
    <cellStyle name="표준 7 17 3 3 3 3" xfId="40418"/>
    <cellStyle name="표준 7 17 3 3 4" xfId="18459"/>
    <cellStyle name="표준 7 17 3 3 4 2" xfId="40420"/>
    <cellStyle name="표준 7 17 3 3 5" xfId="18460"/>
    <cellStyle name="표준 7 17 3 3 5 2" xfId="40421"/>
    <cellStyle name="표준 7 17 3 3 6" xfId="30207"/>
    <cellStyle name="표준 7 17 3 4" xfId="5696"/>
    <cellStyle name="표준 7 17 3 4 2" xfId="5697"/>
    <cellStyle name="표준 7 17 3 4 2 2" xfId="18461"/>
    <cellStyle name="표준 7 17 3 4 2 2 2" xfId="40422"/>
    <cellStyle name="표준 7 17 3 4 2 3" xfId="30210"/>
    <cellStyle name="표준 7 17 3 4 3" xfId="18462"/>
    <cellStyle name="표준 7 17 3 4 3 2" xfId="18463"/>
    <cellStyle name="표준 7 17 3 4 3 2 2" xfId="40424"/>
    <cellStyle name="표준 7 17 3 4 3 3" xfId="40423"/>
    <cellStyle name="표준 7 17 3 4 4" xfId="18464"/>
    <cellStyle name="표준 7 17 3 4 4 2" xfId="40425"/>
    <cellStyle name="표준 7 17 3 4 5" xfId="18465"/>
    <cellStyle name="표준 7 17 3 4 5 2" xfId="40426"/>
    <cellStyle name="표준 7 17 3 4 6" xfId="30209"/>
    <cellStyle name="표준 7 17 3 5" xfId="5698"/>
    <cellStyle name="표준 7 17 3 5 2" xfId="18466"/>
    <cellStyle name="표준 7 17 3 5 2 2" xfId="40427"/>
    <cellStyle name="표준 7 17 3 5 3" xfId="30211"/>
    <cellStyle name="표준 7 17 3 6" xfId="18467"/>
    <cellStyle name="표준 7 17 3 6 2" xfId="18468"/>
    <cellStyle name="표준 7 17 3 6 2 2" xfId="40429"/>
    <cellStyle name="표준 7 17 3 6 3" xfId="40428"/>
    <cellStyle name="표준 7 17 3 7" xfId="18469"/>
    <cellStyle name="표준 7 17 3 7 2" xfId="40430"/>
    <cellStyle name="표준 7 17 3 8" xfId="18470"/>
    <cellStyle name="표준 7 17 3 8 2" xfId="40431"/>
    <cellStyle name="표준 7 17 3 9" xfId="27030"/>
    <cellStyle name="표준 7 17 4" xfId="2770"/>
    <cellStyle name="표준 7 17 4 2" xfId="5699"/>
    <cellStyle name="표준 7 17 4 2 2" xfId="5700"/>
    <cellStyle name="표준 7 17 4 2 2 2" xfId="18471"/>
    <cellStyle name="표준 7 17 4 2 2 2 2" xfId="40432"/>
    <cellStyle name="표준 7 17 4 2 2 3" xfId="30213"/>
    <cellStyle name="표준 7 17 4 2 3" xfId="18472"/>
    <cellStyle name="표준 7 17 4 2 3 2" xfId="18473"/>
    <cellStyle name="표준 7 17 4 2 3 2 2" xfId="40434"/>
    <cellStyle name="표준 7 17 4 2 3 3" xfId="40433"/>
    <cellStyle name="표준 7 17 4 2 4" xfId="18474"/>
    <cellStyle name="표준 7 17 4 2 4 2" xfId="40435"/>
    <cellStyle name="표준 7 17 4 2 5" xfId="18475"/>
    <cellStyle name="표준 7 17 4 2 5 2" xfId="40436"/>
    <cellStyle name="표준 7 17 4 2 6" xfId="30212"/>
    <cellStyle name="표준 7 17 4 3" xfId="5701"/>
    <cellStyle name="표준 7 17 4 3 2" xfId="5702"/>
    <cellStyle name="표준 7 17 4 3 2 2" xfId="18476"/>
    <cellStyle name="표준 7 17 4 3 2 2 2" xfId="40437"/>
    <cellStyle name="표준 7 17 4 3 2 3" xfId="30215"/>
    <cellStyle name="표준 7 17 4 3 3" xfId="18477"/>
    <cellStyle name="표준 7 17 4 3 3 2" xfId="18478"/>
    <cellStyle name="표준 7 17 4 3 3 2 2" xfId="40439"/>
    <cellStyle name="표준 7 17 4 3 3 3" xfId="40438"/>
    <cellStyle name="표준 7 17 4 3 4" xfId="18479"/>
    <cellStyle name="표준 7 17 4 3 4 2" xfId="40440"/>
    <cellStyle name="표준 7 17 4 3 5" xfId="18480"/>
    <cellStyle name="표준 7 17 4 3 5 2" xfId="40441"/>
    <cellStyle name="표준 7 17 4 3 6" xfId="30214"/>
    <cellStyle name="표준 7 17 4 4" xfId="5703"/>
    <cellStyle name="표준 7 17 4 4 2" xfId="18481"/>
    <cellStyle name="표준 7 17 4 4 2 2" xfId="40442"/>
    <cellStyle name="표준 7 17 4 4 3" xfId="30216"/>
    <cellStyle name="표준 7 17 4 5" xfId="18482"/>
    <cellStyle name="표준 7 17 4 5 2" xfId="18483"/>
    <cellStyle name="표준 7 17 4 5 2 2" xfId="40444"/>
    <cellStyle name="표준 7 17 4 5 3" xfId="40443"/>
    <cellStyle name="표준 7 17 4 6" xfId="18484"/>
    <cellStyle name="표준 7 17 4 6 2" xfId="40445"/>
    <cellStyle name="표준 7 17 4 7" xfId="18485"/>
    <cellStyle name="표준 7 17 4 7 2" xfId="40446"/>
    <cellStyle name="표준 7 17 4 8" xfId="27291"/>
    <cellStyle name="표준 7 17 5" xfId="5704"/>
    <cellStyle name="표준 7 17 5 2" xfId="5705"/>
    <cellStyle name="표준 7 17 5 2 2" xfId="18486"/>
    <cellStyle name="표준 7 17 5 2 2 2" xfId="40447"/>
    <cellStyle name="표준 7 17 5 2 3" xfId="30218"/>
    <cellStyle name="표준 7 17 5 3" xfId="18487"/>
    <cellStyle name="표준 7 17 5 3 2" xfId="18488"/>
    <cellStyle name="표준 7 17 5 3 2 2" xfId="40449"/>
    <cellStyle name="표준 7 17 5 3 3" xfId="40448"/>
    <cellStyle name="표준 7 17 5 4" xfId="18489"/>
    <cellStyle name="표준 7 17 5 4 2" xfId="40450"/>
    <cellStyle name="표준 7 17 5 5" xfId="18490"/>
    <cellStyle name="표준 7 17 5 5 2" xfId="40451"/>
    <cellStyle name="표준 7 17 5 6" xfId="30217"/>
    <cellStyle name="표준 7 17 6" xfId="5706"/>
    <cellStyle name="표준 7 17 6 2" xfId="5707"/>
    <cellStyle name="표준 7 17 6 2 2" xfId="18491"/>
    <cellStyle name="표준 7 17 6 2 2 2" xfId="40452"/>
    <cellStyle name="표준 7 17 6 2 3" xfId="30220"/>
    <cellStyle name="표준 7 17 6 3" xfId="18492"/>
    <cellStyle name="표준 7 17 6 3 2" xfId="18493"/>
    <cellStyle name="표준 7 17 6 3 2 2" xfId="40454"/>
    <cellStyle name="표준 7 17 6 3 3" xfId="40453"/>
    <cellStyle name="표준 7 17 6 4" xfId="18494"/>
    <cellStyle name="표준 7 17 6 4 2" xfId="40455"/>
    <cellStyle name="표준 7 17 6 5" xfId="18495"/>
    <cellStyle name="표준 7 17 6 5 2" xfId="40456"/>
    <cellStyle name="표준 7 17 6 6" xfId="30219"/>
    <cellStyle name="표준 7 17 7" xfId="5708"/>
    <cellStyle name="표준 7 17 7 2" xfId="18496"/>
    <cellStyle name="표준 7 17 7 2 2" xfId="40457"/>
    <cellStyle name="표준 7 17 7 3" xfId="30221"/>
    <cellStyle name="표준 7 17 8" xfId="18497"/>
    <cellStyle name="표준 7 17 8 2" xfId="18498"/>
    <cellStyle name="표준 7 17 8 2 2" xfId="40459"/>
    <cellStyle name="표준 7 17 8 3" xfId="40458"/>
    <cellStyle name="표준 7 17 9" xfId="18499"/>
    <cellStyle name="표준 7 17 9 2" xfId="40460"/>
    <cellStyle name="표준 7 18" xfId="1527"/>
    <cellStyle name="표준 7 18 10" xfId="18500"/>
    <cellStyle name="표준 7 18 10 2" xfId="40461"/>
    <cellStyle name="표준 7 18 11" xfId="26710"/>
    <cellStyle name="표준 7 18 2" xfId="2317"/>
    <cellStyle name="표준 7 18 2 10" xfId="26839"/>
    <cellStyle name="표준 7 18 2 2" xfId="2605"/>
    <cellStyle name="표준 7 18 2 2 2" xfId="3125"/>
    <cellStyle name="표준 7 18 2 2 2 2" xfId="5709"/>
    <cellStyle name="표준 7 18 2 2 2 2 2" xfId="5710"/>
    <cellStyle name="표준 7 18 2 2 2 2 2 2" xfId="18501"/>
    <cellStyle name="표준 7 18 2 2 2 2 2 2 2" xfId="40462"/>
    <cellStyle name="표준 7 18 2 2 2 2 2 3" xfId="30223"/>
    <cellStyle name="표준 7 18 2 2 2 2 3" xfId="18502"/>
    <cellStyle name="표준 7 18 2 2 2 2 3 2" xfId="18503"/>
    <cellStyle name="표준 7 18 2 2 2 2 3 2 2" xfId="40464"/>
    <cellStyle name="표준 7 18 2 2 2 2 3 3" xfId="40463"/>
    <cellStyle name="표준 7 18 2 2 2 2 4" xfId="18504"/>
    <cellStyle name="표준 7 18 2 2 2 2 4 2" xfId="40465"/>
    <cellStyle name="표준 7 18 2 2 2 2 5" xfId="18505"/>
    <cellStyle name="표준 7 18 2 2 2 2 5 2" xfId="40466"/>
    <cellStyle name="표준 7 18 2 2 2 2 6" xfId="30222"/>
    <cellStyle name="표준 7 18 2 2 2 3" xfId="5711"/>
    <cellStyle name="표준 7 18 2 2 2 3 2" xfId="5712"/>
    <cellStyle name="표준 7 18 2 2 2 3 2 2" xfId="18506"/>
    <cellStyle name="표준 7 18 2 2 2 3 2 2 2" xfId="40467"/>
    <cellStyle name="표준 7 18 2 2 2 3 2 3" xfId="30225"/>
    <cellStyle name="표준 7 18 2 2 2 3 3" xfId="18507"/>
    <cellStyle name="표준 7 18 2 2 2 3 3 2" xfId="18508"/>
    <cellStyle name="표준 7 18 2 2 2 3 3 2 2" xfId="40469"/>
    <cellStyle name="표준 7 18 2 2 2 3 3 3" xfId="40468"/>
    <cellStyle name="표준 7 18 2 2 2 3 4" xfId="18509"/>
    <cellStyle name="표준 7 18 2 2 2 3 4 2" xfId="40470"/>
    <cellStyle name="표준 7 18 2 2 2 3 5" xfId="18510"/>
    <cellStyle name="표준 7 18 2 2 2 3 5 2" xfId="40471"/>
    <cellStyle name="표준 7 18 2 2 2 3 6" xfId="30224"/>
    <cellStyle name="표준 7 18 2 2 2 4" xfId="5713"/>
    <cellStyle name="표준 7 18 2 2 2 4 2" xfId="18511"/>
    <cellStyle name="표준 7 18 2 2 2 4 2 2" xfId="40472"/>
    <cellStyle name="표준 7 18 2 2 2 4 3" xfId="30226"/>
    <cellStyle name="표준 7 18 2 2 2 5" xfId="18512"/>
    <cellStyle name="표준 7 18 2 2 2 5 2" xfId="18513"/>
    <cellStyle name="표준 7 18 2 2 2 5 2 2" xfId="40474"/>
    <cellStyle name="표준 7 18 2 2 2 5 3" xfId="40473"/>
    <cellStyle name="표준 7 18 2 2 2 6" xfId="18514"/>
    <cellStyle name="표준 7 18 2 2 2 6 2" xfId="40475"/>
    <cellStyle name="표준 7 18 2 2 2 7" xfId="18515"/>
    <cellStyle name="표준 7 18 2 2 2 7 2" xfId="40476"/>
    <cellStyle name="표준 7 18 2 2 2 8" xfId="27646"/>
    <cellStyle name="표준 7 18 2 2 3" xfId="5714"/>
    <cellStyle name="표준 7 18 2 2 3 2" xfId="5715"/>
    <cellStyle name="표준 7 18 2 2 3 2 2" xfId="18516"/>
    <cellStyle name="표준 7 18 2 2 3 2 2 2" xfId="40477"/>
    <cellStyle name="표준 7 18 2 2 3 2 3" xfId="30228"/>
    <cellStyle name="표준 7 18 2 2 3 3" xfId="18517"/>
    <cellStyle name="표준 7 18 2 2 3 3 2" xfId="18518"/>
    <cellStyle name="표준 7 18 2 2 3 3 2 2" xfId="40479"/>
    <cellStyle name="표준 7 18 2 2 3 3 3" xfId="40478"/>
    <cellStyle name="표준 7 18 2 2 3 4" xfId="18519"/>
    <cellStyle name="표준 7 18 2 2 3 4 2" xfId="40480"/>
    <cellStyle name="표준 7 18 2 2 3 5" xfId="18520"/>
    <cellStyle name="표준 7 18 2 2 3 5 2" xfId="40481"/>
    <cellStyle name="표준 7 18 2 2 3 6" xfId="30227"/>
    <cellStyle name="표준 7 18 2 2 4" xfId="5716"/>
    <cellStyle name="표준 7 18 2 2 4 2" xfId="5717"/>
    <cellStyle name="표준 7 18 2 2 4 2 2" xfId="18521"/>
    <cellStyle name="표준 7 18 2 2 4 2 2 2" xfId="40482"/>
    <cellStyle name="표준 7 18 2 2 4 2 3" xfId="30230"/>
    <cellStyle name="표준 7 18 2 2 4 3" xfId="18522"/>
    <cellStyle name="표준 7 18 2 2 4 3 2" xfId="18523"/>
    <cellStyle name="표준 7 18 2 2 4 3 2 2" xfId="40484"/>
    <cellStyle name="표준 7 18 2 2 4 3 3" xfId="40483"/>
    <cellStyle name="표준 7 18 2 2 4 4" xfId="18524"/>
    <cellStyle name="표준 7 18 2 2 4 4 2" xfId="40485"/>
    <cellStyle name="표준 7 18 2 2 4 5" xfId="18525"/>
    <cellStyle name="표준 7 18 2 2 4 5 2" xfId="40486"/>
    <cellStyle name="표준 7 18 2 2 4 6" xfId="30229"/>
    <cellStyle name="표준 7 18 2 2 5" xfId="5718"/>
    <cellStyle name="표준 7 18 2 2 5 2" xfId="18526"/>
    <cellStyle name="표준 7 18 2 2 5 2 2" xfId="40487"/>
    <cellStyle name="표준 7 18 2 2 5 3" xfId="30231"/>
    <cellStyle name="표준 7 18 2 2 6" xfId="18527"/>
    <cellStyle name="표준 7 18 2 2 6 2" xfId="18528"/>
    <cellStyle name="표준 7 18 2 2 6 2 2" xfId="40489"/>
    <cellStyle name="표준 7 18 2 2 6 3" xfId="40488"/>
    <cellStyle name="표준 7 18 2 2 7" xfId="18529"/>
    <cellStyle name="표준 7 18 2 2 7 2" xfId="40490"/>
    <cellStyle name="표준 7 18 2 2 8" xfId="18530"/>
    <cellStyle name="표준 7 18 2 2 8 2" xfId="40491"/>
    <cellStyle name="표준 7 18 2 2 9" xfId="27127"/>
    <cellStyle name="표준 7 18 2 3" xfId="2837"/>
    <cellStyle name="표준 7 18 2 3 2" xfId="5719"/>
    <cellStyle name="표준 7 18 2 3 2 2" xfId="5720"/>
    <cellStyle name="표준 7 18 2 3 2 2 2" xfId="18531"/>
    <cellStyle name="표준 7 18 2 3 2 2 2 2" xfId="40492"/>
    <cellStyle name="표준 7 18 2 3 2 2 3" xfId="30233"/>
    <cellStyle name="표준 7 18 2 3 2 3" xfId="18532"/>
    <cellStyle name="표준 7 18 2 3 2 3 2" xfId="18533"/>
    <cellStyle name="표준 7 18 2 3 2 3 2 2" xfId="40494"/>
    <cellStyle name="표준 7 18 2 3 2 3 3" xfId="40493"/>
    <cellStyle name="표준 7 18 2 3 2 4" xfId="18534"/>
    <cellStyle name="표준 7 18 2 3 2 4 2" xfId="40495"/>
    <cellStyle name="표준 7 18 2 3 2 5" xfId="18535"/>
    <cellStyle name="표준 7 18 2 3 2 5 2" xfId="40496"/>
    <cellStyle name="표준 7 18 2 3 2 6" xfId="30232"/>
    <cellStyle name="표준 7 18 2 3 3" xfId="5721"/>
    <cellStyle name="표준 7 18 2 3 3 2" xfId="5722"/>
    <cellStyle name="표준 7 18 2 3 3 2 2" xfId="18536"/>
    <cellStyle name="표준 7 18 2 3 3 2 2 2" xfId="40497"/>
    <cellStyle name="표준 7 18 2 3 3 2 3" xfId="30235"/>
    <cellStyle name="표준 7 18 2 3 3 3" xfId="18537"/>
    <cellStyle name="표준 7 18 2 3 3 3 2" xfId="18538"/>
    <cellStyle name="표준 7 18 2 3 3 3 2 2" xfId="40499"/>
    <cellStyle name="표준 7 18 2 3 3 3 3" xfId="40498"/>
    <cellStyle name="표준 7 18 2 3 3 4" xfId="18539"/>
    <cellStyle name="표준 7 18 2 3 3 4 2" xfId="40500"/>
    <cellStyle name="표준 7 18 2 3 3 5" xfId="18540"/>
    <cellStyle name="표준 7 18 2 3 3 5 2" xfId="40501"/>
    <cellStyle name="표준 7 18 2 3 3 6" xfId="30234"/>
    <cellStyle name="표준 7 18 2 3 4" xfId="5723"/>
    <cellStyle name="표준 7 18 2 3 4 2" xfId="18541"/>
    <cellStyle name="표준 7 18 2 3 4 2 2" xfId="40502"/>
    <cellStyle name="표준 7 18 2 3 4 3" xfId="30236"/>
    <cellStyle name="표준 7 18 2 3 5" xfId="18542"/>
    <cellStyle name="표준 7 18 2 3 5 2" xfId="18543"/>
    <cellStyle name="표준 7 18 2 3 5 2 2" xfId="40504"/>
    <cellStyle name="표준 7 18 2 3 5 3" xfId="40503"/>
    <cellStyle name="표준 7 18 2 3 6" xfId="18544"/>
    <cellStyle name="표준 7 18 2 3 6 2" xfId="40505"/>
    <cellStyle name="표준 7 18 2 3 7" xfId="18545"/>
    <cellStyle name="표준 7 18 2 3 7 2" xfId="40506"/>
    <cellStyle name="표준 7 18 2 3 8" xfId="27358"/>
    <cellStyle name="표준 7 18 2 4" xfId="5724"/>
    <cellStyle name="표준 7 18 2 4 2" xfId="5725"/>
    <cellStyle name="표준 7 18 2 4 2 2" xfId="18546"/>
    <cellStyle name="표준 7 18 2 4 2 2 2" xfId="40507"/>
    <cellStyle name="표준 7 18 2 4 2 3" xfId="30238"/>
    <cellStyle name="표준 7 18 2 4 3" xfId="18547"/>
    <cellStyle name="표준 7 18 2 4 3 2" xfId="18548"/>
    <cellStyle name="표준 7 18 2 4 3 2 2" xfId="40509"/>
    <cellStyle name="표준 7 18 2 4 3 3" xfId="40508"/>
    <cellStyle name="표준 7 18 2 4 4" xfId="18549"/>
    <cellStyle name="표준 7 18 2 4 4 2" xfId="40510"/>
    <cellStyle name="표준 7 18 2 4 5" xfId="18550"/>
    <cellStyle name="표준 7 18 2 4 5 2" xfId="40511"/>
    <cellStyle name="표준 7 18 2 4 6" xfId="30237"/>
    <cellStyle name="표준 7 18 2 5" xfId="5726"/>
    <cellStyle name="표준 7 18 2 5 2" xfId="5727"/>
    <cellStyle name="표준 7 18 2 5 2 2" xfId="18551"/>
    <cellStyle name="표준 7 18 2 5 2 2 2" xfId="40512"/>
    <cellStyle name="표준 7 18 2 5 2 3" xfId="30240"/>
    <cellStyle name="표준 7 18 2 5 3" xfId="18552"/>
    <cellStyle name="표준 7 18 2 5 3 2" xfId="18553"/>
    <cellStyle name="표준 7 18 2 5 3 2 2" xfId="40514"/>
    <cellStyle name="표준 7 18 2 5 3 3" xfId="40513"/>
    <cellStyle name="표준 7 18 2 5 4" xfId="18554"/>
    <cellStyle name="표준 7 18 2 5 4 2" xfId="40515"/>
    <cellStyle name="표준 7 18 2 5 5" xfId="18555"/>
    <cellStyle name="표준 7 18 2 5 5 2" xfId="40516"/>
    <cellStyle name="표준 7 18 2 5 6" xfId="30239"/>
    <cellStyle name="표준 7 18 2 6" xfId="5728"/>
    <cellStyle name="표준 7 18 2 6 2" xfId="18556"/>
    <cellStyle name="표준 7 18 2 6 2 2" xfId="40517"/>
    <cellStyle name="표준 7 18 2 6 3" xfId="30241"/>
    <cellStyle name="표준 7 18 2 7" xfId="18557"/>
    <cellStyle name="표준 7 18 2 7 2" xfId="18558"/>
    <cellStyle name="표준 7 18 2 7 2 2" xfId="40519"/>
    <cellStyle name="표준 7 18 2 7 3" xfId="40518"/>
    <cellStyle name="표준 7 18 2 8" xfId="18559"/>
    <cellStyle name="표준 7 18 2 8 2" xfId="40520"/>
    <cellStyle name="표준 7 18 2 9" xfId="18560"/>
    <cellStyle name="표준 7 18 2 9 2" xfId="40521"/>
    <cellStyle name="표준 7 18 3" xfId="2446"/>
    <cellStyle name="표준 7 18 3 2" xfId="2966"/>
    <cellStyle name="표준 7 18 3 2 2" xfId="5729"/>
    <cellStyle name="표준 7 18 3 2 2 2" xfId="5730"/>
    <cellStyle name="표준 7 18 3 2 2 2 2" xfId="18561"/>
    <cellStyle name="표준 7 18 3 2 2 2 2 2" xfId="40522"/>
    <cellStyle name="표준 7 18 3 2 2 2 3" xfId="30243"/>
    <cellStyle name="표준 7 18 3 2 2 3" xfId="18562"/>
    <cellStyle name="표준 7 18 3 2 2 3 2" xfId="18563"/>
    <cellStyle name="표준 7 18 3 2 2 3 2 2" xfId="40524"/>
    <cellStyle name="표준 7 18 3 2 2 3 3" xfId="40523"/>
    <cellStyle name="표준 7 18 3 2 2 4" xfId="18564"/>
    <cellStyle name="표준 7 18 3 2 2 4 2" xfId="40525"/>
    <cellStyle name="표준 7 18 3 2 2 5" xfId="18565"/>
    <cellStyle name="표준 7 18 3 2 2 5 2" xfId="40526"/>
    <cellStyle name="표준 7 18 3 2 2 6" xfId="30242"/>
    <cellStyle name="표준 7 18 3 2 3" xfId="5731"/>
    <cellStyle name="표준 7 18 3 2 3 2" xfId="5732"/>
    <cellStyle name="표준 7 18 3 2 3 2 2" xfId="18566"/>
    <cellStyle name="표준 7 18 3 2 3 2 2 2" xfId="40527"/>
    <cellStyle name="표준 7 18 3 2 3 2 3" xfId="30245"/>
    <cellStyle name="표준 7 18 3 2 3 3" xfId="18567"/>
    <cellStyle name="표준 7 18 3 2 3 3 2" xfId="18568"/>
    <cellStyle name="표준 7 18 3 2 3 3 2 2" xfId="40529"/>
    <cellStyle name="표준 7 18 3 2 3 3 3" xfId="40528"/>
    <cellStyle name="표준 7 18 3 2 3 4" xfId="18569"/>
    <cellStyle name="표준 7 18 3 2 3 4 2" xfId="40530"/>
    <cellStyle name="표준 7 18 3 2 3 5" xfId="18570"/>
    <cellStyle name="표준 7 18 3 2 3 5 2" xfId="40531"/>
    <cellStyle name="표준 7 18 3 2 3 6" xfId="30244"/>
    <cellStyle name="표준 7 18 3 2 4" xfId="5733"/>
    <cellStyle name="표준 7 18 3 2 4 2" xfId="18571"/>
    <cellStyle name="표준 7 18 3 2 4 2 2" xfId="40532"/>
    <cellStyle name="표준 7 18 3 2 4 3" xfId="30246"/>
    <cellStyle name="표준 7 18 3 2 5" xfId="18572"/>
    <cellStyle name="표준 7 18 3 2 5 2" xfId="18573"/>
    <cellStyle name="표준 7 18 3 2 5 2 2" xfId="40534"/>
    <cellStyle name="표준 7 18 3 2 5 3" xfId="40533"/>
    <cellStyle name="표준 7 18 3 2 6" xfId="18574"/>
    <cellStyle name="표준 7 18 3 2 6 2" xfId="40535"/>
    <cellStyle name="표준 7 18 3 2 7" xfId="18575"/>
    <cellStyle name="표준 7 18 3 2 7 2" xfId="40536"/>
    <cellStyle name="표준 7 18 3 2 8" xfId="27487"/>
    <cellStyle name="표준 7 18 3 3" xfId="5734"/>
    <cellStyle name="표준 7 18 3 3 2" xfId="5735"/>
    <cellStyle name="표준 7 18 3 3 2 2" xfId="18576"/>
    <cellStyle name="표준 7 18 3 3 2 2 2" xfId="40537"/>
    <cellStyle name="표준 7 18 3 3 2 3" xfId="30248"/>
    <cellStyle name="표준 7 18 3 3 3" xfId="18577"/>
    <cellStyle name="표준 7 18 3 3 3 2" xfId="18578"/>
    <cellStyle name="표준 7 18 3 3 3 2 2" xfId="40539"/>
    <cellStyle name="표준 7 18 3 3 3 3" xfId="40538"/>
    <cellStyle name="표준 7 18 3 3 4" xfId="18579"/>
    <cellStyle name="표준 7 18 3 3 4 2" xfId="40540"/>
    <cellStyle name="표준 7 18 3 3 5" xfId="18580"/>
    <cellStyle name="표준 7 18 3 3 5 2" xfId="40541"/>
    <cellStyle name="표준 7 18 3 3 6" xfId="30247"/>
    <cellStyle name="표준 7 18 3 4" xfId="5736"/>
    <cellStyle name="표준 7 18 3 4 2" xfId="5737"/>
    <cellStyle name="표준 7 18 3 4 2 2" xfId="18581"/>
    <cellStyle name="표준 7 18 3 4 2 2 2" xfId="40542"/>
    <cellStyle name="표준 7 18 3 4 2 3" xfId="30250"/>
    <cellStyle name="표준 7 18 3 4 3" xfId="18582"/>
    <cellStyle name="표준 7 18 3 4 3 2" xfId="18583"/>
    <cellStyle name="표준 7 18 3 4 3 2 2" xfId="40544"/>
    <cellStyle name="표준 7 18 3 4 3 3" xfId="40543"/>
    <cellStyle name="표준 7 18 3 4 4" xfId="18584"/>
    <cellStyle name="표준 7 18 3 4 4 2" xfId="40545"/>
    <cellStyle name="표준 7 18 3 4 5" xfId="18585"/>
    <cellStyle name="표준 7 18 3 4 5 2" xfId="40546"/>
    <cellStyle name="표준 7 18 3 4 6" xfId="30249"/>
    <cellStyle name="표준 7 18 3 5" xfId="5738"/>
    <cellStyle name="표준 7 18 3 5 2" xfId="18586"/>
    <cellStyle name="표준 7 18 3 5 2 2" xfId="40547"/>
    <cellStyle name="표준 7 18 3 5 3" xfId="30251"/>
    <cellStyle name="표준 7 18 3 6" xfId="18587"/>
    <cellStyle name="표준 7 18 3 6 2" xfId="18588"/>
    <cellStyle name="표준 7 18 3 6 2 2" xfId="40549"/>
    <cellStyle name="표준 7 18 3 6 3" xfId="40548"/>
    <cellStyle name="표준 7 18 3 7" xfId="18589"/>
    <cellStyle name="표준 7 18 3 7 2" xfId="40550"/>
    <cellStyle name="표준 7 18 3 8" xfId="18590"/>
    <cellStyle name="표준 7 18 3 8 2" xfId="40551"/>
    <cellStyle name="표준 7 18 3 9" xfId="26968"/>
    <cellStyle name="표준 7 18 4" xfId="2708"/>
    <cellStyle name="표준 7 18 4 2" xfId="5739"/>
    <cellStyle name="표준 7 18 4 2 2" xfId="5740"/>
    <cellStyle name="표준 7 18 4 2 2 2" xfId="18591"/>
    <cellStyle name="표준 7 18 4 2 2 2 2" xfId="40552"/>
    <cellStyle name="표준 7 18 4 2 2 3" xfId="30253"/>
    <cellStyle name="표준 7 18 4 2 3" xfId="18592"/>
    <cellStyle name="표준 7 18 4 2 3 2" xfId="18593"/>
    <cellStyle name="표준 7 18 4 2 3 2 2" xfId="40554"/>
    <cellStyle name="표준 7 18 4 2 3 3" xfId="40553"/>
    <cellStyle name="표준 7 18 4 2 4" xfId="18594"/>
    <cellStyle name="표준 7 18 4 2 4 2" xfId="40555"/>
    <cellStyle name="표준 7 18 4 2 5" xfId="18595"/>
    <cellStyle name="표준 7 18 4 2 5 2" xfId="40556"/>
    <cellStyle name="표준 7 18 4 2 6" xfId="30252"/>
    <cellStyle name="표준 7 18 4 3" xfId="5741"/>
    <cellStyle name="표준 7 18 4 3 2" xfId="5742"/>
    <cellStyle name="표준 7 18 4 3 2 2" xfId="18596"/>
    <cellStyle name="표준 7 18 4 3 2 2 2" xfId="40557"/>
    <cellStyle name="표준 7 18 4 3 2 3" xfId="30255"/>
    <cellStyle name="표준 7 18 4 3 3" xfId="18597"/>
    <cellStyle name="표준 7 18 4 3 3 2" xfId="18598"/>
    <cellStyle name="표준 7 18 4 3 3 2 2" xfId="40559"/>
    <cellStyle name="표준 7 18 4 3 3 3" xfId="40558"/>
    <cellStyle name="표준 7 18 4 3 4" xfId="18599"/>
    <cellStyle name="표준 7 18 4 3 4 2" xfId="40560"/>
    <cellStyle name="표준 7 18 4 3 5" xfId="18600"/>
    <cellStyle name="표준 7 18 4 3 5 2" xfId="40561"/>
    <cellStyle name="표준 7 18 4 3 6" xfId="30254"/>
    <cellStyle name="표준 7 18 4 4" xfId="5743"/>
    <cellStyle name="표준 7 18 4 4 2" xfId="18601"/>
    <cellStyle name="표준 7 18 4 4 2 2" xfId="40562"/>
    <cellStyle name="표준 7 18 4 4 3" xfId="30256"/>
    <cellStyle name="표준 7 18 4 5" xfId="18602"/>
    <cellStyle name="표준 7 18 4 5 2" xfId="18603"/>
    <cellStyle name="표준 7 18 4 5 2 2" xfId="40564"/>
    <cellStyle name="표준 7 18 4 5 3" xfId="40563"/>
    <cellStyle name="표준 7 18 4 6" xfId="18604"/>
    <cellStyle name="표준 7 18 4 6 2" xfId="40565"/>
    <cellStyle name="표준 7 18 4 7" xfId="18605"/>
    <cellStyle name="표준 7 18 4 7 2" xfId="40566"/>
    <cellStyle name="표준 7 18 4 8" xfId="27229"/>
    <cellStyle name="표준 7 18 5" xfId="5744"/>
    <cellStyle name="표준 7 18 5 2" xfId="5745"/>
    <cellStyle name="표준 7 18 5 2 2" xfId="18606"/>
    <cellStyle name="표준 7 18 5 2 2 2" xfId="40567"/>
    <cellStyle name="표준 7 18 5 2 3" xfId="30258"/>
    <cellStyle name="표준 7 18 5 3" xfId="18607"/>
    <cellStyle name="표준 7 18 5 3 2" xfId="18608"/>
    <cellStyle name="표준 7 18 5 3 2 2" xfId="40569"/>
    <cellStyle name="표준 7 18 5 3 3" xfId="40568"/>
    <cellStyle name="표준 7 18 5 4" xfId="18609"/>
    <cellStyle name="표준 7 18 5 4 2" xfId="40570"/>
    <cellStyle name="표준 7 18 5 5" xfId="18610"/>
    <cellStyle name="표준 7 18 5 5 2" xfId="40571"/>
    <cellStyle name="표준 7 18 5 6" xfId="30257"/>
    <cellStyle name="표준 7 18 6" xfId="5746"/>
    <cellStyle name="표준 7 18 6 2" xfId="5747"/>
    <cellStyle name="표준 7 18 6 2 2" xfId="18611"/>
    <cellStyle name="표준 7 18 6 2 2 2" xfId="40572"/>
    <cellStyle name="표준 7 18 6 2 3" xfId="30260"/>
    <cellStyle name="표준 7 18 6 3" xfId="18612"/>
    <cellStyle name="표준 7 18 6 3 2" xfId="18613"/>
    <cellStyle name="표준 7 18 6 3 2 2" xfId="40574"/>
    <cellStyle name="표준 7 18 6 3 3" xfId="40573"/>
    <cellStyle name="표준 7 18 6 4" xfId="18614"/>
    <cellStyle name="표준 7 18 6 4 2" xfId="40575"/>
    <cellStyle name="표준 7 18 6 5" xfId="18615"/>
    <cellStyle name="표준 7 18 6 5 2" xfId="40576"/>
    <cellStyle name="표준 7 18 6 6" xfId="30259"/>
    <cellStyle name="표준 7 18 7" xfId="5748"/>
    <cellStyle name="표준 7 18 7 2" xfId="18616"/>
    <cellStyle name="표준 7 18 7 2 2" xfId="40577"/>
    <cellStyle name="표준 7 18 7 3" xfId="30261"/>
    <cellStyle name="표준 7 18 8" xfId="18617"/>
    <cellStyle name="표준 7 18 8 2" xfId="18618"/>
    <cellStyle name="표준 7 18 8 2 2" xfId="40579"/>
    <cellStyle name="표준 7 18 8 3" xfId="40578"/>
    <cellStyle name="표준 7 18 9" xfId="18619"/>
    <cellStyle name="표준 7 18 9 2" xfId="40580"/>
    <cellStyle name="표준 7 19" xfId="2280"/>
    <cellStyle name="표준 7 2" xfId="90"/>
    <cellStyle name="표준 7 2 10" xfId="5749"/>
    <cellStyle name="표준 7 2 10 2" xfId="5750"/>
    <cellStyle name="표준 7 2 10 2 2" xfId="18620"/>
    <cellStyle name="표준 7 2 10 2 2 2" xfId="40581"/>
    <cellStyle name="표준 7 2 10 2 3" xfId="30263"/>
    <cellStyle name="표준 7 2 10 3" xfId="18621"/>
    <cellStyle name="표준 7 2 10 3 2" xfId="18622"/>
    <cellStyle name="표준 7 2 10 3 2 2" xfId="40583"/>
    <cellStyle name="표준 7 2 10 3 3" xfId="40582"/>
    <cellStyle name="표준 7 2 10 4" xfId="18623"/>
    <cellStyle name="표준 7 2 10 4 2" xfId="40584"/>
    <cellStyle name="표준 7 2 10 5" xfId="18624"/>
    <cellStyle name="표준 7 2 10 5 2" xfId="40585"/>
    <cellStyle name="표준 7 2 10 6" xfId="30262"/>
    <cellStyle name="표준 7 2 11" xfId="5751"/>
    <cellStyle name="표준 7 2 11 2" xfId="18625"/>
    <cellStyle name="표준 7 2 11 2 2" xfId="40586"/>
    <cellStyle name="표준 7 2 11 3" xfId="30264"/>
    <cellStyle name="표준 7 2 12" xfId="18626"/>
    <cellStyle name="표준 7 2 12 2" xfId="18627"/>
    <cellStyle name="표준 7 2 12 2 2" xfId="40588"/>
    <cellStyle name="표준 7 2 12 3" xfId="40587"/>
    <cellStyle name="표준 7 2 13" xfId="18628"/>
    <cellStyle name="표준 7 2 13 2" xfId="40589"/>
    <cellStyle name="표준 7 2 14" xfId="18629"/>
    <cellStyle name="표준 7 2 14 2" xfId="40590"/>
    <cellStyle name="표준 7 2 15" xfId="26685"/>
    <cellStyle name="표준 7 2 2" xfId="1487"/>
    <cellStyle name="표준 7 2 3" xfId="1564"/>
    <cellStyle name="표준 7 2 3 10" xfId="18630"/>
    <cellStyle name="표준 7 2 3 10 2" xfId="40591"/>
    <cellStyle name="표준 7 2 3 11" xfId="26747"/>
    <cellStyle name="표준 7 2 3 2" xfId="2354"/>
    <cellStyle name="표준 7 2 3 2 10" xfId="26876"/>
    <cellStyle name="표준 7 2 3 2 2" xfId="2606"/>
    <cellStyle name="표준 7 2 3 2 2 2" xfId="3126"/>
    <cellStyle name="표준 7 2 3 2 2 2 2" xfId="5752"/>
    <cellStyle name="표준 7 2 3 2 2 2 2 2" xfId="5753"/>
    <cellStyle name="표준 7 2 3 2 2 2 2 2 2" xfId="18631"/>
    <cellStyle name="표준 7 2 3 2 2 2 2 2 2 2" xfId="40592"/>
    <cellStyle name="표준 7 2 3 2 2 2 2 2 3" xfId="30266"/>
    <cellStyle name="표준 7 2 3 2 2 2 2 3" xfId="18632"/>
    <cellStyle name="표준 7 2 3 2 2 2 2 3 2" xfId="18633"/>
    <cellStyle name="표준 7 2 3 2 2 2 2 3 2 2" xfId="40594"/>
    <cellStyle name="표준 7 2 3 2 2 2 2 3 3" xfId="40593"/>
    <cellStyle name="표준 7 2 3 2 2 2 2 4" xfId="18634"/>
    <cellStyle name="표준 7 2 3 2 2 2 2 4 2" xfId="40595"/>
    <cellStyle name="표준 7 2 3 2 2 2 2 5" xfId="18635"/>
    <cellStyle name="표준 7 2 3 2 2 2 2 5 2" xfId="40596"/>
    <cellStyle name="표준 7 2 3 2 2 2 2 6" xfId="30265"/>
    <cellStyle name="표준 7 2 3 2 2 2 3" xfId="5754"/>
    <cellStyle name="표준 7 2 3 2 2 2 3 2" xfId="5755"/>
    <cellStyle name="표준 7 2 3 2 2 2 3 2 2" xfId="18636"/>
    <cellStyle name="표준 7 2 3 2 2 2 3 2 2 2" xfId="40597"/>
    <cellStyle name="표준 7 2 3 2 2 2 3 2 3" xfId="30268"/>
    <cellStyle name="표준 7 2 3 2 2 2 3 3" xfId="18637"/>
    <cellStyle name="표준 7 2 3 2 2 2 3 3 2" xfId="18638"/>
    <cellStyle name="표준 7 2 3 2 2 2 3 3 2 2" xfId="40599"/>
    <cellStyle name="표준 7 2 3 2 2 2 3 3 3" xfId="40598"/>
    <cellStyle name="표준 7 2 3 2 2 2 3 4" xfId="18639"/>
    <cellStyle name="표준 7 2 3 2 2 2 3 4 2" xfId="40600"/>
    <cellStyle name="표준 7 2 3 2 2 2 3 5" xfId="18640"/>
    <cellStyle name="표준 7 2 3 2 2 2 3 5 2" xfId="40601"/>
    <cellStyle name="표준 7 2 3 2 2 2 3 6" xfId="30267"/>
    <cellStyle name="표준 7 2 3 2 2 2 4" xfId="5756"/>
    <cellStyle name="표준 7 2 3 2 2 2 4 2" xfId="18641"/>
    <cellStyle name="표준 7 2 3 2 2 2 4 2 2" xfId="40602"/>
    <cellStyle name="표준 7 2 3 2 2 2 4 3" xfId="30269"/>
    <cellStyle name="표준 7 2 3 2 2 2 5" xfId="18642"/>
    <cellStyle name="표준 7 2 3 2 2 2 5 2" xfId="18643"/>
    <cellStyle name="표준 7 2 3 2 2 2 5 2 2" xfId="40604"/>
    <cellStyle name="표준 7 2 3 2 2 2 5 3" xfId="40603"/>
    <cellStyle name="표준 7 2 3 2 2 2 6" xfId="18644"/>
    <cellStyle name="표준 7 2 3 2 2 2 6 2" xfId="40605"/>
    <cellStyle name="표준 7 2 3 2 2 2 7" xfId="18645"/>
    <cellStyle name="표준 7 2 3 2 2 2 7 2" xfId="40606"/>
    <cellStyle name="표준 7 2 3 2 2 2 8" xfId="27647"/>
    <cellStyle name="표준 7 2 3 2 2 3" xfId="5757"/>
    <cellStyle name="표준 7 2 3 2 2 3 2" xfId="5758"/>
    <cellStyle name="표준 7 2 3 2 2 3 2 2" xfId="18646"/>
    <cellStyle name="표준 7 2 3 2 2 3 2 2 2" xfId="40607"/>
    <cellStyle name="표준 7 2 3 2 2 3 2 3" xfId="30271"/>
    <cellStyle name="표준 7 2 3 2 2 3 3" xfId="18647"/>
    <cellStyle name="표준 7 2 3 2 2 3 3 2" xfId="18648"/>
    <cellStyle name="표준 7 2 3 2 2 3 3 2 2" xfId="40609"/>
    <cellStyle name="표준 7 2 3 2 2 3 3 3" xfId="40608"/>
    <cellStyle name="표준 7 2 3 2 2 3 4" xfId="18649"/>
    <cellStyle name="표준 7 2 3 2 2 3 4 2" xfId="40610"/>
    <cellStyle name="표준 7 2 3 2 2 3 5" xfId="18650"/>
    <cellStyle name="표준 7 2 3 2 2 3 5 2" xfId="40611"/>
    <cellStyle name="표준 7 2 3 2 2 3 6" xfId="30270"/>
    <cellStyle name="표준 7 2 3 2 2 4" xfId="5759"/>
    <cellStyle name="표준 7 2 3 2 2 4 2" xfId="5760"/>
    <cellStyle name="표준 7 2 3 2 2 4 2 2" xfId="18651"/>
    <cellStyle name="표준 7 2 3 2 2 4 2 2 2" xfId="40612"/>
    <cellStyle name="표준 7 2 3 2 2 4 2 3" xfId="30273"/>
    <cellStyle name="표준 7 2 3 2 2 4 3" xfId="18652"/>
    <cellStyle name="표준 7 2 3 2 2 4 3 2" xfId="18653"/>
    <cellStyle name="표준 7 2 3 2 2 4 3 2 2" xfId="40614"/>
    <cellStyle name="표준 7 2 3 2 2 4 3 3" xfId="40613"/>
    <cellStyle name="표준 7 2 3 2 2 4 4" xfId="18654"/>
    <cellStyle name="표준 7 2 3 2 2 4 4 2" xfId="40615"/>
    <cellStyle name="표준 7 2 3 2 2 4 5" xfId="18655"/>
    <cellStyle name="표준 7 2 3 2 2 4 5 2" xfId="40616"/>
    <cellStyle name="표준 7 2 3 2 2 4 6" xfId="30272"/>
    <cellStyle name="표준 7 2 3 2 2 5" xfId="5761"/>
    <cellStyle name="표준 7 2 3 2 2 5 2" xfId="18656"/>
    <cellStyle name="표준 7 2 3 2 2 5 2 2" xfId="40617"/>
    <cellStyle name="표준 7 2 3 2 2 5 3" xfId="30274"/>
    <cellStyle name="표준 7 2 3 2 2 6" xfId="18657"/>
    <cellStyle name="표준 7 2 3 2 2 6 2" xfId="18658"/>
    <cellStyle name="표준 7 2 3 2 2 6 2 2" xfId="40619"/>
    <cellStyle name="표준 7 2 3 2 2 6 3" xfId="40618"/>
    <cellStyle name="표준 7 2 3 2 2 7" xfId="18659"/>
    <cellStyle name="표준 7 2 3 2 2 7 2" xfId="40620"/>
    <cellStyle name="표준 7 2 3 2 2 8" xfId="18660"/>
    <cellStyle name="표준 7 2 3 2 2 8 2" xfId="40621"/>
    <cellStyle name="표준 7 2 3 2 2 9" xfId="27128"/>
    <cellStyle name="표준 7 2 3 2 3" xfId="2874"/>
    <cellStyle name="표준 7 2 3 2 3 2" xfId="5762"/>
    <cellStyle name="표준 7 2 3 2 3 2 2" xfId="5763"/>
    <cellStyle name="표준 7 2 3 2 3 2 2 2" xfId="18661"/>
    <cellStyle name="표준 7 2 3 2 3 2 2 2 2" xfId="40622"/>
    <cellStyle name="표준 7 2 3 2 3 2 2 3" xfId="30276"/>
    <cellStyle name="표준 7 2 3 2 3 2 3" xfId="18662"/>
    <cellStyle name="표준 7 2 3 2 3 2 3 2" xfId="18663"/>
    <cellStyle name="표준 7 2 3 2 3 2 3 2 2" xfId="40624"/>
    <cellStyle name="표준 7 2 3 2 3 2 3 3" xfId="40623"/>
    <cellStyle name="표준 7 2 3 2 3 2 4" xfId="18664"/>
    <cellStyle name="표준 7 2 3 2 3 2 4 2" xfId="40625"/>
    <cellStyle name="표준 7 2 3 2 3 2 5" xfId="18665"/>
    <cellStyle name="표준 7 2 3 2 3 2 5 2" xfId="40626"/>
    <cellStyle name="표준 7 2 3 2 3 2 6" xfId="30275"/>
    <cellStyle name="표준 7 2 3 2 3 3" xfId="5764"/>
    <cellStyle name="표준 7 2 3 2 3 3 2" xfId="5765"/>
    <cellStyle name="표준 7 2 3 2 3 3 2 2" xfId="18666"/>
    <cellStyle name="표준 7 2 3 2 3 3 2 2 2" xfId="40627"/>
    <cellStyle name="표준 7 2 3 2 3 3 2 3" xfId="30278"/>
    <cellStyle name="표준 7 2 3 2 3 3 3" xfId="18667"/>
    <cellStyle name="표준 7 2 3 2 3 3 3 2" xfId="18668"/>
    <cellStyle name="표준 7 2 3 2 3 3 3 2 2" xfId="40629"/>
    <cellStyle name="표준 7 2 3 2 3 3 3 3" xfId="40628"/>
    <cellStyle name="표준 7 2 3 2 3 3 4" xfId="18669"/>
    <cellStyle name="표준 7 2 3 2 3 3 4 2" xfId="40630"/>
    <cellStyle name="표준 7 2 3 2 3 3 5" xfId="18670"/>
    <cellStyle name="표준 7 2 3 2 3 3 5 2" xfId="40631"/>
    <cellStyle name="표준 7 2 3 2 3 3 6" xfId="30277"/>
    <cellStyle name="표준 7 2 3 2 3 4" xfId="5766"/>
    <cellStyle name="표준 7 2 3 2 3 4 2" xfId="18671"/>
    <cellStyle name="표준 7 2 3 2 3 4 2 2" xfId="40632"/>
    <cellStyle name="표준 7 2 3 2 3 4 3" xfId="30279"/>
    <cellStyle name="표준 7 2 3 2 3 5" xfId="18672"/>
    <cellStyle name="표준 7 2 3 2 3 5 2" xfId="18673"/>
    <cellStyle name="표준 7 2 3 2 3 5 2 2" xfId="40634"/>
    <cellStyle name="표준 7 2 3 2 3 5 3" xfId="40633"/>
    <cellStyle name="표준 7 2 3 2 3 6" xfId="18674"/>
    <cellStyle name="표준 7 2 3 2 3 6 2" xfId="40635"/>
    <cellStyle name="표준 7 2 3 2 3 7" xfId="18675"/>
    <cellStyle name="표준 7 2 3 2 3 7 2" xfId="40636"/>
    <cellStyle name="표준 7 2 3 2 3 8" xfId="27395"/>
    <cellStyle name="표준 7 2 3 2 4" xfId="5767"/>
    <cellStyle name="표준 7 2 3 2 4 2" xfId="5768"/>
    <cellStyle name="표준 7 2 3 2 4 2 2" xfId="18676"/>
    <cellStyle name="표준 7 2 3 2 4 2 2 2" xfId="40637"/>
    <cellStyle name="표준 7 2 3 2 4 2 3" xfId="30281"/>
    <cellStyle name="표준 7 2 3 2 4 3" xfId="18677"/>
    <cellStyle name="표준 7 2 3 2 4 3 2" xfId="18678"/>
    <cellStyle name="표준 7 2 3 2 4 3 2 2" xfId="40639"/>
    <cellStyle name="표준 7 2 3 2 4 3 3" xfId="40638"/>
    <cellStyle name="표준 7 2 3 2 4 4" xfId="18679"/>
    <cellStyle name="표준 7 2 3 2 4 4 2" xfId="40640"/>
    <cellStyle name="표준 7 2 3 2 4 5" xfId="18680"/>
    <cellStyle name="표준 7 2 3 2 4 5 2" xfId="40641"/>
    <cellStyle name="표준 7 2 3 2 4 6" xfId="30280"/>
    <cellStyle name="표준 7 2 3 2 5" xfId="5769"/>
    <cellStyle name="표준 7 2 3 2 5 2" xfId="5770"/>
    <cellStyle name="표준 7 2 3 2 5 2 2" xfId="18681"/>
    <cellStyle name="표준 7 2 3 2 5 2 2 2" xfId="40642"/>
    <cellStyle name="표준 7 2 3 2 5 2 3" xfId="30283"/>
    <cellStyle name="표준 7 2 3 2 5 3" xfId="18682"/>
    <cellStyle name="표준 7 2 3 2 5 3 2" xfId="18683"/>
    <cellStyle name="표준 7 2 3 2 5 3 2 2" xfId="40644"/>
    <cellStyle name="표준 7 2 3 2 5 3 3" xfId="40643"/>
    <cellStyle name="표준 7 2 3 2 5 4" xfId="18684"/>
    <cellStyle name="표준 7 2 3 2 5 4 2" xfId="40645"/>
    <cellStyle name="표준 7 2 3 2 5 5" xfId="18685"/>
    <cellStyle name="표준 7 2 3 2 5 5 2" xfId="40646"/>
    <cellStyle name="표준 7 2 3 2 5 6" xfId="30282"/>
    <cellStyle name="표준 7 2 3 2 6" xfId="5771"/>
    <cellStyle name="표준 7 2 3 2 6 2" xfId="18686"/>
    <cellStyle name="표준 7 2 3 2 6 2 2" xfId="40647"/>
    <cellStyle name="표준 7 2 3 2 6 3" xfId="30284"/>
    <cellStyle name="표준 7 2 3 2 7" xfId="18687"/>
    <cellStyle name="표준 7 2 3 2 7 2" xfId="18688"/>
    <cellStyle name="표준 7 2 3 2 7 2 2" xfId="40649"/>
    <cellStyle name="표준 7 2 3 2 7 3" xfId="40648"/>
    <cellStyle name="표준 7 2 3 2 8" xfId="18689"/>
    <cellStyle name="표준 7 2 3 2 8 2" xfId="40650"/>
    <cellStyle name="표준 7 2 3 2 9" xfId="18690"/>
    <cellStyle name="표준 7 2 3 2 9 2" xfId="40651"/>
    <cellStyle name="표준 7 2 3 3" xfId="2483"/>
    <cellStyle name="표준 7 2 3 3 2" xfId="3003"/>
    <cellStyle name="표준 7 2 3 3 2 2" xfId="5772"/>
    <cellStyle name="표준 7 2 3 3 2 2 2" xfId="5773"/>
    <cellStyle name="표준 7 2 3 3 2 2 2 2" xfId="18691"/>
    <cellStyle name="표준 7 2 3 3 2 2 2 2 2" xfId="40652"/>
    <cellStyle name="표준 7 2 3 3 2 2 2 3" xfId="30286"/>
    <cellStyle name="표준 7 2 3 3 2 2 3" xfId="18692"/>
    <cellStyle name="표준 7 2 3 3 2 2 3 2" xfId="18693"/>
    <cellStyle name="표준 7 2 3 3 2 2 3 2 2" xfId="40654"/>
    <cellStyle name="표준 7 2 3 3 2 2 3 3" xfId="40653"/>
    <cellStyle name="표준 7 2 3 3 2 2 4" xfId="18694"/>
    <cellStyle name="표준 7 2 3 3 2 2 4 2" xfId="40655"/>
    <cellStyle name="표준 7 2 3 3 2 2 5" xfId="18695"/>
    <cellStyle name="표준 7 2 3 3 2 2 5 2" xfId="40656"/>
    <cellStyle name="표준 7 2 3 3 2 2 6" xfId="30285"/>
    <cellStyle name="표준 7 2 3 3 2 3" xfId="5774"/>
    <cellStyle name="표준 7 2 3 3 2 3 2" xfId="5775"/>
    <cellStyle name="표준 7 2 3 3 2 3 2 2" xfId="18696"/>
    <cellStyle name="표준 7 2 3 3 2 3 2 2 2" xfId="40657"/>
    <cellStyle name="표준 7 2 3 3 2 3 2 3" xfId="30288"/>
    <cellStyle name="표준 7 2 3 3 2 3 3" xfId="18697"/>
    <cellStyle name="표준 7 2 3 3 2 3 3 2" xfId="18698"/>
    <cellStyle name="표준 7 2 3 3 2 3 3 2 2" xfId="40659"/>
    <cellStyle name="표준 7 2 3 3 2 3 3 3" xfId="40658"/>
    <cellStyle name="표준 7 2 3 3 2 3 4" xfId="18699"/>
    <cellStyle name="표준 7 2 3 3 2 3 4 2" xfId="40660"/>
    <cellStyle name="표준 7 2 3 3 2 3 5" xfId="18700"/>
    <cellStyle name="표준 7 2 3 3 2 3 5 2" xfId="40661"/>
    <cellStyle name="표준 7 2 3 3 2 3 6" xfId="30287"/>
    <cellStyle name="표준 7 2 3 3 2 4" xfId="5776"/>
    <cellStyle name="표준 7 2 3 3 2 4 2" xfId="18701"/>
    <cellStyle name="표준 7 2 3 3 2 4 2 2" xfId="40662"/>
    <cellStyle name="표준 7 2 3 3 2 4 3" xfId="30289"/>
    <cellStyle name="표준 7 2 3 3 2 5" xfId="18702"/>
    <cellStyle name="표준 7 2 3 3 2 5 2" xfId="18703"/>
    <cellStyle name="표준 7 2 3 3 2 5 2 2" xfId="40664"/>
    <cellStyle name="표준 7 2 3 3 2 5 3" xfId="40663"/>
    <cellStyle name="표준 7 2 3 3 2 6" xfId="18704"/>
    <cellStyle name="표준 7 2 3 3 2 6 2" xfId="40665"/>
    <cellStyle name="표준 7 2 3 3 2 7" xfId="18705"/>
    <cellStyle name="표준 7 2 3 3 2 7 2" xfId="40666"/>
    <cellStyle name="표준 7 2 3 3 2 8" xfId="27524"/>
    <cellStyle name="표준 7 2 3 3 3" xfId="5777"/>
    <cellStyle name="표준 7 2 3 3 3 2" xfId="5778"/>
    <cellStyle name="표준 7 2 3 3 3 2 2" xfId="18706"/>
    <cellStyle name="표준 7 2 3 3 3 2 2 2" xfId="40667"/>
    <cellStyle name="표준 7 2 3 3 3 2 3" xfId="30291"/>
    <cellStyle name="표준 7 2 3 3 3 3" xfId="18707"/>
    <cellStyle name="표준 7 2 3 3 3 3 2" xfId="18708"/>
    <cellStyle name="표준 7 2 3 3 3 3 2 2" xfId="40669"/>
    <cellStyle name="표준 7 2 3 3 3 3 3" xfId="40668"/>
    <cellStyle name="표준 7 2 3 3 3 4" xfId="18709"/>
    <cellStyle name="표준 7 2 3 3 3 4 2" xfId="40670"/>
    <cellStyle name="표준 7 2 3 3 3 5" xfId="18710"/>
    <cellStyle name="표준 7 2 3 3 3 5 2" xfId="40671"/>
    <cellStyle name="표준 7 2 3 3 3 6" xfId="30290"/>
    <cellStyle name="표준 7 2 3 3 4" xfId="5779"/>
    <cellStyle name="표준 7 2 3 3 4 2" xfId="5780"/>
    <cellStyle name="표준 7 2 3 3 4 2 2" xfId="18711"/>
    <cellStyle name="표준 7 2 3 3 4 2 2 2" xfId="40672"/>
    <cellStyle name="표준 7 2 3 3 4 2 3" xfId="30293"/>
    <cellStyle name="표준 7 2 3 3 4 3" xfId="18712"/>
    <cellStyle name="표준 7 2 3 3 4 3 2" xfId="18713"/>
    <cellStyle name="표준 7 2 3 3 4 3 2 2" xfId="40674"/>
    <cellStyle name="표준 7 2 3 3 4 3 3" xfId="40673"/>
    <cellStyle name="표준 7 2 3 3 4 4" xfId="18714"/>
    <cellStyle name="표준 7 2 3 3 4 4 2" xfId="40675"/>
    <cellStyle name="표준 7 2 3 3 4 5" xfId="18715"/>
    <cellStyle name="표준 7 2 3 3 4 5 2" xfId="40676"/>
    <cellStyle name="표준 7 2 3 3 4 6" xfId="30292"/>
    <cellStyle name="표준 7 2 3 3 5" xfId="5781"/>
    <cellStyle name="표준 7 2 3 3 5 2" xfId="18716"/>
    <cellStyle name="표준 7 2 3 3 5 2 2" xfId="40677"/>
    <cellStyle name="표준 7 2 3 3 5 3" xfId="30294"/>
    <cellStyle name="표준 7 2 3 3 6" xfId="18717"/>
    <cellStyle name="표준 7 2 3 3 6 2" xfId="18718"/>
    <cellStyle name="표준 7 2 3 3 6 2 2" xfId="40679"/>
    <cellStyle name="표준 7 2 3 3 6 3" xfId="40678"/>
    <cellStyle name="표준 7 2 3 3 7" xfId="18719"/>
    <cellStyle name="표준 7 2 3 3 7 2" xfId="40680"/>
    <cellStyle name="표준 7 2 3 3 8" xfId="18720"/>
    <cellStyle name="표준 7 2 3 3 8 2" xfId="40681"/>
    <cellStyle name="표준 7 2 3 3 9" xfId="27005"/>
    <cellStyle name="표준 7 2 3 4" xfId="2745"/>
    <cellStyle name="표준 7 2 3 4 2" xfId="5782"/>
    <cellStyle name="표준 7 2 3 4 2 2" xfId="5783"/>
    <cellStyle name="표준 7 2 3 4 2 2 2" xfId="18721"/>
    <cellStyle name="표준 7 2 3 4 2 2 2 2" xfId="40682"/>
    <cellStyle name="표준 7 2 3 4 2 2 3" xfId="30296"/>
    <cellStyle name="표준 7 2 3 4 2 3" xfId="18722"/>
    <cellStyle name="표준 7 2 3 4 2 3 2" xfId="18723"/>
    <cellStyle name="표준 7 2 3 4 2 3 2 2" xfId="40684"/>
    <cellStyle name="표준 7 2 3 4 2 3 3" xfId="40683"/>
    <cellStyle name="표준 7 2 3 4 2 4" xfId="18724"/>
    <cellStyle name="표준 7 2 3 4 2 4 2" xfId="40685"/>
    <cellStyle name="표준 7 2 3 4 2 5" xfId="18725"/>
    <cellStyle name="표준 7 2 3 4 2 5 2" xfId="40686"/>
    <cellStyle name="표준 7 2 3 4 2 6" xfId="30295"/>
    <cellStyle name="표준 7 2 3 4 3" xfId="5784"/>
    <cellStyle name="표준 7 2 3 4 3 2" xfId="5785"/>
    <cellStyle name="표준 7 2 3 4 3 2 2" xfId="18726"/>
    <cellStyle name="표준 7 2 3 4 3 2 2 2" xfId="40687"/>
    <cellStyle name="표준 7 2 3 4 3 2 3" xfId="30298"/>
    <cellStyle name="표준 7 2 3 4 3 3" xfId="18727"/>
    <cellStyle name="표준 7 2 3 4 3 3 2" xfId="18728"/>
    <cellStyle name="표준 7 2 3 4 3 3 2 2" xfId="40689"/>
    <cellStyle name="표준 7 2 3 4 3 3 3" xfId="40688"/>
    <cellStyle name="표준 7 2 3 4 3 4" xfId="18729"/>
    <cellStyle name="표준 7 2 3 4 3 4 2" xfId="40690"/>
    <cellStyle name="표준 7 2 3 4 3 5" xfId="18730"/>
    <cellStyle name="표준 7 2 3 4 3 5 2" xfId="40691"/>
    <cellStyle name="표준 7 2 3 4 3 6" xfId="30297"/>
    <cellStyle name="표준 7 2 3 4 4" xfId="5786"/>
    <cellStyle name="표준 7 2 3 4 4 2" xfId="18731"/>
    <cellStyle name="표준 7 2 3 4 4 2 2" xfId="40692"/>
    <cellStyle name="표준 7 2 3 4 4 3" xfId="30299"/>
    <cellStyle name="표준 7 2 3 4 5" xfId="18732"/>
    <cellStyle name="표준 7 2 3 4 5 2" xfId="18733"/>
    <cellStyle name="표준 7 2 3 4 5 2 2" xfId="40694"/>
    <cellStyle name="표준 7 2 3 4 5 3" xfId="40693"/>
    <cellStyle name="표준 7 2 3 4 6" xfId="18734"/>
    <cellStyle name="표준 7 2 3 4 6 2" xfId="40695"/>
    <cellStyle name="표준 7 2 3 4 7" xfId="18735"/>
    <cellStyle name="표준 7 2 3 4 7 2" xfId="40696"/>
    <cellStyle name="표준 7 2 3 4 8" xfId="27266"/>
    <cellStyle name="표준 7 2 3 5" xfId="5787"/>
    <cellStyle name="표준 7 2 3 5 2" xfId="5788"/>
    <cellStyle name="표준 7 2 3 5 2 2" xfId="18736"/>
    <cellStyle name="표준 7 2 3 5 2 2 2" xfId="40697"/>
    <cellStyle name="표준 7 2 3 5 2 3" xfId="30301"/>
    <cellStyle name="표준 7 2 3 5 3" xfId="18737"/>
    <cellStyle name="표준 7 2 3 5 3 2" xfId="18738"/>
    <cellStyle name="표준 7 2 3 5 3 2 2" xfId="40699"/>
    <cellStyle name="표준 7 2 3 5 3 3" xfId="40698"/>
    <cellStyle name="표준 7 2 3 5 4" xfId="18739"/>
    <cellStyle name="표준 7 2 3 5 4 2" xfId="40700"/>
    <cellStyle name="표준 7 2 3 5 5" xfId="18740"/>
    <cellStyle name="표준 7 2 3 5 5 2" xfId="40701"/>
    <cellStyle name="표준 7 2 3 5 6" xfId="30300"/>
    <cellStyle name="표준 7 2 3 6" xfId="5789"/>
    <cellStyle name="표준 7 2 3 6 2" xfId="5790"/>
    <cellStyle name="표준 7 2 3 6 2 2" xfId="18741"/>
    <cellStyle name="표준 7 2 3 6 2 2 2" xfId="40702"/>
    <cellStyle name="표준 7 2 3 6 2 3" xfId="30303"/>
    <cellStyle name="표준 7 2 3 6 3" xfId="18742"/>
    <cellStyle name="표준 7 2 3 6 3 2" xfId="18743"/>
    <cellStyle name="표준 7 2 3 6 3 2 2" xfId="40704"/>
    <cellStyle name="표준 7 2 3 6 3 3" xfId="40703"/>
    <cellStyle name="표준 7 2 3 6 4" xfId="18744"/>
    <cellStyle name="표준 7 2 3 6 4 2" xfId="40705"/>
    <cellStyle name="표준 7 2 3 6 5" xfId="18745"/>
    <cellStyle name="표준 7 2 3 6 5 2" xfId="40706"/>
    <cellStyle name="표준 7 2 3 6 6" xfId="30302"/>
    <cellStyle name="표준 7 2 3 7" xfId="5791"/>
    <cellStyle name="표준 7 2 3 7 2" xfId="18746"/>
    <cellStyle name="표준 7 2 3 7 2 2" xfId="40707"/>
    <cellStyle name="표준 7 2 3 7 3" xfId="30304"/>
    <cellStyle name="표준 7 2 3 8" xfId="18747"/>
    <cellStyle name="표준 7 2 3 8 2" xfId="18748"/>
    <cellStyle name="표준 7 2 3 8 2 2" xfId="40709"/>
    <cellStyle name="표준 7 2 3 8 3" xfId="40708"/>
    <cellStyle name="표준 7 2 3 9" xfId="18749"/>
    <cellStyle name="표준 7 2 3 9 2" xfId="40710"/>
    <cellStyle name="표준 7 2 4" xfId="1597"/>
    <cellStyle name="표준 7 2 4 10" xfId="18750"/>
    <cellStyle name="표준 7 2 4 10 2" xfId="40711"/>
    <cellStyle name="표준 7 2 4 11" xfId="26780"/>
    <cellStyle name="표준 7 2 4 2" xfId="2387"/>
    <cellStyle name="표준 7 2 4 2 10" xfId="26909"/>
    <cellStyle name="표준 7 2 4 2 2" xfId="2607"/>
    <cellStyle name="표준 7 2 4 2 2 2" xfId="3127"/>
    <cellStyle name="표준 7 2 4 2 2 2 2" xfId="5792"/>
    <cellStyle name="표준 7 2 4 2 2 2 2 2" xfId="5793"/>
    <cellStyle name="표준 7 2 4 2 2 2 2 2 2" xfId="18751"/>
    <cellStyle name="표준 7 2 4 2 2 2 2 2 2 2" xfId="40712"/>
    <cellStyle name="표준 7 2 4 2 2 2 2 2 3" xfId="30306"/>
    <cellStyle name="표준 7 2 4 2 2 2 2 3" xfId="18752"/>
    <cellStyle name="표준 7 2 4 2 2 2 2 3 2" xfId="18753"/>
    <cellStyle name="표준 7 2 4 2 2 2 2 3 2 2" xfId="40714"/>
    <cellStyle name="표준 7 2 4 2 2 2 2 3 3" xfId="40713"/>
    <cellStyle name="표준 7 2 4 2 2 2 2 4" xfId="18754"/>
    <cellStyle name="표준 7 2 4 2 2 2 2 4 2" xfId="40715"/>
    <cellStyle name="표준 7 2 4 2 2 2 2 5" xfId="18755"/>
    <cellStyle name="표준 7 2 4 2 2 2 2 5 2" xfId="40716"/>
    <cellStyle name="표준 7 2 4 2 2 2 2 6" xfId="30305"/>
    <cellStyle name="표준 7 2 4 2 2 2 3" xfId="5794"/>
    <cellStyle name="표준 7 2 4 2 2 2 3 2" xfId="5795"/>
    <cellStyle name="표준 7 2 4 2 2 2 3 2 2" xfId="18756"/>
    <cellStyle name="표준 7 2 4 2 2 2 3 2 2 2" xfId="40717"/>
    <cellStyle name="표준 7 2 4 2 2 2 3 2 3" xfId="30308"/>
    <cellStyle name="표준 7 2 4 2 2 2 3 3" xfId="18757"/>
    <cellStyle name="표준 7 2 4 2 2 2 3 3 2" xfId="18758"/>
    <cellStyle name="표준 7 2 4 2 2 2 3 3 2 2" xfId="40719"/>
    <cellStyle name="표준 7 2 4 2 2 2 3 3 3" xfId="40718"/>
    <cellStyle name="표준 7 2 4 2 2 2 3 4" xfId="18759"/>
    <cellStyle name="표준 7 2 4 2 2 2 3 4 2" xfId="40720"/>
    <cellStyle name="표준 7 2 4 2 2 2 3 5" xfId="18760"/>
    <cellStyle name="표준 7 2 4 2 2 2 3 5 2" xfId="40721"/>
    <cellStyle name="표준 7 2 4 2 2 2 3 6" xfId="30307"/>
    <cellStyle name="표준 7 2 4 2 2 2 4" xfId="5796"/>
    <cellStyle name="표준 7 2 4 2 2 2 4 2" xfId="18761"/>
    <cellStyle name="표준 7 2 4 2 2 2 4 2 2" xfId="40722"/>
    <cellStyle name="표준 7 2 4 2 2 2 4 3" xfId="30309"/>
    <cellStyle name="표준 7 2 4 2 2 2 5" xfId="18762"/>
    <cellStyle name="표준 7 2 4 2 2 2 5 2" xfId="18763"/>
    <cellStyle name="표준 7 2 4 2 2 2 5 2 2" xfId="40724"/>
    <cellStyle name="표준 7 2 4 2 2 2 5 3" xfId="40723"/>
    <cellStyle name="표준 7 2 4 2 2 2 6" xfId="18764"/>
    <cellStyle name="표준 7 2 4 2 2 2 6 2" xfId="40725"/>
    <cellStyle name="표준 7 2 4 2 2 2 7" xfId="18765"/>
    <cellStyle name="표준 7 2 4 2 2 2 7 2" xfId="40726"/>
    <cellStyle name="표준 7 2 4 2 2 2 8" xfId="27648"/>
    <cellStyle name="표준 7 2 4 2 2 3" xfId="5797"/>
    <cellStyle name="표준 7 2 4 2 2 3 2" xfId="5798"/>
    <cellStyle name="표준 7 2 4 2 2 3 2 2" xfId="18766"/>
    <cellStyle name="표준 7 2 4 2 2 3 2 2 2" xfId="40727"/>
    <cellStyle name="표준 7 2 4 2 2 3 2 3" xfId="30311"/>
    <cellStyle name="표준 7 2 4 2 2 3 3" xfId="18767"/>
    <cellStyle name="표준 7 2 4 2 2 3 3 2" xfId="18768"/>
    <cellStyle name="표준 7 2 4 2 2 3 3 2 2" xfId="40729"/>
    <cellStyle name="표준 7 2 4 2 2 3 3 3" xfId="40728"/>
    <cellStyle name="표준 7 2 4 2 2 3 4" xfId="18769"/>
    <cellStyle name="표준 7 2 4 2 2 3 4 2" xfId="40730"/>
    <cellStyle name="표준 7 2 4 2 2 3 5" xfId="18770"/>
    <cellStyle name="표준 7 2 4 2 2 3 5 2" xfId="40731"/>
    <cellStyle name="표준 7 2 4 2 2 3 6" xfId="30310"/>
    <cellStyle name="표준 7 2 4 2 2 4" xfId="5799"/>
    <cellStyle name="표준 7 2 4 2 2 4 2" xfId="5800"/>
    <cellStyle name="표준 7 2 4 2 2 4 2 2" xfId="18771"/>
    <cellStyle name="표준 7 2 4 2 2 4 2 2 2" xfId="40732"/>
    <cellStyle name="표준 7 2 4 2 2 4 2 3" xfId="30313"/>
    <cellStyle name="표준 7 2 4 2 2 4 3" xfId="18772"/>
    <cellStyle name="표준 7 2 4 2 2 4 3 2" xfId="18773"/>
    <cellStyle name="표준 7 2 4 2 2 4 3 2 2" xfId="40734"/>
    <cellStyle name="표준 7 2 4 2 2 4 3 3" xfId="40733"/>
    <cellStyle name="표준 7 2 4 2 2 4 4" xfId="18774"/>
    <cellStyle name="표준 7 2 4 2 2 4 4 2" xfId="40735"/>
    <cellStyle name="표준 7 2 4 2 2 4 5" xfId="18775"/>
    <cellStyle name="표준 7 2 4 2 2 4 5 2" xfId="40736"/>
    <cellStyle name="표준 7 2 4 2 2 4 6" xfId="30312"/>
    <cellStyle name="표준 7 2 4 2 2 5" xfId="5801"/>
    <cellStyle name="표준 7 2 4 2 2 5 2" xfId="18776"/>
    <cellStyle name="표준 7 2 4 2 2 5 2 2" xfId="40737"/>
    <cellStyle name="표준 7 2 4 2 2 5 3" xfId="30314"/>
    <cellStyle name="표준 7 2 4 2 2 6" xfId="18777"/>
    <cellStyle name="표준 7 2 4 2 2 6 2" xfId="18778"/>
    <cellStyle name="표준 7 2 4 2 2 6 2 2" xfId="40739"/>
    <cellStyle name="표준 7 2 4 2 2 6 3" xfId="40738"/>
    <cellStyle name="표준 7 2 4 2 2 7" xfId="18779"/>
    <cellStyle name="표준 7 2 4 2 2 7 2" xfId="40740"/>
    <cellStyle name="표준 7 2 4 2 2 8" xfId="18780"/>
    <cellStyle name="표준 7 2 4 2 2 8 2" xfId="40741"/>
    <cellStyle name="표준 7 2 4 2 2 9" xfId="27129"/>
    <cellStyle name="표준 7 2 4 2 3" xfId="2907"/>
    <cellStyle name="표준 7 2 4 2 3 2" xfId="5802"/>
    <cellStyle name="표준 7 2 4 2 3 2 2" xfId="5803"/>
    <cellStyle name="표준 7 2 4 2 3 2 2 2" xfId="18781"/>
    <cellStyle name="표준 7 2 4 2 3 2 2 2 2" xfId="40742"/>
    <cellStyle name="표준 7 2 4 2 3 2 2 3" xfId="30316"/>
    <cellStyle name="표준 7 2 4 2 3 2 3" xfId="18782"/>
    <cellStyle name="표준 7 2 4 2 3 2 3 2" xfId="18783"/>
    <cellStyle name="표준 7 2 4 2 3 2 3 2 2" xfId="40744"/>
    <cellStyle name="표준 7 2 4 2 3 2 3 3" xfId="40743"/>
    <cellStyle name="표준 7 2 4 2 3 2 4" xfId="18784"/>
    <cellStyle name="표준 7 2 4 2 3 2 4 2" xfId="40745"/>
    <cellStyle name="표준 7 2 4 2 3 2 5" xfId="18785"/>
    <cellStyle name="표준 7 2 4 2 3 2 5 2" xfId="40746"/>
    <cellStyle name="표준 7 2 4 2 3 2 6" xfId="30315"/>
    <cellStyle name="표준 7 2 4 2 3 3" xfId="5804"/>
    <cellStyle name="표준 7 2 4 2 3 3 2" xfId="5805"/>
    <cellStyle name="표준 7 2 4 2 3 3 2 2" xfId="18786"/>
    <cellStyle name="표준 7 2 4 2 3 3 2 2 2" xfId="40747"/>
    <cellStyle name="표준 7 2 4 2 3 3 2 3" xfId="30318"/>
    <cellStyle name="표준 7 2 4 2 3 3 3" xfId="18787"/>
    <cellStyle name="표준 7 2 4 2 3 3 3 2" xfId="18788"/>
    <cellStyle name="표준 7 2 4 2 3 3 3 2 2" xfId="40749"/>
    <cellStyle name="표준 7 2 4 2 3 3 3 3" xfId="40748"/>
    <cellStyle name="표준 7 2 4 2 3 3 4" xfId="18789"/>
    <cellStyle name="표준 7 2 4 2 3 3 4 2" xfId="40750"/>
    <cellStyle name="표준 7 2 4 2 3 3 5" xfId="18790"/>
    <cellStyle name="표준 7 2 4 2 3 3 5 2" xfId="40751"/>
    <cellStyle name="표준 7 2 4 2 3 3 6" xfId="30317"/>
    <cellStyle name="표준 7 2 4 2 3 4" xfId="5806"/>
    <cellStyle name="표준 7 2 4 2 3 4 2" xfId="18791"/>
    <cellStyle name="표준 7 2 4 2 3 4 2 2" xfId="40752"/>
    <cellStyle name="표준 7 2 4 2 3 4 3" xfId="30319"/>
    <cellStyle name="표준 7 2 4 2 3 5" xfId="18792"/>
    <cellStyle name="표준 7 2 4 2 3 5 2" xfId="18793"/>
    <cellStyle name="표준 7 2 4 2 3 5 2 2" xfId="40754"/>
    <cellStyle name="표준 7 2 4 2 3 5 3" xfId="40753"/>
    <cellStyle name="표준 7 2 4 2 3 6" xfId="18794"/>
    <cellStyle name="표준 7 2 4 2 3 6 2" xfId="40755"/>
    <cellStyle name="표준 7 2 4 2 3 7" xfId="18795"/>
    <cellStyle name="표준 7 2 4 2 3 7 2" xfId="40756"/>
    <cellStyle name="표준 7 2 4 2 3 8" xfId="27428"/>
    <cellStyle name="표준 7 2 4 2 4" xfId="5807"/>
    <cellStyle name="표준 7 2 4 2 4 2" xfId="5808"/>
    <cellStyle name="표준 7 2 4 2 4 2 2" xfId="18796"/>
    <cellStyle name="표준 7 2 4 2 4 2 2 2" xfId="40757"/>
    <cellStyle name="표준 7 2 4 2 4 2 3" xfId="30321"/>
    <cellStyle name="표준 7 2 4 2 4 3" xfId="18797"/>
    <cellStyle name="표준 7 2 4 2 4 3 2" xfId="18798"/>
    <cellStyle name="표준 7 2 4 2 4 3 2 2" xfId="40759"/>
    <cellStyle name="표준 7 2 4 2 4 3 3" xfId="40758"/>
    <cellStyle name="표준 7 2 4 2 4 4" xfId="18799"/>
    <cellStyle name="표준 7 2 4 2 4 4 2" xfId="40760"/>
    <cellStyle name="표준 7 2 4 2 4 5" xfId="18800"/>
    <cellStyle name="표준 7 2 4 2 4 5 2" xfId="40761"/>
    <cellStyle name="표준 7 2 4 2 4 6" xfId="30320"/>
    <cellStyle name="표준 7 2 4 2 5" xfId="5809"/>
    <cellStyle name="표준 7 2 4 2 5 2" xfId="5810"/>
    <cellStyle name="표준 7 2 4 2 5 2 2" xfId="18801"/>
    <cellStyle name="표준 7 2 4 2 5 2 2 2" xfId="40762"/>
    <cellStyle name="표준 7 2 4 2 5 2 3" xfId="30323"/>
    <cellStyle name="표준 7 2 4 2 5 3" xfId="18802"/>
    <cellStyle name="표준 7 2 4 2 5 3 2" xfId="18803"/>
    <cellStyle name="표준 7 2 4 2 5 3 2 2" xfId="40764"/>
    <cellStyle name="표준 7 2 4 2 5 3 3" xfId="40763"/>
    <cellStyle name="표준 7 2 4 2 5 4" xfId="18804"/>
    <cellStyle name="표준 7 2 4 2 5 4 2" xfId="40765"/>
    <cellStyle name="표준 7 2 4 2 5 5" xfId="18805"/>
    <cellStyle name="표준 7 2 4 2 5 5 2" xfId="40766"/>
    <cellStyle name="표준 7 2 4 2 5 6" xfId="30322"/>
    <cellStyle name="표준 7 2 4 2 6" xfId="5811"/>
    <cellStyle name="표준 7 2 4 2 6 2" xfId="18806"/>
    <cellStyle name="표준 7 2 4 2 6 2 2" xfId="40767"/>
    <cellStyle name="표준 7 2 4 2 6 3" xfId="30324"/>
    <cellStyle name="표준 7 2 4 2 7" xfId="18807"/>
    <cellStyle name="표준 7 2 4 2 7 2" xfId="18808"/>
    <cellStyle name="표준 7 2 4 2 7 2 2" xfId="40769"/>
    <cellStyle name="표준 7 2 4 2 7 3" xfId="40768"/>
    <cellStyle name="표준 7 2 4 2 8" xfId="18809"/>
    <cellStyle name="표준 7 2 4 2 8 2" xfId="40770"/>
    <cellStyle name="표준 7 2 4 2 9" xfId="18810"/>
    <cellStyle name="표준 7 2 4 2 9 2" xfId="40771"/>
    <cellStyle name="표준 7 2 4 3" xfId="2516"/>
    <cellStyle name="표준 7 2 4 3 2" xfId="3036"/>
    <cellStyle name="표준 7 2 4 3 2 2" xfId="5812"/>
    <cellStyle name="표준 7 2 4 3 2 2 2" xfId="5813"/>
    <cellStyle name="표준 7 2 4 3 2 2 2 2" xfId="18811"/>
    <cellStyle name="표준 7 2 4 3 2 2 2 2 2" xfId="40772"/>
    <cellStyle name="표준 7 2 4 3 2 2 2 3" xfId="30326"/>
    <cellStyle name="표준 7 2 4 3 2 2 3" xfId="18812"/>
    <cellStyle name="표준 7 2 4 3 2 2 3 2" xfId="18813"/>
    <cellStyle name="표준 7 2 4 3 2 2 3 2 2" xfId="40774"/>
    <cellStyle name="표준 7 2 4 3 2 2 3 3" xfId="40773"/>
    <cellStyle name="표준 7 2 4 3 2 2 4" xfId="18814"/>
    <cellStyle name="표준 7 2 4 3 2 2 4 2" xfId="40775"/>
    <cellStyle name="표준 7 2 4 3 2 2 5" xfId="18815"/>
    <cellStyle name="표준 7 2 4 3 2 2 5 2" xfId="40776"/>
    <cellStyle name="표준 7 2 4 3 2 2 6" xfId="30325"/>
    <cellStyle name="표준 7 2 4 3 2 3" xfId="5814"/>
    <cellStyle name="표준 7 2 4 3 2 3 2" xfId="5815"/>
    <cellStyle name="표준 7 2 4 3 2 3 2 2" xfId="18816"/>
    <cellStyle name="표준 7 2 4 3 2 3 2 2 2" xfId="40777"/>
    <cellStyle name="표준 7 2 4 3 2 3 2 3" xfId="30328"/>
    <cellStyle name="표준 7 2 4 3 2 3 3" xfId="18817"/>
    <cellStyle name="표준 7 2 4 3 2 3 3 2" xfId="18818"/>
    <cellStyle name="표준 7 2 4 3 2 3 3 2 2" xfId="40779"/>
    <cellStyle name="표준 7 2 4 3 2 3 3 3" xfId="40778"/>
    <cellStyle name="표준 7 2 4 3 2 3 4" xfId="18819"/>
    <cellStyle name="표준 7 2 4 3 2 3 4 2" xfId="40780"/>
    <cellStyle name="표준 7 2 4 3 2 3 5" xfId="18820"/>
    <cellStyle name="표준 7 2 4 3 2 3 5 2" xfId="40781"/>
    <cellStyle name="표준 7 2 4 3 2 3 6" xfId="30327"/>
    <cellStyle name="표준 7 2 4 3 2 4" xfId="5816"/>
    <cellStyle name="표준 7 2 4 3 2 4 2" xfId="18821"/>
    <cellStyle name="표준 7 2 4 3 2 4 2 2" xfId="40782"/>
    <cellStyle name="표준 7 2 4 3 2 4 3" xfId="30329"/>
    <cellStyle name="표준 7 2 4 3 2 5" xfId="18822"/>
    <cellStyle name="표준 7 2 4 3 2 5 2" xfId="18823"/>
    <cellStyle name="표준 7 2 4 3 2 5 2 2" xfId="40784"/>
    <cellStyle name="표준 7 2 4 3 2 5 3" xfId="40783"/>
    <cellStyle name="표준 7 2 4 3 2 6" xfId="18824"/>
    <cellStyle name="표준 7 2 4 3 2 6 2" xfId="40785"/>
    <cellStyle name="표준 7 2 4 3 2 7" xfId="18825"/>
    <cellStyle name="표준 7 2 4 3 2 7 2" xfId="40786"/>
    <cellStyle name="표준 7 2 4 3 2 8" xfId="27557"/>
    <cellStyle name="표준 7 2 4 3 3" xfId="5817"/>
    <cellStyle name="표준 7 2 4 3 3 2" xfId="5818"/>
    <cellStyle name="표준 7 2 4 3 3 2 2" xfId="18826"/>
    <cellStyle name="표준 7 2 4 3 3 2 2 2" xfId="40787"/>
    <cellStyle name="표준 7 2 4 3 3 2 3" xfId="30331"/>
    <cellStyle name="표준 7 2 4 3 3 3" xfId="18827"/>
    <cellStyle name="표준 7 2 4 3 3 3 2" xfId="18828"/>
    <cellStyle name="표준 7 2 4 3 3 3 2 2" xfId="40789"/>
    <cellStyle name="표준 7 2 4 3 3 3 3" xfId="40788"/>
    <cellStyle name="표준 7 2 4 3 3 4" xfId="18829"/>
    <cellStyle name="표준 7 2 4 3 3 4 2" xfId="40790"/>
    <cellStyle name="표준 7 2 4 3 3 5" xfId="18830"/>
    <cellStyle name="표준 7 2 4 3 3 5 2" xfId="40791"/>
    <cellStyle name="표준 7 2 4 3 3 6" xfId="30330"/>
    <cellStyle name="표준 7 2 4 3 4" xfId="5819"/>
    <cellStyle name="표준 7 2 4 3 4 2" xfId="5820"/>
    <cellStyle name="표준 7 2 4 3 4 2 2" xfId="18831"/>
    <cellStyle name="표준 7 2 4 3 4 2 2 2" xfId="40792"/>
    <cellStyle name="표준 7 2 4 3 4 2 3" xfId="30333"/>
    <cellStyle name="표준 7 2 4 3 4 3" xfId="18832"/>
    <cellStyle name="표준 7 2 4 3 4 3 2" xfId="18833"/>
    <cellStyle name="표준 7 2 4 3 4 3 2 2" xfId="40794"/>
    <cellStyle name="표준 7 2 4 3 4 3 3" xfId="40793"/>
    <cellStyle name="표준 7 2 4 3 4 4" xfId="18834"/>
    <cellStyle name="표준 7 2 4 3 4 4 2" xfId="40795"/>
    <cellStyle name="표준 7 2 4 3 4 5" xfId="18835"/>
    <cellStyle name="표준 7 2 4 3 4 5 2" xfId="40796"/>
    <cellStyle name="표준 7 2 4 3 4 6" xfId="30332"/>
    <cellStyle name="표준 7 2 4 3 5" xfId="5821"/>
    <cellStyle name="표준 7 2 4 3 5 2" xfId="18836"/>
    <cellStyle name="표준 7 2 4 3 5 2 2" xfId="40797"/>
    <cellStyle name="표준 7 2 4 3 5 3" xfId="30334"/>
    <cellStyle name="표준 7 2 4 3 6" xfId="18837"/>
    <cellStyle name="표준 7 2 4 3 6 2" xfId="18838"/>
    <cellStyle name="표준 7 2 4 3 6 2 2" xfId="40799"/>
    <cellStyle name="표준 7 2 4 3 6 3" xfId="40798"/>
    <cellStyle name="표준 7 2 4 3 7" xfId="18839"/>
    <cellStyle name="표준 7 2 4 3 7 2" xfId="40800"/>
    <cellStyle name="표준 7 2 4 3 8" xfId="18840"/>
    <cellStyle name="표준 7 2 4 3 8 2" xfId="40801"/>
    <cellStyle name="표준 7 2 4 3 9" xfId="27038"/>
    <cellStyle name="표준 7 2 4 4" xfId="2778"/>
    <cellStyle name="표준 7 2 4 4 2" xfId="5822"/>
    <cellStyle name="표준 7 2 4 4 2 2" xfId="5823"/>
    <cellStyle name="표준 7 2 4 4 2 2 2" xfId="18841"/>
    <cellStyle name="표준 7 2 4 4 2 2 2 2" xfId="40802"/>
    <cellStyle name="표준 7 2 4 4 2 2 3" xfId="30336"/>
    <cellStyle name="표준 7 2 4 4 2 3" xfId="18842"/>
    <cellStyle name="표준 7 2 4 4 2 3 2" xfId="18843"/>
    <cellStyle name="표준 7 2 4 4 2 3 2 2" xfId="40804"/>
    <cellStyle name="표준 7 2 4 4 2 3 3" xfId="40803"/>
    <cellStyle name="표준 7 2 4 4 2 4" xfId="18844"/>
    <cellStyle name="표준 7 2 4 4 2 4 2" xfId="40805"/>
    <cellStyle name="표준 7 2 4 4 2 5" xfId="18845"/>
    <cellStyle name="표준 7 2 4 4 2 5 2" xfId="40806"/>
    <cellStyle name="표준 7 2 4 4 2 6" xfId="30335"/>
    <cellStyle name="표준 7 2 4 4 3" xfId="5824"/>
    <cellStyle name="표준 7 2 4 4 3 2" xfId="5825"/>
    <cellStyle name="표준 7 2 4 4 3 2 2" xfId="18846"/>
    <cellStyle name="표준 7 2 4 4 3 2 2 2" xfId="40807"/>
    <cellStyle name="표준 7 2 4 4 3 2 3" xfId="30338"/>
    <cellStyle name="표준 7 2 4 4 3 3" xfId="18847"/>
    <cellStyle name="표준 7 2 4 4 3 3 2" xfId="18848"/>
    <cellStyle name="표준 7 2 4 4 3 3 2 2" xfId="40809"/>
    <cellStyle name="표준 7 2 4 4 3 3 3" xfId="40808"/>
    <cellStyle name="표준 7 2 4 4 3 4" xfId="18849"/>
    <cellStyle name="표준 7 2 4 4 3 4 2" xfId="40810"/>
    <cellStyle name="표준 7 2 4 4 3 5" xfId="18850"/>
    <cellStyle name="표준 7 2 4 4 3 5 2" xfId="40811"/>
    <cellStyle name="표준 7 2 4 4 3 6" xfId="30337"/>
    <cellStyle name="표준 7 2 4 4 4" xfId="5826"/>
    <cellStyle name="표준 7 2 4 4 4 2" xfId="18851"/>
    <cellStyle name="표준 7 2 4 4 4 2 2" xfId="40812"/>
    <cellStyle name="표준 7 2 4 4 4 3" xfId="30339"/>
    <cellStyle name="표준 7 2 4 4 5" xfId="18852"/>
    <cellStyle name="표준 7 2 4 4 5 2" xfId="18853"/>
    <cellStyle name="표준 7 2 4 4 5 2 2" xfId="40814"/>
    <cellStyle name="표준 7 2 4 4 5 3" xfId="40813"/>
    <cellStyle name="표준 7 2 4 4 6" xfId="18854"/>
    <cellStyle name="표준 7 2 4 4 6 2" xfId="40815"/>
    <cellStyle name="표준 7 2 4 4 7" xfId="18855"/>
    <cellStyle name="표준 7 2 4 4 7 2" xfId="40816"/>
    <cellStyle name="표준 7 2 4 4 8" xfId="27299"/>
    <cellStyle name="표준 7 2 4 5" xfId="5827"/>
    <cellStyle name="표준 7 2 4 5 2" xfId="5828"/>
    <cellStyle name="표준 7 2 4 5 2 2" xfId="18856"/>
    <cellStyle name="표준 7 2 4 5 2 2 2" xfId="40817"/>
    <cellStyle name="표준 7 2 4 5 2 3" xfId="30341"/>
    <cellStyle name="표준 7 2 4 5 3" xfId="18857"/>
    <cellStyle name="표준 7 2 4 5 3 2" xfId="18858"/>
    <cellStyle name="표준 7 2 4 5 3 2 2" xfId="40819"/>
    <cellStyle name="표준 7 2 4 5 3 3" xfId="40818"/>
    <cellStyle name="표준 7 2 4 5 4" xfId="18859"/>
    <cellStyle name="표준 7 2 4 5 4 2" xfId="40820"/>
    <cellStyle name="표준 7 2 4 5 5" xfId="18860"/>
    <cellStyle name="표준 7 2 4 5 5 2" xfId="40821"/>
    <cellStyle name="표준 7 2 4 5 6" xfId="30340"/>
    <cellStyle name="표준 7 2 4 6" xfId="5829"/>
    <cellStyle name="표준 7 2 4 6 2" xfId="5830"/>
    <cellStyle name="표준 7 2 4 6 2 2" xfId="18861"/>
    <cellStyle name="표준 7 2 4 6 2 2 2" xfId="40822"/>
    <cellStyle name="표준 7 2 4 6 2 3" xfId="30343"/>
    <cellStyle name="표준 7 2 4 6 3" xfId="18862"/>
    <cellStyle name="표준 7 2 4 6 3 2" xfId="18863"/>
    <cellStyle name="표준 7 2 4 6 3 2 2" xfId="40824"/>
    <cellStyle name="표준 7 2 4 6 3 3" xfId="40823"/>
    <cellStyle name="표준 7 2 4 6 4" xfId="18864"/>
    <cellStyle name="표준 7 2 4 6 4 2" xfId="40825"/>
    <cellStyle name="표준 7 2 4 6 5" xfId="18865"/>
    <cellStyle name="표준 7 2 4 6 5 2" xfId="40826"/>
    <cellStyle name="표준 7 2 4 6 6" xfId="30342"/>
    <cellStyle name="표준 7 2 4 7" xfId="5831"/>
    <cellStyle name="표준 7 2 4 7 2" xfId="18866"/>
    <cellStyle name="표준 7 2 4 7 2 2" xfId="40827"/>
    <cellStyle name="표준 7 2 4 7 3" xfId="30344"/>
    <cellStyle name="표준 7 2 4 8" xfId="18867"/>
    <cellStyle name="표준 7 2 4 8 2" xfId="18868"/>
    <cellStyle name="표준 7 2 4 8 2 2" xfId="40829"/>
    <cellStyle name="표준 7 2 4 8 3" xfId="40828"/>
    <cellStyle name="표준 7 2 4 9" xfId="18869"/>
    <cellStyle name="표준 7 2 4 9 2" xfId="40830"/>
    <cellStyle name="표준 7 2 5" xfId="1531"/>
    <cellStyle name="표준 7 2 5 10" xfId="18870"/>
    <cellStyle name="표준 7 2 5 10 2" xfId="40831"/>
    <cellStyle name="표준 7 2 5 11" xfId="26714"/>
    <cellStyle name="표준 7 2 5 2" xfId="2321"/>
    <cellStyle name="표준 7 2 5 2 10" xfId="26843"/>
    <cellStyle name="표준 7 2 5 2 2" xfId="2608"/>
    <cellStyle name="표준 7 2 5 2 2 2" xfId="3128"/>
    <cellStyle name="표준 7 2 5 2 2 2 2" xfId="5832"/>
    <cellStyle name="표준 7 2 5 2 2 2 2 2" xfId="5833"/>
    <cellStyle name="표준 7 2 5 2 2 2 2 2 2" xfId="18871"/>
    <cellStyle name="표준 7 2 5 2 2 2 2 2 2 2" xfId="40832"/>
    <cellStyle name="표준 7 2 5 2 2 2 2 2 3" xfId="30346"/>
    <cellStyle name="표준 7 2 5 2 2 2 2 3" xfId="18872"/>
    <cellStyle name="표준 7 2 5 2 2 2 2 3 2" xfId="18873"/>
    <cellStyle name="표준 7 2 5 2 2 2 2 3 2 2" xfId="40834"/>
    <cellStyle name="표준 7 2 5 2 2 2 2 3 3" xfId="40833"/>
    <cellStyle name="표준 7 2 5 2 2 2 2 4" xfId="18874"/>
    <cellStyle name="표준 7 2 5 2 2 2 2 4 2" xfId="40835"/>
    <cellStyle name="표준 7 2 5 2 2 2 2 5" xfId="18875"/>
    <cellStyle name="표준 7 2 5 2 2 2 2 5 2" xfId="40836"/>
    <cellStyle name="표준 7 2 5 2 2 2 2 6" xfId="30345"/>
    <cellStyle name="표준 7 2 5 2 2 2 3" xfId="5834"/>
    <cellStyle name="표준 7 2 5 2 2 2 3 2" xfId="5835"/>
    <cellStyle name="표준 7 2 5 2 2 2 3 2 2" xfId="18876"/>
    <cellStyle name="표준 7 2 5 2 2 2 3 2 2 2" xfId="40837"/>
    <cellStyle name="표준 7 2 5 2 2 2 3 2 3" xfId="30348"/>
    <cellStyle name="표준 7 2 5 2 2 2 3 3" xfId="18877"/>
    <cellStyle name="표준 7 2 5 2 2 2 3 3 2" xfId="18878"/>
    <cellStyle name="표준 7 2 5 2 2 2 3 3 2 2" xfId="40839"/>
    <cellStyle name="표준 7 2 5 2 2 2 3 3 3" xfId="40838"/>
    <cellStyle name="표준 7 2 5 2 2 2 3 4" xfId="18879"/>
    <cellStyle name="표준 7 2 5 2 2 2 3 4 2" xfId="40840"/>
    <cellStyle name="표준 7 2 5 2 2 2 3 5" xfId="18880"/>
    <cellStyle name="표준 7 2 5 2 2 2 3 5 2" xfId="40841"/>
    <cellStyle name="표준 7 2 5 2 2 2 3 6" xfId="30347"/>
    <cellStyle name="표준 7 2 5 2 2 2 4" xfId="5836"/>
    <cellStyle name="표준 7 2 5 2 2 2 4 2" xfId="18881"/>
    <cellStyle name="표준 7 2 5 2 2 2 4 2 2" xfId="40842"/>
    <cellStyle name="표준 7 2 5 2 2 2 4 3" xfId="30349"/>
    <cellStyle name="표준 7 2 5 2 2 2 5" xfId="18882"/>
    <cellStyle name="표준 7 2 5 2 2 2 5 2" xfId="18883"/>
    <cellStyle name="표준 7 2 5 2 2 2 5 2 2" xfId="40844"/>
    <cellStyle name="표준 7 2 5 2 2 2 5 3" xfId="40843"/>
    <cellStyle name="표준 7 2 5 2 2 2 6" xfId="18884"/>
    <cellStyle name="표준 7 2 5 2 2 2 6 2" xfId="40845"/>
    <cellStyle name="표준 7 2 5 2 2 2 7" xfId="18885"/>
    <cellStyle name="표준 7 2 5 2 2 2 7 2" xfId="40846"/>
    <cellStyle name="표준 7 2 5 2 2 2 8" xfId="27649"/>
    <cellStyle name="표준 7 2 5 2 2 3" xfId="5837"/>
    <cellStyle name="표준 7 2 5 2 2 3 2" xfId="5838"/>
    <cellStyle name="표준 7 2 5 2 2 3 2 2" xfId="18886"/>
    <cellStyle name="표준 7 2 5 2 2 3 2 2 2" xfId="40847"/>
    <cellStyle name="표준 7 2 5 2 2 3 2 3" xfId="30351"/>
    <cellStyle name="표준 7 2 5 2 2 3 3" xfId="18887"/>
    <cellStyle name="표준 7 2 5 2 2 3 3 2" xfId="18888"/>
    <cellStyle name="표준 7 2 5 2 2 3 3 2 2" xfId="40849"/>
    <cellStyle name="표준 7 2 5 2 2 3 3 3" xfId="40848"/>
    <cellStyle name="표준 7 2 5 2 2 3 4" xfId="18889"/>
    <cellStyle name="표준 7 2 5 2 2 3 4 2" xfId="40850"/>
    <cellStyle name="표준 7 2 5 2 2 3 5" xfId="18890"/>
    <cellStyle name="표준 7 2 5 2 2 3 5 2" xfId="40851"/>
    <cellStyle name="표준 7 2 5 2 2 3 6" xfId="30350"/>
    <cellStyle name="표준 7 2 5 2 2 4" xfId="5839"/>
    <cellStyle name="표준 7 2 5 2 2 4 2" xfId="5840"/>
    <cellStyle name="표준 7 2 5 2 2 4 2 2" xfId="18891"/>
    <cellStyle name="표준 7 2 5 2 2 4 2 2 2" xfId="40852"/>
    <cellStyle name="표준 7 2 5 2 2 4 2 3" xfId="30353"/>
    <cellStyle name="표준 7 2 5 2 2 4 3" xfId="18892"/>
    <cellStyle name="표준 7 2 5 2 2 4 3 2" xfId="18893"/>
    <cellStyle name="표준 7 2 5 2 2 4 3 2 2" xfId="40854"/>
    <cellStyle name="표준 7 2 5 2 2 4 3 3" xfId="40853"/>
    <cellStyle name="표준 7 2 5 2 2 4 4" xfId="18894"/>
    <cellStyle name="표준 7 2 5 2 2 4 4 2" xfId="40855"/>
    <cellStyle name="표준 7 2 5 2 2 4 5" xfId="18895"/>
    <cellStyle name="표준 7 2 5 2 2 4 5 2" xfId="40856"/>
    <cellStyle name="표준 7 2 5 2 2 4 6" xfId="30352"/>
    <cellStyle name="표준 7 2 5 2 2 5" xfId="5841"/>
    <cellStyle name="표준 7 2 5 2 2 5 2" xfId="18896"/>
    <cellStyle name="표준 7 2 5 2 2 5 2 2" xfId="40857"/>
    <cellStyle name="표준 7 2 5 2 2 5 3" xfId="30354"/>
    <cellStyle name="표준 7 2 5 2 2 6" xfId="18897"/>
    <cellStyle name="표준 7 2 5 2 2 6 2" xfId="18898"/>
    <cellStyle name="표준 7 2 5 2 2 6 2 2" xfId="40859"/>
    <cellStyle name="표준 7 2 5 2 2 6 3" xfId="40858"/>
    <cellStyle name="표준 7 2 5 2 2 7" xfId="18899"/>
    <cellStyle name="표준 7 2 5 2 2 7 2" xfId="40860"/>
    <cellStyle name="표준 7 2 5 2 2 8" xfId="18900"/>
    <cellStyle name="표준 7 2 5 2 2 8 2" xfId="40861"/>
    <cellStyle name="표준 7 2 5 2 2 9" xfId="27130"/>
    <cellStyle name="표준 7 2 5 2 3" xfId="2841"/>
    <cellStyle name="표준 7 2 5 2 3 2" xfId="5842"/>
    <cellStyle name="표준 7 2 5 2 3 2 2" xfId="5843"/>
    <cellStyle name="표준 7 2 5 2 3 2 2 2" xfId="18901"/>
    <cellStyle name="표준 7 2 5 2 3 2 2 2 2" xfId="40862"/>
    <cellStyle name="표준 7 2 5 2 3 2 2 3" xfId="30356"/>
    <cellStyle name="표준 7 2 5 2 3 2 3" xfId="18902"/>
    <cellStyle name="표준 7 2 5 2 3 2 3 2" xfId="18903"/>
    <cellStyle name="표준 7 2 5 2 3 2 3 2 2" xfId="40864"/>
    <cellStyle name="표준 7 2 5 2 3 2 3 3" xfId="40863"/>
    <cellStyle name="표준 7 2 5 2 3 2 4" xfId="18904"/>
    <cellStyle name="표준 7 2 5 2 3 2 4 2" xfId="40865"/>
    <cellStyle name="표준 7 2 5 2 3 2 5" xfId="18905"/>
    <cellStyle name="표준 7 2 5 2 3 2 5 2" xfId="40866"/>
    <cellStyle name="표준 7 2 5 2 3 2 6" xfId="30355"/>
    <cellStyle name="표준 7 2 5 2 3 3" xfId="5844"/>
    <cellStyle name="표준 7 2 5 2 3 3 2" xfId="5845"/>
    <cellStyle name="표준 7 2 5 2 3 3 2 2" xfId="18906"/>
    <cellStyle name="표준 7 2 5 2 3 3 2 2 2" xfId="40867"/>
    <cellStyle name="표준 7 2 5 2 3 3 2 3" xfId="30358"/>
    <cellStyle name="표준 7 2 5 2 3 3 3" xfId="18907"/>
    <cellStyle name="표준 7 2 5 2 3 3 3 2" xfId="18908"/>
    <cellStyle name="표준 7 2 5 2 3 3 3 2 2" xfId="40869"/>
    <cellStyle name="표준 7 2 5 2 3 3 3 3" xfId="40868"/>
    <cellStyle name="표준 7 2 5 2 3 3 4" xfId="18909"/>
    <cellStyle name="표준 7 2 5 2 3 3 4 2" xfId="40870"/>
    <cellStyle name="표준 7 2 5 2 3 3 5" xfId="18910"/>
    <cellStyle name="표준 7 2 5 2 3 3 5 2" xfId="40871"/>
    <cellStyle name="표준 7 2 5 2 3 3 6" xfId="30357"/>
    <cellStyle name="표준 7 2 5 2 3 4" xfId="5846"/>
    <cellStyle name="표준 7 2 5 2 3 4 2" xfId="18911"/>
    <cellStyle name="표준 7 2 5 2 3 4 2 2" xfId="40872"/>
    <cellStyle name="표준 7 2 5 2 3 4 3" xfId="30359"/>
    <cellStyle name="표준 7 2 5 2 3 5" xfId="18912"/>
    <cellStyle name="표준 7 2 5 2 3 5 2" xfId="18913"/>
    <cellStyle name="표준 7 2 5 2 3 5 2 2" xfId="40874"/>
    <cellStyle name="표준 7 2 5 2 3 5 3" xfId="40873"/>
    <cellStyle name="표준 7 2 5 2 3 6" xfId="18914"/>
    <cellStyle name="표준 7 2 5 2 3 6 2" xfId="40875"/>
    <cellStyle name="표준 7 2 5 2 3 7" xfId="18915"/>
    <cellStyle name="표준 7 2 5 2 3 7 2" xfId="40876"/>
    <cellStyle name="표준 7 2 5 2 3 8" xfId="27362"/>
    <cellStyle name="표준 7 2 5 2 4" xfId="5847"/>
    <cellStyle name="표준 7 2 5 2 4 2" xfId="5848"/>
    <cellStyle name="표준 7 2 5 2 4 2 2" xfId="18916"/>
    <cellStyle name="표준 7 2 5 2 4 2 2 2" xfId="40877"/>
    <cellStyle name="표준 7 2 5 2 4 2 3" xfId="30361"/>
    <cellStyle name="표준 7 2 5 2 4 3" xfId="18917"/>
    <cellStyle name="표준 7 2 5 2 4 3 2" xfId="18918"/>
    <cellStyle name="표준 7 2 5 2 4 3 2 2" xfId="40879"/>
    <cellStyle name="표준 7 2 5 2 4 3 3" xfId="40878"/>
    <cellStyle name="표준 7 2 5 2 4 4" xfId="18919"/>
    <cellStyle name="표준 7 2 5 2 4 4 2" xfId="40880"/>
    <cellStyle name="표준 7 2 5 2 4 5" xfId="18920"/>
    <cellStyle name="표준 7 2 5 2 4 5 2" xfId="40881"/>
    <cellStyle name="표준 7 2 5 2 4 6" xfId="30360"/>
    <cellStyle name="표준 7 2 5 2 5" xfId="5849"/>
    <cellStyle name="표준 7 2 5 2 5 2" xfId="5850"/>
    <cellStyle name="표준 7 2 5 2 5 2 2" xfId="18921"/>
    <cellStyle name="표준 7 2 5 2 5 2 2 2" xfId="40882"/>
    <cellStyle name="표준 7 2 5 2 5 2 3" xfId="30363"/>
    <cellStyle name="표준 7 2 5 2 5 3" xfId="18922"/>
    <cellStyle name="표준 7 2 5 2 5 3 2" xfId="18923"/>
    <cellStyle name="표준 7 2 5 2 5 3 2 2" xfId="40884"/>
    <cellStyle name="표준 7 2 5 2 5 3 3" xfId="40883"/>
    <cellStyle name="표준 7 2 5 2 5 4" xfId="18924"/>
    <cellStyle name="표준 7 2 5 2 5 4 2" xfId="40885"/>
    <cellStyle name="표준 7 2 5 2 5 5" xfId="18925"/>
    <cellStyle name="표준 7 2 5 2 5 5 2" xfId="40886"/>
    <cellStyle name="표준 7 2 5 2 5 6" xfId="30362"/>
    <cellStyle name="표준 7 2 5 2 6" xfId="5851"/>
    <cellStyle name="표준 7 2 5 2 6 2" xfId="18926"/>
    <cellStyle name="표준 7 2 5 2 6 2 2" xfId="40887"/>
    <cellStyle name="표준 7 2 5 2 6 3" xfId="30364"/>
    <cellStyle name="표준 7 2 5 2 7" xfId="18927"/>
    <cellStyle name="표준 7 2 5 2 7 2" xfId="18928"/>
    <cellStyle name="표준 7 2 5 2 7 2 2" xfId="40889"/>
    <cellStyle name="표준 7 2 5 2 7 3" xfId="40888"/>
    <cellStyle name="표준 7 2 5 2 8" xfId="18929"/>
    <cellStyle name="표준 7 2 5 2 8 2" xfId="40890"/>
    <cellStyle name="표준 7 2 5 2 9" xfId="18930"/>
    <cellStyle name="표준 7 2 5 2 9 2" xfId="40891"/>
    <cellStyle name="표준 7 2 5 3" xfId="2450"/>
    <cellStyle name="표준 7 2 5 3 2" xfId="2970"/>
    <cellStyle name="표준 7 2 5 3 2 2" xfId="5852"/>
    <cellStyle name="표준 7 2 5 3 2 2 2" xfId="5853"/>
    <cellStyle name="표준 7 2 5 3 2 2 2 2" xfId="18931"/>
    <cellStyle name="표준 7 2 5 3 2 2 2 2 2" xfId="40892"/>
    <cellStyle name="표준 7 2 5 3 2 2 2 3" xfId="30366"/>
    <cellStyle name="표준 7 2 5 3 2 2 3" xfId="18932"/>
    <cellStyle name="표준 7 2 5 3 2 2 3 2" xfId="18933"/>
    <cellStyle name="표준 7 2 5 3 2 2 3 2 2" xfId="40894"/>
    <cellStyle name="표준 7 2 5 3 2 2 3 3" xfId="40893"/>
    <cellStyle name="표준 7 2 5 3 2 2 4" xfId="18934"/>
    <cellStyle name="표준 7 2 5 3 2 2 4 2" xfId="40895"/>
    <cellStyle name="표준 7 2 5 3 2 2 5" xfId="18935"/>
    <cellStyle name="표준 7 2 5 3 2 2 5 2" xfId="40896"/>
    <cellStyle name="표준 7 2 5 3 2 2 6" xfId="30365"/>
    <cellStyle name="표준 7 2 5 3 2 3" xfId="5854"/>
    <cellStyle name="표준 7 2 5 3 2 3 2" xfId="5855"/>
    <cellStyle name="표준 7 2 5 3 2 3 2 2" xfId="18936"/>
    <cellStyle name="표준 7 2 5 3 2 3 2 2 2" xfId="40897"/>
    <cellStyle name="표준 7 2 5 3 2 3 2 3" xfId="30368"/>
    <cellStyle name="표준 7 2 5 3 2 3 3" xfId="18937"/>
    <cellStyle name="표준 7 2 5 3 2 3 3 2" xfId="18938"/>
    <cellStyle name="표준 7 2 5 3 2 3 3 2 2" xfId="40899"/>
    <cellStyle name="표준 7 2 5 3 2 3 3 3" xfId="40898"/>
    <cellStyle name="표준 7 2 5 3 2 3 4" xfId="18939"/>
    <cellStyle name="표준 7 2 5 3 2 3 4 2" xfId="40900"/>
    <cellStyle name="표준 7 2 5 3 2 3 5" xfId="18940"/>
    <cellStyle name="표준 7 2 5 3 2 3 5 2" xfId="40901"/>
    <cellStyle name="표준 7 2 5 3 2 3 6" xfId="30367"/>
    <cellStyle name="표준 7 2 5 3 2 4" xfId="5856"/>
    <cellStyle name="표준 7 2 5 3 2 4 2" xfId="18941"/>
    <cellStyle name="표준 7 2 5 3 2 4 2 2" xfId="40902"/>
    <cellStyle name="표준 7 2 5 3 2 4 3" xfId="30369"/>
    <cellStyle name="표준 7 2 5 3 2 5" xfId="18942"/>
    <cellStyle name="표준 7 2 5 3 2 5 2" xfId="18943"/>
    <cellStyle name="표준 7 2 5 3 2 5 2 2" xfId="40904"/>
    <cellStyle name="표준 7 2 5 3 2 5 3" xfId="40903"/>
    <cellStyle name="표준 7 2 5 3 2 6" xfId="18944"/>
    <cellStyle name="표준 7 2 5 3 2 6 2" xfId="40905"/>
    <cellStyle name="표준 7 2 5 3 2 7" xfId="18945"/>
    <cellStyle name="표준 7 2 5 3 2 7 2" xfId="40906"/>
    <cellStyle name="표준 7 2 5 3 2 8" xfId="27491"/>
    <cellStyle name="표준 7 2 5 3 3" xfId="5857"/>
    <cellStyle name="표준 7 2 5 3 3 2" xfId="5858"/>
    <cellStyle name="표준 7 2 5 3 3 2 2" xfId="18946"/>
    <cellStyle name="표준 7 2 5 3 3 2 2 2" xfId="40907"/>
    <cellStyle name="표준 7 2 5 3 3 2 3" xfId="30371"/>
    <cellStyle name="표준 7 2 5 3 3 3" xfId="18947"/>
    <cellStyle name="표준 7 2 5 3 3 3 2" xfId="18948"/>
    <cellStyle name="표준 7 2 5 3 3 3 2 2" xfId="40909"/>
    <cellStyle name="표준 7 2 5 3 3 3 3" xfId="40908"/>
    <cellStyle name="표준 7 2 5 3 3 4" xfId="18949"/>
    <cellStyle name="표준 7 2 5 3 3 4 2" xfId="40910"/>
    <cellStyle name="표준 7 2 5 3 3 5" xfId="18950"/>
    <cellStyle name="표준 7 2 5 3 3 5 2" xfId="40911"/>
    <cellStyle name="표준 7 2 5 3 3 6" xfId="30370"/>
    <cellStyle name="표준 7 2 5 3 4" xfId="5859"/>
    <cellStyle name="표준 7 2 5 3 4 2" xfId="5860"/>
    <cellStyle name="표준 7 2 5 3 4 2 2" xfId="18951"/>
    <cellStyle name="표준 7 2 5 3 4 2 2 2" xfId="40912"/>
    <cellStyle name="표준 7 2 5 3 4 2 3" xfId="30373"/>
    <cellStyle name="표준 7 2 5 3 4 3" xfId="18952"/>
    <cellStyle name="표준 7 2 5 3 4 3 2" xfId="18953"/>
    <cellStyle name="표준 7 2 5 3 4 3 2 2" xfId="40914"/>
    <cellStyle name="표준 7 2 5 3 4 3 3" xfId="40913"/>
    <cellStyle name="표준 7 2 5 3 4 4" xfId="18954"/>
    <cellStyle name="표준 7 2 5 3 4 4 2" xfId="40915"/>
    <cellStyle name="표준 7 2 5 3 4 5" xfId="18955"/>
    <cellStyle name="표준 7 2 5 3 4 5 2" xfId="40916"/>
    <cellStyle name="표준 7 2 5 3 4 6" xfId="30372"/>
    <cellStyle name="표준 7 2 5 3 5" xfId="5861"/>
    <cellStyle name="표준 7 2 5 3 5 2" xfId="18956"/>
    <cellStyle name="표준 7 2 5 3 5 2 2" xfId="40917"/>
    <cellStyle name="표준 7 2 5 3 5 3" xfId="30374"/>
    <cellStyle name="표준 7 2 5 3 6" xfId="18957"/>
    <cellStyle name="표준 7 2 5 3 6 2" xfId="18958"/>
    <cellStyle name="표준 7 2 5 3 6 2 2" xfId="40919"/>
    <cellStyle name="표준 7 2 5 3 6 3" xfId="40918"/>
    <cellStyle name="표준 7 2 5 3 7" xfId="18959"/>
    <cellStyle name="표준 7 2 5 3 7 2" xfId="40920"/>
    <cellStyle name="표준 7 2 5 3 8" xfId="18960"/>
    <cellStyle name="표준 7 2 5 3 8 2" xfId="40921"/>
    <cellStyle name="표준 7 2 5 3 9" xfId="26972"/>
    <cellStyle name="표준 7 2 5 4" xfId="2712"/>
    <cellStyle name="표준 7 2 5 4 2" xfId="5862"/>
    <cellStyle name="표준 7 2 5 4 2 2" xfId="5863"/>
    <cellStyle name="표준 7 2 5 4 2 2 2" xfId="18961"/>
    <cellStyle name="표준 7 2 5 4 2 2 2 2" xfId="40922"/>
    <cellStyle name="표준 7 2 5 4 2 2 3" xfId="30376"/>
    <cellStyle name="표준 7 2 5 4 2 3" xfId="18962"/>
    <cellStyle name="표준 7 2 5 4 2 3 2" xfId="18963"/>
    <cellStyle name="표준 7 2 5 4 2 3 2 2" xfId="40924"/>
    <cellStyle name="표준 7 2 5 4 2 3 3" xfId="40923"/>
    <cellStyle name="표준 7 2 5 4 2 4" xfId="18964"/>
    <cellStyle name="표준 7 2 5 4 2 4 2" xfId="40925"/>
    <cellStyle name="표준 7 2 5 4 2 5" xfId="18965"/>
    <cellStyle name="표준 7 2 5 4 2 5 2" xfId="40926"/>
    <cellStyle name="표준 7 2 5 4 2 6" xfId="30375"/>
    <cellStyle name="표준 7 2 5 4 3" xfId="5864"/>
    <cellStyle name="표준 7 2 5 4 3 2" xfId="5865"/>
    <cellStyle name="표준 7 2 5 4 3 2 2" xfId="18966"/>
    <cellStyle name="표준 7 2 5 4 3 2 2 2" xfId="40927"/>
    <cellStyle name="표준 7 2 5 4 3 2 3" xfId="30378"/>
    <cellStyle name="표준 7 2 5 4 3 3" xfId="18967"/>
    <cellStyle name="표준 7 2 5 4 3 3 2" xfId="18968"/>
    <cellStyle name="표준 7 2 5 4 3 3 2 2" xfId="40929"/>
    <cellStyle name="표준 7 2 5 4 3 3 3" xfId="40928"/>
    <cellStyle name="표준 7 2 5 4 3 4" xfId="18969"/>
    <cellStyle name="표준 7 2 5 4 3 4 2" xfId="40930"/>
    <cellStyle name="표준 7 2 5 4 3 5" xfId="18970"/>
    <cellStyle name="표준 7 2 5 4 3 5 2" xfId="40931"/>
    <cellStyle name="표준 7 2 5 4 3 6" xfId="30377"/>
    <cellStyle name="표준 7 2 5 4 4" xfId="5866"/>
    <cellStyle name="표준 7 2 5 4 4 2" xfId="18971"/>
    <cellStyle name="표준 7 2 5 4 4 2 2" xfId="40932"/>
    <cellStyle name="표준 7 2 5 4 4 3" xfId="30379"/>
    <cellStyle name="표준 7 2 5 4 5" xfId="18972"/>
    <cellStyle name="표준 7 2 5 4 5 2" xfId="18973"/>
    <cellStyle name="표준 7 2 5 4 5 2 2" xfId="40934"/>
    <cellStyle name="표준 7 2 5 4 5 3" xfId="40933"/>
    <cellStyle name="표준 7 2 5 4 6" xfId="18974"/>
    <cellStyle name="표준 7 2 5 4 6 2" xfId="40935"/>
    <cellStyle name="표준 7 2 5 4 7" xfId="18975"/>
    <cellStyle name="표준 7 2 5 4 7 2" xfId="40936"/>
    <cellStyle name="표준 7 2 5 4 8" xfId="27233"/>
    <cellStyle name="표준 7 2 5 5" xfId="5867"/>
    <cellStyle name="표준 7 2 5 5 2" xfId="5868"/>
    <cellStyle name="표준 7 2 5 5 2 2" xfId="18976"/>
    <cellStyle name="표준 7 2 5 5 2 2 2" xfId="40937"/>
    <cellStyle name="표준 7 2 5 5 2 3" xfId="30381"/>
    <cellStyle name="표준 7 2 5 5 3" xfId="18977"/>
    <cellStyle name="표준 7 2 5 5 3 2" xfId="18978"/>
    <cellStyle name="표준 7 2 5 5 3 2 2" xfId="40939"/>
    <cellStyle name="표준 7 2 5 5 3 3" xfId="40938"/>
    <cellStyle name="표준 7 2 5 5 4" xfId="18979"/>
    <cellStyle name="표준 7 2 5 5 4 2" xfId="40940"/>
    <cellStyle name="표준 7 2 5 5 5" xfId="18980"/>
    <cellStyle name="표준 7 2 5 5 5 2" xfId="40941"/>
    <cellStyle name="표준 7 2 5 5 6" xfId="30380"/>
    <cellStyle name="표준 7 2 5 6" xfId="5869"/>
    <cellStyle name="표준 7 2 5 6 2" xfId="5870"/>
    <cellStyle name="표준 7 2 5 6 2 2" xfId="18981"/>
    <cellStyle name="표준 7 2 5 6 2 2 2" xfId="40942"/>
    <cellStyle name="표준 7 2 5 6 2 3" xfId="30383"/>
    <cellStyle name="표준 7 2 5 6 3" xfId="18982"/>
    <cellStyle name="표준 7 2 5 6 3 2" xfId="18983"/>
    <cellStyle name="표준 7 2 5 6 3 2 2" xfId="40944"/>
    <cellStyle name="표준 7 2 5 6 3 3" xfId="40943"/>
    <cellStyle name="표준 7 2 5 6 4" xfId="18984"/>
    <cellStyle name="표준 7 2 5 6 4 2" xfId="40945"/>
    <cellStyle name="표준 7 2 5 6 5" xfId="18985"/>
    <cellStyle name="표준 7 2 5 6 5 2" xfId="40946"/>
    <cellStyle name="표준 7 2 5 6 6" xfId="30382"/>
    <cellStyle name="표준 7 2 5 7" xfId="5871"/>
    <cellStyle name="표준 7 2 5 7 2" xfId="18986"/>
    <cellStyle name="표준 7 2 5 7 2 2" xfId="40947"/>
    <cellStyle name="표준 7 2 5 7 3" xfId="30384"/>
    <cellStyle name="표준 7 2 5 8" xfId="18987"/>
    <cellStyle name="표준 7 2 5 8 2" xfId="18988"/>
    <cellStyle name="표준 7 2 5 8 2 2" xfId="40949"/>
    <cellStyle name="표준 7 2 5 8 3" xfId="40948"/>
    <cellStyle name="표준 7 2 5 9" xfId="18989"/>
    <cellStyle name="표준 7 2 5 9 2" xfId="40950"/>
    <cellStyle name="표준 7 2 6" xfId="2292"/>
    <cellStyle name="표준 7 2 6 10" xfId="26814"/>
    <cellStyle name="표준 7 2 6 2" xfId="2609"/>
    <cellStyle name="표준 7 2 6 2 2" xfId="3129"/>
    <cellStyle name="표준 7 2 6 2 2 2" xfId="5872"/>
    <cellStyle name="표준 7 2 6 2 2 2 2" xfId="5873"/>
    <cellStyle name="표준 7 2 6 2 2 2 2 2" xfId="18990"/>
    <cellStyle name="표준 7 2 6 2 2 2 2 2 2" xfId="40951"/>
    <cellStyle name="표준 7 2 6 2 2 2 2 3" xfId="30386"/>
    <cellStyle name="표준 7 2 6 2 2 2 3" xfId="18991"/>
    <cellStyle name="표준 7 2 6 2 2 2 3 2" xfId="18992"/>
    <cellStyle name="표준 7 2 6 2 2 2 3 2 2" xfId="40953"/>
    <cellStyle name="표준 7 2 6 2 2 2 3 3" xfId="40952"/>
    <cellStyle name="표준 7 2 6 2 2 2 4" xfId="18993"/>
    <cellStyle name="표준 7 2 6 2 2 2 4 2" xfId="40954"/>
    <cellStyle name="표준 7 2 6 2 2 2 5" xfId="18994"/>
    <cellStyle name="표준 7 2 6 2 2 2 5 2" xfId="40955"/>
    <cellStyle name="표준 7 2 6 2 2 2 6" xfId="30385"/>
    <cellStyle name="표준 7 2 6 2 2 3" xfId="5874"/>
    <cellStyle name="표준 7 2 6 2 2 3 2" xfId="5875"/>
    <cellStyle name="표준 7 2 6 2 2 3 2 2" xfId="18995"/>
    <cellStyle name="표준 7 2 6 2 2 3 2 2 2" xfId="40956"/>
    <cellStyle name="표준 7 2 6 2 2 3 2 3" xfId="30388"/>
    <cellStyle name="표준 7 2 6 2 2 3 3" xfId="18996"/>
    <cellStyle name="표준 7 2 6 2 2 3 3 2" xfId="18997"/>
    <cellStyle name="표준 7 2 6 2 2 3 3 2 2" xfId="40958"/>
    <cellStyle name="표준 7 2 6 2 2 3 3 3" xfId="40957"/>
    <cellStyle name="표준 7 2 6 2 2 3 4" xfId="18998"/>
    <cellStyle name="표준 7 2 6 2 2 3 4 2" xfId="40959"/>
    <cellStyle name="표준 7 2 6 2 2 3 5" xfId="18999"/>
    <cellStyle name="표준 7 2 6 2 2 3 5 2" xfId="40960"/>
    <cellStyle name="표준 7 2 6 2 2 3 6" xfId="30387"/>
    <cellStyle name="표준 7 2 6 2 2 4" xfId="5876"/>
    <cellStyle name="표준 7 2 6 2 2 4 2" xfId="19000"/>
    <cellStyle name="표준 7 2 6 2 2 4 2 2" xfId="40961"/>
    <cellStyle name="표준 7 2 6 2 2 4 3" xfId="30389"/>
    <cellStyle name="표준 7 2 6 2 2 5" xfId="19001"/>
    <cellStyle name="표준 7 2 6 2 2 5 2" xfId="19002"/>
    <cellStyle name="표준 7 2 6 2 2 5 2 2" xfId="40963"/>
    <cellStyle name="표준 7 2 6 2 2 5 3" xfId="40962"/>
    <cellStyle name="표준 7 2 6 2 2 6" xfId="19003"/>
    <cellStyle name="표준 7 2 6 2 2 6 2" xfId="40964"/>
    <cellStyle name="표준 7 2 6 2 2 7" xfId="19004"/>
    <cellStyle name="표준 7 2 6 2 2 7 2" xfId="40965"/>
    <cellStyle name="표준 7 2 6 2 2 8" xfId="27650"/>
    <cellStyle name="표준 7 2 6 2 3" xfId="5877"/>
    <cellStyle name="표준 7 2 6 2 3 2" xfId="5878"/>
    <cellStyle name="표준 7 2 6 2 3 2 2" xfId="19005"/>
    <cellStyle name="표준 7 2 6 2 3 2 2 2" xfId="40966"/>
    <cellStyle name="표준 7 2 6 2 3 2 3" xfId="30391"/>
    <cellStyle name="표준 7 2 6 2 3 3" xfId="19006"/>
    <cellStyle name="표준 7 2 6 2 3 3 2" xfId="19007"/>
    <cellStyle name="표준 7 2 6 2 3 3 2 2" xfId="40968"/>
    <cellStyle name="표준 7 2 6 2 3 3 3" xfId="40967"/>
    <cellStyle name="표준 7 2 6 2 3 4" xfId="19008"/>
    <cellStyle name="표준 7 2 6 2 3 4 2" xfId="40969"/>
    <cellStyle name="표준 7 2 6 2 3 5" xfId="19009"/>
    <cellStyle name="표준 7 2 6 2 3 5 2" xfId="40970"/>
    <cellStyle name="표준 7 2 6 2 3 6" xfId="30390"/>
    <cellStyle name="표준 7 2 6 2 4" xfId="5879"/>
    <cellStyle name="표준 7 2 6 2 4 2" xfId="5880"/>
    <cellStyle name="표준 7 2 6 2 4 2 2" xfId="19010"/>
    <cellStyle name="표준 7 2 6 2 4 2 2 2" xfId="40971"/>
    <cellStyle name="표준 7 2 6 2 4 2 3" xfId="30393"/>
    <cellStyle name="표준 7 2 6 2 4 3" xfId="19011"/>
    <cellStyle name="표준 7 2 6 2 4 3 2" xfId="19012"/>
    <cellStyle name="표준 7 2 6 2 4 3 2 2" xfId="40973"/>
    <cellStyle name="표준 7 2 6 2 4 3 3" xfId="40972"/>
    <cellStyle name="표준 7 2 6 2 4 4" xfId="19013"/>
    <cellStyle name="표준 7 2 6 2 4 4 2" xfId="40974"/>
    <cellStyle name="표준 7 2 6 2 4 5" xfId="19014"/>
    <cellStyle name="표준 7 2 6 2 4 5 2" xfId="40975"/>
    <cellStyle name="표준 7 2 6 2 4 6" xfId="30392"/>
    <cellStyle name="표준 7 2 6 2 5" xfId="5881"/>
    <cellStyle name="표준 7 2 6 2 5 2" xfId="19015"/>
    <cellStyle name="표준 7 2 6 2 5 2 2" xfId="40976"/>
    <cellStyle name="표준 7 2 6 2 5 3" xfId="30394"/>
    <cellStyle name="표준 7 2 6 2 6" xfId="19016"/>
    <cellStyle name="표준 7 2 6 2 6 2" xfId="19017"/>
    <cellStyle name="표준 7 2 6 2 6 2 2" xfId="40978"/>
    <cellStyle name="표준 7 2 6 2 6 3" xfId="40977"/>
    <cellStyle name="표준 7 2 6 2 7" xfId="19018"/>
    <cellStyle name="표준 7 2 6 2 7 2" xfId="40979"/>
    <cellStyle name="표준 7 2 6 2 8" xfId="19019"/>
    <cellStyle name="표준 7 2 6 2 8 2" xfId="40980"/>
    <cellStyle name="표준 7 2 6 2 9" xfId="27131"/>
    <cellStyle name="표준 7 2 6 3" xfId="2812"/>
    <cellStyle name="표준 7 2 6 3 2" xfId="5882"/>
    <cellStyle name="표준 7 2 6 3 2 2" xfId="5883"/>
    <cellStyle name="표준 7 2 6 3 2 2 2" xfId="19020"/>
    <cellStyle name="표준 7 2 6 3 2 2 2 2" xfId="40981"/>
    <cellStyle name="표준 7 2 6 3 2 2 3" xfId="30396"/>
    <cellStyle name="표준 7 2 6 3 2 3" xfId="19021"/>
    <cellStyle name="표준 7 2 6 3 2 3 2" xfId="19022"/>
    <cellStyle name="표준 7 2 6 3 2 3 2 2" xfId="40983"/>
    <cellStyle name="표준 7 2 6 3 2 3 3" xfId="40982"/>
    <cellStyle name="표준 7 2 6 3 2 4" xfId="19023"/>
    <cellStyle name="표준 7 2 6 3 2 4 2" xfId="40984"/>
    <cellStyle name="표준 7 2 6 3 2 5" xfId="19024"/>
    <cellStyle name="표준 7 2 6 3 2 5 2" xfId="40985"/>
    <cellStyle name="표준 7 2 6 3 2 6" xfId="30395"/>
    <cellStyle name="표준 7 2 6 3 3" xfId="5884"/>
    <cellStyle name="표준 7 2 6 3 3 2" xfId="5885"/>
    <cellStyle name="표준 7 2 6 3 3 2 2" xfId="19025"/>
    <cellStyle name="표준 7 2 6 3 3 2 2 2" xfId="40986"/>
    <cellStyle name="표준 7 2 6 3 3 2 3" xfId="30398"/>
    <cellStyle name="표준 7 2 6 3 3 3" xfId="19026"/>
    <cellStyle name="표준 7 2 6 3 3 3 2" xfId="19027"/>
    <cellStyle name="표준 7 2 6 3 3 3 2 2" xfId="40988"/>
    <cellStyle name="표준 7 2 6 3 3 3 3" xfId="40987"/>
    <cellStyle name="표준 7 2 6 3 3 4" xfId="19028"/>
    <cellStyle name="표준 7 2 6 3 3 4 2" xfId="40989"/>
    <cellStyle name="표준 7 2 6 3 3 5" xfId="19029"/>
    <cellStyle name="표준 7 2 6 3 3 5 2" xfId="40990"/>
    <cellStyle name="표준 7 2 6 3 3 6" xfId="30397"/>
    <cellStyle name="표준 7 2 6 3 4" xfId="5886"/>
    <cellStyle name="표준 7 2 6 3 4 2" xfId="19030"/>
    <cellStyle name="표준 7 2 6 3 4 2 2" xfId="40991"/>
    <cellStyle name="표준 7 2 6 3 4 3" xfId="30399"/>
    <cellStyle name="표준 7 2 6 3 5" xfId="19031"/>
    <cellStyle name="표준 7 2 6 3 5 2" xfId="19032"/>
    <cellStyle name="표준 7 2 6 3 5 2 2" xfId="40993"/>
    <cellStyle name="표준 7 2 6 3 5 3" xfId="40992"/>
    <cellStyle name="표준 7 2 6 3 6" xfId="19033"/>
    <cellStyle name="표준 7 2 6 3 6 2" xfId="40994"/>
    <cellStyle name="표준 7 2 6 3 7" xfId="19034"/>
    <cellStyle name="표준 7 2 6 3 7 2" xfId="40995"/>
    <cellStyle name="표준 7 2 6 3 8" xfId="27333"/>
    <cellStyle name="표준 7 2 6 4" xfId="5887"/>
    <cellStyle name="표준 7 2 6 4 2" xfId="5888"/>
    <cellStyle name="표준 7 2 6 4 2 2" xfId="19035"/>
    <cellStyle name="표준 7 2 6 4 2 2 2" xfId="40996"/>
    <cellStyle name="표준 7 2 6 4 2 3" xfId="30401"/>
    <cellStyle name="표준 7 2 6 4 3" xfId="19036"/>
    <cellStyle name="표준 7 2 6 4 3 2" xfId="19037"/>
    <cellStyle name="표준 7 2 6 4 3 2 2" xfId="40998"/>
    <cellStyle name="표준 7 2 6 4 3 3" xfId="40997"/>
    <cellStyle name="표준 7 2 6 4 4" xfId="19038"/>
    <cellStyle name="표준 7 2 6 4 4 2" xfId="40999"/>
    <cellStyle name="표준 7 2 6 4 5" xfId="19039"/>
    <cellStyle name="표준 7 2 6 4 5 2" xfId="41000"/>
    <cellStyle name="표준 7 2 6 4 6" xfId="30400"/>
    <cellStyle name="표준 7 2 6 5" xfId="5889"/>
    <cellStyle name="표준 7 2 6 5 2" xfId="5890"/>
    <cellStyle name="표준 7 2 6 5 2 2" xfId="19040"/>
    <cellStyle name="표준 7 2 6 5 2 2 2" xfId="41001"/>
    <cellStyle name="표준 7 2 6 5 2 3" xfId="30403"/>
    <cellStyle name="표준 7 2 6 5 3" xfId="19041"/>
    <cellStyle name="표준 7 2 6 5 3 2" xfId="19042"/>
    <cellStyle name="표준 7 2 6 5 3 2 2" xfId="41003"/>
    <cellStyle name="표준 7 2 6 5 3 3" xfId="41002"/>
    <cellStyle name="표준 7 2 6 5 4" xfId="19043"/>
    <cellStyle name="표준 7 2 6 5 4 2" xfId="41004"/>
    <cellStyle name="표준 7 2 6 5 5" xfId="19044"/>
    <cellStyle name="표준 7 2 6 5 5 2" xfId="41005"/>
    <cellStyle name="표준 7 2 6 5 6" xfId="30402"/>
    <cellStyle name="표준 7 2 6 6" xfId="5891"/>
    <cellStyle name="표준 7 2 6 6 2" xfId="19045"/>
    <cellStyle name="표준 7 2 6 6 2 2" xfId="41006"/>
    <cellStyle name="표준 7 2 6 6 3" xfId="30404"/>
    <cellStyle name="표준 7 2 6 7" xfId="19046"/>
    <cellStyle name="표준 7 2 6 7 2" xfId="19047"/>
    <cellStyle name="표준 7 2 6 7 2 2" xfId="41008"/>
    <cellStyle name="표준 7 2 6 7 3" xfId="41007"/>
    <cellStyle name="표준 7 2 6 8" xfId="19048"/>
    <cellStyle name="표준 7 2 6 8 2" xfId="41009"/>
    <cellStyle name="표준 7 2 6 9" xfId="19049"/>
    <cellStyle name="표준 7 2 6 9 2" xfId="41010"/>
    <cellStyle name="표준 7 2 7" xfId="2421"/>
    <cellStyle name="표준 7 2 7 2" xfId="2941"/>
    <cellStyle name="표준 7 2 7 2 2" xfId="5892"/>
    <cellStyle name="표준 7 2 7 2 2 2" xfId="5893"/>
    <cellStyle name="표준 7 2 7 2 2 2 2" xfId="19050"/>
    <cellStyle name="표준 7 2 7 2 2 2 2 2" xfId="41011"/>
    <cellStyle name="표준 7 2 7 2 2 2 3" xfId="30406"/>
    <cellStyle name="표준 7 2 7 2 2 3" xfId="19051"/>
    <cellStyle name="표준 7 2 7 2 2 3 2" xfId="19052"/>
    <cellStyle name="표준 7 2 7 2 2 3 2 2" xfId="41013"/>
    <cellStyle name="표준 7 2 7 2 2 3 3" xfId="41012"/>
    <cellStyle name="표준 7 2 7 2 2 4" xfId="19053"/>
    <cellStyle name="표준 7 2 7 2 2 4 2" xfId="41014"/>
    <cellStyle name="표준 7 2 7 2 2 5" xfId="19054"/>
    <cellStyle name="표준 7 2 7 2 2 5 2" xfId="41015"/>
    <cellStyle name="표준 7 2 7 2 2 6" xfId="30405"/>
    <cellStyle name="표준 7 2 7 2 3" xfId="5894"/>
    <cellStyle name="표준 7 2 7 2 3 2" xfId="5895"/>
    <cellStyle name="표준 7 2 7 2 3 2 2" xfId="19055"/>
    <cellStyle name="표준 7 2 7 2 3 2 2 2" xfId="41016"/>
    <cellStyle name="표준 7 2 7 2 3 2 3" xfId="30408"/>
    <cellStyle name="표준 7 2 7 2 3 3" xfId="19056"/>
    <cellStyle name="표준 7 2 7 2 3 3 2" xfId="19057"/>
    <cellStyle name="표준 7 2 7 2 3 3 2 2" xfId="41018"/>
    <cellStyle name="표준 7 2 7 2 3 3 3" xfId="41017"/>
    <cellStyle name="표준 7 2 7 2 3 4" xfId="19058"/>
    <cellStyle name="표준 7 2 7 2 3 4 2" xfId="41019"/>
    <cellStyle name="표준 7 2 7 2 3 5" xfId="19059"/>
    <cellStyle name="표준 7 2 7 2 3 5 2" xfId="41020"/>
    <cellStyle name="표준 7 2 7 2 3 6" xfId="30407"/>
    <cellStyle name="표준 7 2 7 2 4" xfId="5896"/>
    <cellStyle name="표준 7 2 7 2 4 2" xfId="19060"/>
    <cellStyle name="표준 7 2 7 2 4 2 2" xfId="41021"/>
    <cellStyle name="표준 7 2 7 2 4 3" xfId="30409"/>
    <cellStyle name="표준 7 2 7 2 5" xfId="19061"/>
    <cellStyle name="표준 7 2 7 2 5 2" xfId="19062"/>
    <cellStyle name="표준 7 2 7 2 5 2 2" xfId="41023"/>
    <cellStyle name="표준 7 2 7 2 5 3" xfId="41022"/>
    <cellStyle name="표준 7 2 7 2 6" xfId="19063"/>
    <cellStyle name="표준 7 2 7 2 6 2" xfId="41024"/>
    <cellStyle name="표준 7 2 7 2 7" xfId="19064"/>
    <cellStyle name="표준 7 2 7 2 7 2" xfId="41025"/>
    <cellStyle name="표준 7 2 7 2 8" xfId="27462"/>
    <cellStyle name="표준 7 2 7 3" xfId="5897"/>
    <cellStyle name="표준 7 2 7 3 2" xfId="5898"/>
    <cellStyle name="표준 7 2 7 3 2 2" xfId="19065"/>
    <cellStyle name="표준 7 2 7 3 2 2 2" xfId="41026"/>
    <cellStyle name="표준 7 2 7 3 2 3" xfId="30411"/>
    <cellStyle name="표준 7 2 7 3 3" xfId="19066"/>
    <cellStyle name="표준 7 2 7 3 3 2" xfId="19067"/>
    <cellStyle name="표준 7 2 7 3 3 2 2" xfId="41028"/>
    <cellStyle name="표준 7 2 7 3 3 3" xfId="41027"/>
    <cellStyle name="표준 7 2 7 3 4" xfId="19068"/>
    <cellStyle name="표준 7 2 7 3 4 2" xfId="41029"/>
    <cellStyle name="표준 7 2 7 3 5" xfId="19069"/>
    <cellStyle name="표준 7 2 7 3 5 2" xfId="41030"/>
    <cellStyle name="표준 7 2 7 3 6" xfId="30410"/>
    <cellStyle name="표준 7 2 7 4" xfId="5899"/>
    <cellStyle name="표준 7 2 7 4 2" xfId="5900"/>
    <cellStyle name="표준 7 2 7 4 2 2" xfId="19070"/>
    <cellStyle name="표준 7 2 7 4 2 2 2" xfId="41031"/>
    <cellStyle name="표준 7 2 7 4 2 3" xfId="30413"/>
    <cellStyle name="표준 7 2 7 4 3" xfId="19071"/>
    <cellStyle name="표준 7 2 7 4 3 2" xfId="19072"/>
    <cellStyle name="표준 7 2 7 4 3 2 2" xfId="41033"/>
    <cellStyle name="표준 7 2 7 4 3 3" xfId="41032"/>
    <cellStyle name="표준 7 2 7 4 4" xfId="19073"/>
    <cellStyle name="표준 7 2 7 4 4 2" xfId="41034"/>
    <cellStyle name="표준 7 2 7 4 5" xfId="19074"/>
    <cellStyle name="표준 7 2 7 4 5 2" xfId="41035"/>
    <cellStyle name="표준 7 2 7 4 6" xfId="30412"/>
    <cellStyle name="표준 7 2 7 5" xfId="5901"/>
    <cellStyle name="표준 7 2 7 5 2" xfId="19075"/>
    <cellStyle name="표준 7 2 7 5 2 2" xfId="41036"/>
    <cellStyle name="표준 7 2 7 5 3" xfId="30414"/>
    <cellStyle name="표준 7 2 7 6" xfId="19076"/>
    <cellStyle name="표준 7 2 7 6 2" xfId="19077"/>
    <cellStyle name="표준 7 2 7 6 2 2" xfId="41038"/>
    <cellStyle name="표준 7 2 7 6 3" xfId="41037"/>
    <cellStyle name="표준 7 2 7 7" xfId="19078"/>
    <cellStyle name="표준 7 2 7 7 2" xfId="41039"/>
    <cellStyle name="표준 7 2 7 8" xfId="19079"/>
    <cellStyle name="표준 7 2 7 8 2" xfId="41040"/>
    <cellStyle name="표준 7 2 7 9" xfId="26943"/>
    <cellStyle name="표준 7 2 8" xfId="2683"/>
    <cellStyle name="표준 7 2 8 2" xfId="5902"/>
    <cellStyle name="표준 7 2 8 2 2" xfId="5903"/>
    <cellStyle name="표준 7 2 8 2 2 2" xfId="19080"/>
    <cellStyle name="표준 7 2 8 2 2 2 2" xfId="41041"/>
    <cellStyle name="표준 7 2 8 2 2 3" xfId="30416"/>
    <cellStyle name="표준 7 2 8 2 3" xfId="19081"/>
    <cellStyle name="표준 7 2 8 2 3 2" xfId="19082"/>
    <cellStyle name="표준 7 2 8 2 3 2 2" xfId="41043"/>
    <cellStyle name="표준 7 2 8 2 3 3" xfId="41042"/>
    <cellStyle name="표준 7 2 8 2 4" xfId="19083"/>
    <cellStyle name="표준 7 2 8 2 4 2" xfId="41044"/>
    <cellStyle name="표준 7 2 8 2 5" xfId="19084"/>
    <cellStyle name="표준 7 2 8 2 5 2" xfId="41045"/>
    <cellStyle name="표준 7 2 8 2 6" xfId="30415"/>
    <cellStyle name="표준 7 2 8 3" xfId="5904"/>
    <cellStyle name="표준 7 2 8 3 2" xfId="5905"/>
    <cellStyle name="표준 7 2 8 3 2 2" xfId="19085"/>
    <cellStyle name="표준 7 2 8 3 2 2 2" xfId="41046"/>
    <cellStyle name="표준 7 2 8 3 2 3" xfId="30418"/>
    <cellStyle name="표준 7 2 8 3 3" xfId="19086"/>
    <cellStyle name="표준 7 2 8 3 3 2" xfId="19087"/>
    <cellStyle name="표준 7 2 8 3 3 2 2" xfId="41048"/>
    <cellStyle name="표준 7 2 8 3 3 3" xfId="41047"/>
    <cellStyle name="표준 7 2 8 3 4" xfId="19088"/>
    <cellStyle name="표준 7 2 8 3 4 2" xfId="41049"/>
    <cellStyle name="표준 7 2 8 3 5" xfId="19089"/>
    <cellStyle name="표준 7 2 8 3 5 2" xfId="41050"/>
    <cellStyle name="표준 7 2 8 3 6" xfId="30417"/>
    <cellStyle name="표준 7 2 8 4" xfId="5906"/>
    <cellStyle name="표준 7 2 8 4 2" xfId="19090"/>
    <cellStyle name="표준 7 2 8 4 2 2" xfId="41051"/>
    <cellStyle name="표준 7 2 8 4 3" xfId="30419"/>
    <cellStyle name="표준 7 2 8 5" xfId="19091"/>
    <cellStyle name="표준 7 2 8 5 2" xfId="19092"/>
    <cellStyle name="표준 7 2 8 5 2 2" xfId="41053"/>
    <cellStyle name="표준 7 2 8 5 3" xfId="41052"/>
    <cellStyle name="표준 7 2 8 6" xfId="19093"/>
    <cellStyle name="표준 7 2 8 6 2" xfId="41054"/>
    <cellStyle name="표준 7 2 8 7" xfId="19094"/>
    <cellStyle name="표준 7 2 8 7 2" xfId="41055"/>
    <cellStyle name="표준 7 2 8 8" xfId="27204"/>
    <cellStyle name="표준 7 2 9" xfId="5907"/>
    <cellStyle name="표준 7 2 9 2" xfId="5908"/>
    <cellStyle name="표준 7 2 9 2 2" xfId="19095"/>
    <cellStyle name="표준 7 2 9 2 2 2" xfId="41056"/>
    <cellStyle name="표준 7 2 9 2 3" xfId="30421"/>
    <cellStyle name="표준 7 2 9 3" xfId="19096"/>
    <cellStyle name="표준 7 2 9 3 2" xfId="19097"/>
    <cellStyle name="표준 7 2 9 3 2 2" xfId="41058"/>
    <cellStyle name="표준 7 2 9 3 3" xfId="41057"/>
    <cellStyle name="표준 7 2 9 4" xfId="19098"/>
    <cellStyle name="표준 7 2 9 4 2" xfId="41059"/>
    <cellStyle name="표준 7 2 9 5" xfId="19099"/>
    <cellStyle name="표준 7 2 9 5 2" xfId="41060"/>
    <cellStyle name="표준 7 2 9 6" xfId="30420"/>
    <cellStyle name="표준 7 20" xfId="2284"/>
    <cellStyle name="표준 7 20 10" xfId="26806"/>
    <cellStyle name="표준 7 20 2" xfId="2610"/>
    <cellStyle name="표준 7 20 2 2" xfId="3130"/>
    <cellStyle name="표준 7 20 2 2 2" xfId="5909"/>
    <cellStyle name="표준 7 20 2 2 2 2" xfId="5910"/>
    <cellStyle name="표준 7 20 2 2 2 2 2" xfId="19100"/>
    <cellStyle name="표준 7 20 2 2 2 2 2 2" xfId="41061"/>
    <cellStyle name="표준 7 20 2 2 2 2 3" xfId="30423"/>
    <cellStyle name="표준 7 20 2 2 2 3" xfId="19101"/>
    <cellStyle name="표준 7 20 2 2 2 3 2" xfId="19102"/>
    <cellStyle name="표준 7 20 2 2 2 3 2 2" xfId="41063"/>
    <cellStyle name="표준 7 20 2 2 2 3 3" xfId="41062"/>
    <cellStyle name="표준 7 20 2 2 2 4" xfId="19103"/>
    <cellStyle name="표준 7 20 2 2 2 4 2" xfId="41064"/>
    <cellStyle name="표준 7 20 2 2 2 5" xfId="19104"/>
    <cellStyle name="표준 7 20 2 2 2 5 2" xfId="41065"/>
    <cellStyle name="표준 7 20 2 2 2 6" xfId="30422"/>
    <cellStyle name="표준 7 20 2 2 3" xfId="5911"/>
    <cellStyle name="표준 7 20 2 2 3 2" xfId="5912"/>
    <cellStyle name="표준 7 20 2 2 3 2 2" xfId="19105"/>
    <cellStyle name="표준 7 20 2 2 3 2 2 2" xfId="41066"/>
    <cellStyle name="표준 7 20 2 2 3 2 3" xfId="30425"/>
    <cellStyle name="표준 7 20 2 2 3 3" xfId="19106"/>
    <cellStyle name="표준 7 20 2 2 3 3 2" xfId="19107"/>
    <cellStyle name="표준 7 20 2 2 3 3 2 2" xfId="41068"/>
    <cellStyle name="표준 7 20 2 2 3 3 3" xfId="41067"/>
    <cellStyle name="표준 7 20 2 2 3 4" xfId="19108"/>
    <cellStyle name="표준 7 20 2 2 3 4 2" xfId="41069"/>
    <cellStyle name="표준 7 20 2 2 3 5" xfId="19109"/>
    <cellStyle name="표준 7 20 2 2 3 5 2" xfId="41070"/>
    <cellStyle name="표준 7 20 2 2 3 6" xfId="30424"/>
    <cellStyle name="표준 7 20 2 2 4" xfId="5913"/>
    <cellStyle name="표준 7 20 2 2 4 2" xfId="19110"/>
    <cellStyle name="표준 7 20 2 2 4 2 2" xfId="41071"/>
    <cellStyle name="표준 7 20 2 2 4 3" xfId="30426"/>
    <cellStyle name="표준 7 20 2 2 5" xfId="19111"/>
    <cellStyle name="표준 7 20 2 2 5 2" xfId="19112"/>
    <cellStyle name="표준 7 20 2 2 5 2 2" xfId="41073"/>
    <cellStyle name="표준 7 20 2 2 5 3" xfId="41072"/>
    <cellStyle name="표준 7 20 2 2 6" xfId="19113"/>
    <cellStyle name="표준 7 20 2 2 6 2" xfId="41074"/>
    <cellStyle name="표준 7 20 2 2 7" xfId="19114"/>
    <cellStyle name="표준 7 20 2 2 7 2" xfId="41075"/>
    <cellStyle name="표준 7 20 2 2 8" xfId="27651"/>
    <cellStyle name="표준 7 20 2 3" xfId="5914"/>
    <cellStyle name="표준 7 20 2 3 2" xfId="5915"/>
    <cellStyle name="표준 7 20 2 3 2 2" xfId="19115"/>
    <cellStyle name="표준 7 20 2 3 2 2 2" xfId="41076"/>
    <cellStyle name="표준 7 20 2 3 2 3" xfId="30428"/>
    <cellStyle name="표준 7 20 2 3 3" xfId="19116"/>
    <cellStyle name="표준 7 20 2 3 3 2" xfId="19117"/>
    <cellStyle name="표준 7 20 2 3 3 2 2" xfId="41078"/>
    <cellStyle name="표준 7 20 2 3 3 3" xfId="41077"/>
    <cellStyle name="표준 7 20 2 3 4" xfId="19118"/>
    <cellStyle name="표준 7 20 2 3 4 2" xfId="41079"/>
    <cellStyle name="표준 7 20 2 3 5" xfId="19119"/>
    <cellStyle name="표준 7 20 2 3 5 2" xfId="41080"/>
    <cellStyle name="표준 7 20 2 3 6" xfId="30427"/>
    <cellStyle name="표준 7 20 2 4" xfId="5916"/>
    <cellStyle name="표준 7 20 2 4 2" xfId="5917"/>
    <cellStyle name="표준 7 20 2 4 2 2" xfId="19120"/>
    <cellStyle name="표준 7 20 2 4 2 2 2" xfId="41081"/>
    <cellStyle name="표준 7 20 2 4 2 3" xfId="30430"/>
    <cellStyle name="표준 7 20 2 4 3" xfId="19121"/>
    <cellStyle name="표준 7 20 2 4 3 2" xfId="19122"/>
    <cellStyle name="표준 7 20 2 4 3 2 2" xfId="41083"/>
    <cellStyle name="표준 7 20 2 4 3 3" xfId="41082"/>
    <cellStyle name="표준 7 20 2 4 4" xfId="19123"/>
    <cellStyle name="표준 7 20 2 4 4 2" xfId="41084"/>
    <cellStyle name="표준 7 20 2 4 5" xfId="19124"/>
    <cellStyle name="표준 7 20 2 4 5 2" xfId="41085"/>
    <cellStyle name="표준 7 20 2 4 6" xfId="30429"/>
    <cellStyle name="표준 7 20 2 5" xfId="5918"/>
    <cellStyle name="표준 7 20 2 5 2" xfId="19125"/>
    <cellStyle name="표준 7 20 2 5 2 2" xfId="41086"/>
    <cellStyle name="표준 7 20 2 5 3" xfId="30431"/>
    <cellStyle name="표준 7 20 2 6" xfId="19126"/>
    <cellStyle name="표준 7 20 2 6 2" xfId="19127"/>
    <cellStyle name="표준 7 20 2 6 2 2" xfId="41088"/>
    <cellStyle name="표준 7 20 2 6 3" xfId="41087"/>
    <cellStyle name="표준 7 20 2 7" xfId="19128"/>
    <cellStyle name="표준 7 20 2 7 2" xfId="41089"/>
    <cellStyle name="표준 7 20 2 8" xfId="19129"/>
    <cellStyle name="표준 7 20 2 8 2" xfId="41090"/>
    <cellStyle name="표준 7 20 2 9" xfId="27132"/>
    <cellStyle name="표준 7 20 3" xfId="2804"/>
    <cellStyle name="표준 7 20 3 2" xfId="5919"/>
    <cellStyle name="표준 7 20 3 2 2" xfId="5920"/>
    <cellStyle name="표준 7 20 3 2 2 2" xfId="19130"/>
    <cellStyle name="표준 7 20 3 2 2 2 2" xfId="41091"/>
    <cellStyle name="표준 7 20 3 2 2 3" xfId="30433"/>
    <cellStyle name="표준 7 20 3 2 3" xfId="19131"/>
    <cellStyle name="표준 7 20 3 2 3 2" xfId="19132"/>
    <cellStyle name="표준 7 20 3 2 3 2 2" xfId="41093"/>
    <cellStyle name="표준 7 20 3 2 3 3" xfId="41092"/>
    <cellStyle name="표준 7 20 3 2 4" xfId="19133"/>
    <cellStyle name="표준 7 20 3 2 4 2" xfId="41094"/>
    <cellStyle name="표준 7 20 3 2 5" xfId="19134"/>
    <cellStyle name="표준 7 20 3 2 5 2" xfId="41095"/>
    <cellStyle name="표준 7 20 3 2 6" xfId="30432"/>
    <cellStyle name="표준 7 20 3 3" xfId="5921"/>
    <cellStyle name="표준 7 20 3 3 2" xfId="5922"/>
    <cellStyle name="표준 7 20 3 3 2 2" xfId="19135"/>
    <cellStyle name="표준 7 20 3 3 2 2 2" xfId="41096"/>
    <cellStyle name="표준 7 20 3 3 2 3" xfId="30435"/>
    <cellStyle name="표준 7 20 3 3 3" xfId="19136"/>
    <cellStyle name="표준 7 20 3 3 3 2" xfId="19137"/>
    <cellStyle name="표준 7 20 3 3 3 2 2" xfId="41098"/>
    <cellStyle name="표준 7 20 3 3 3 3" xfId="41097"/>
    <cellStyle name="표준 7 20 3 3 4" xfId="19138"/>
    <cellStyle name="표준 7 20 3 3 4 2" xfId="41099"/>
    <cellStyle name="표준 7 20 3 3 5" xfId="19139"/>
    <cellStyle name="표준 7 20 3 3 5 2" xfId="41100"/>
    <cellStyle name="표준 7 20 3 3 6" xfId="30434"/>
    <cellStyle name="표준 7 20 3 4" xfId="5923"/>
    <cellStyle name="표준 7 20 3 4 2" xfId="19140"/>
    <cellStyle name="표준 7 20 3 4 2 2" xfId="41101"/>
    <cellStyle name="표준 7 20 3 4 3" xfId="30436"/>
    <cellStyle name="표준 7 20 3 5" xfId="19141"/>
    <cellStyle name="표준 7 20 3 5 2" xfId="19142"/>
    <cellStyle name="표준 7 20 3 5 2 2" xfId="41103"/>
    <cellStyle name="표준 7 20 3 5 3" xfId="41102"/>
    <cellStyle name="표준 7 20 3 6" xfId="19143"/>
    <cellStyle name="표준 7 20 3 6 2" xfId="41104"/>
    <cellStyle name="표준 7 20 3 7" xfId="19144"/>
    <cellStyle name="표준 7 20 3 7 2" xfId="41105"/>
    <cellStyle name="표준 7 20 3 8" xfId="27325"/>
    <cellStyle name="표준 7 20 4" xfId="5924"/>
    <cellStyle name="표준 7 20 4 2" xfId="5925"/>
    <cellStyle name="표준 7 20 4 2 2" xfId="19145"/>
    <cellStyle name="표준 7 20 4 2 2 2" xfId="41106"/>
    <cellStyle name="표준 7 20 4 2 3" xfId="30438"/>
    <cellStyle name="표준 7 20 4 3" xfId="19146"/>
    <cellStyle name="표준 7 20 4 3 2" xfId="19147"/>
    <cellStyle name="표준 7 20 4 3 2 2" xfId="41108"/>
    <cellStyle name="표준 7 20 4 3 3" xfId="41107"/>
    <cellStyle name="표준 7 20 4 4" xfId="19148"/>
    <cellStyle name="표준 7 20 4 4 2" xfId="41109"/>
    <cellStyle name="표준 7 20 4 5" xfId="19149"/>
    <cellStyle name="표준 7 20 4 5 2" xfId="41110"/>
    <cellStyle name="표준 7 20 4 6" xfId="30437"/>
    <cellStyle name="표준 7 20 5" xfId="5926"/>
    <cellStyle name="표준 7 20 5 2" xfId="5927"/>
    <cellStyle name="표준 7 20 5 2 2" xfId="19150"/>
    <cellStyle name="표준 7 20 5 2 2 2" xfId="41111"/>
    <cellStyle name="표준 7 20 5 2 3" xfId="30440"/>
    <cellStyle name="표준 7 20 5 3" xfId="19151"/>
    <cellStyle name="표준 7 20 5 3 2" xfId="19152"/>
    <cellStyle name="표준 7 20 5 3 2 2" xfId="41113"/>
    <cellStyle name="표준 7 20 5 3 3" xfId="41112"/>
    <cellStyle name="표준 7 20 5 4" xfId="19153"/>
    <cellStyle name="표준 7 20 5 4 2" xfId="41114"/>
    <cellStyle name="표준 7 20 5 5" xfId="19154"/>
    <cellStyle name="표준 7 20 5 5 2" xfId="41115"/>
    <cellStyle name="표준 7 20 5 6" xfId="30439"/>
    <cellStyle name="표준 7 20 6" xfId="5928"/>
    <cellStyle name="표준 7 20 6 2" xfId="19155"/>
    <cellStyle name="표준 7 20 6 2 2" xfId="41116"/>
    <cellStyle name="표준 7 20 6 3" xfId="30441"/>
    <cellStyle name="표준 7 20 7" xfId="19156"/>
    <cellStyle name="표준 7 20 7 2" xfId="19157"/>
    <cellStyle name="표준 7 20 7 2 2" xfId="41118"/>
    <cellStyle name="표준 7 20 7 3" xfId="41117"/>
    <cellStyle name="표준 7 20 8" xfId="19158"/>
    <cellStyle name="표준 7 20 8 2" xfId="41119"/>
    <cellStyle name="표준 7 20 9" xfId="19159"/>
    <cellStyle name="표준 7 20 9 2" xfId="41120"/>
    <cellStyle name="표준 7 21" xfId="2413"/>
    <cellStyle name="표준 7 21 2" xfId="2933"/>
    <cellStyle name="표준 7 21 2 2" xfId="5929"/>
    <cellStyle name="표준 7 21 2 2 2" xfId="5930"/>
    <cellStyle name="표준 7 21 2 2 2 2" xfId="19160"/>
    <cellStyle name="표준 7 21 2 2 2 2 2" xfId="41121"/>
    <cellStyle name="표준 7 21 2 2 2 3" xfId="30443"/>
    <cellStyle name="표준 7 21 2 2 3" xfId="19161"/>
    <cellStyle name="표준 7 21 2 2 3 2" xfId="19162"/>
    <cellStyle name="표준 7 21 2 2 3 2 2" xfId="41123"/>
    <cellStyle name="표준 7 21 2 2 3 3" xfId="41122"/>
    <cellStyle name="표준 7 21 2 2 4" xfId="19163"/>
    <cellStyle name="표준 7 21 2 2 4 2" xfId="41124"/>
    <cellStyle name="표준 7 21 2 2 5" xfId="19164"/>
    <cellStyle name="표준 7 21 2 2 5 2" xfId="41125"/>
    <cellStyle name="표준 7 21 2 2 6" xfId="30442"/>
    <cellStyle name="표준 7 21 2 3" xfId="5931"/>
    <cellStyle name="표준 7 21 2 3 2" xfId="5932"/>
    <cellStyle name="표준 7 21 2 3 2 2" xfId="19165"/>
    <cellStyle name="표준 7 21 2 3 2 2 2" xfId="41126"/>
    <cellStyle name="표준 7 21 2 3 2 3" xfId="30445"/>
    <cellStyle name="표준 7 21 2 3 3" xfId="19166"/>
    <cellStyle name="표준 7 21 2 3 3 2" xfId="19167"/>
    <cellStyle name="표준 7 21 2 3 3 2 2" xfId="41128"/>
    <cellStyle name="표준 7 21 2 3 3 3" xfId="41127"/>
    <cellStyle name="표준 7 21 2 3 4" xfId="19168"/>
    <cellStyle name="표준 7 21 2 3 4 2" xfId="41129"/>
    <cellStyle name="표준 7 21 2 3 5" xfId="19169"/>
    <cellStyle name="표준 7 21 2 3 5 2" xfId="41130"/>
    <cellStyle name="표준 7 21 2 3 6" xfId="30444"/>
    <cellStyle name="표준 7 21 2 4" xfId="5933"/>
    <cellStyle name="표준 7 21 2 4 2" xfId="19170"/>
    <cellStyle name="표준 7 21 2 4 2 2" xfId="41131"/>
    <cellStyle name="표준 7 21 2 4 3" xfId="30446"/>
    <cellStyle name="표준 7 21 2 5" xfId="19171"/>
    <cellStyle name="표준 7 21 2 5 2" xfId="19172"/>
    <cellStyle name="표준 7 21 2 5 2 2" xfId="41133"/>
    <cellStyle name="표준 7 21 2 5 3" xfId="41132"/>
    <cellStyle name="표준 7 21 2 6" xfId="19173"/>
    <cellStyle name="표준 7 21 2 6 2" xfId="41134"/>
    <cellStyle name="표준 7 21 2 7" xfId="19174"/>
    <cellStyle name="표준 7 21 2 7 2" xfId="41135"/>
    <cellStyle name="표준 7 21 2 8" xfId="27454"/>
    <cellStyle name="표준 7 21 3" xfId="5934"/>
    <cellStyle name="표준 7 21 3 2" xfId="5935"/>
    <cellStyle name="표준 7 21 3 2 2" xfId="19175"/>
    <cellStyle name="표준 7 21 3 2 2 2" xfId="41136"/>
    <cellStyle name="표준 7 21 3 2 3" xfId="30448"/>
    <cellStyle name="표준 7 21 3 3" xfId="19176"/>
    <cellStyle name="표준 7 21 3 3 2" xfId="19177"/>
    <cellStyle name="표준 7 21 3 3 2 2" xfId="41138"/>
    <cellStyle name="표준 7 21 3 3 3" xfId="41137"/>
    <cellStyle name="표준 7 21 3 4" xfId="19178"/>
    <cellStyle name="표준 7 21 3 4 2" xfId="41139"/>
    <cellStyle name="표준 7 21 3 5" xfId="19179"/>
    <cellStyle name="표준 7 21 3 5 2" xfId="41140"/>
    <cellStyle name="표준 7 21 3 6" xfId="30447"/>
    <cellStyle name="표준 7 21 4" xfId="5936"/>
    <cellStyle name="표준 7 21 4 2" xfId="5937"/>
    <cellStyle name="표준 7 21 4 2 2" xfId="19180"/>
    <cellStyle name="표준 7 21 4 2 2 2" xfId="41141"/>
    <cellStyle name="표준 7 21 4 2 3" xfId="30450"/>
    <cellStyle name="표준 7 21 4 3" xfId="19181"/>
    <cellStyle name="표준 7 21 4 3 2" xfId="19182"/>
    <cellStyle name="표준 7 21 4 3 2 2" xfId="41143"/>
    <cellStyle name="표준 7 21 4 3 3" xfId="41142"/>
    <cellStyle name="표준 7 21 4 4" xfId="19183"/>
    <cellStyle name="표준 7 21 4 4 2" xfId="41144"/>
    <cellStyle name="표준 7 21 4 5" xfId="19184"/>
    <cellStyle name="표준 7 21 4 5 2" xfId="41145"/>
    <cellStyle name="표준 7 21 4 6" xfId="30449"/>
    <cellStyle name="표준 7 21 5" xfId="5938"/>
    <cellStyle name="표준 7 21 5 2" xfId="19185"/>
    <cellStyle name="표준 7 21 5 2 2" xfId="41146"/>
    <cellStyle name="표준 7 21 5 3" xfId="30451"/>
    <cellStyle name="표준 7 21 6" xfId="19186"/>
    <cellStyle name="표준 7 21 6 2" xfId="19187"/>
    <cellStyle name="표준 7 21 6 2 2" xfId="41148"/>
    <cellStyle name="표준 7 21 6 3" xfId="41147"/>
    <cellStyle name="표준 7 21 7" xfId="19188"/>
    <cellStyle name="표준 7 21 7 2" xfId="41149"/>
    <cellStyle name="표준 7 21 8" xfId="19189"/>
    <cellStyle name="표준 7 21 8 2" xfId="41150"/>
    <cellStyle name="표준 7 21 9" xfId="26935"/>
    <cellStyle name="표준 7 22" xfId="2675"/>
    <cellStyle name="표준 7 22 2" xfId="5939"/>
    <cellStyle name="표준 7 22 2 2" xfId="5940"/>
    <cellStyle name="표준 7 22 2 2 2" xfId="19190"/>
    <cellStyle name="표준 7 22 2 2 2 2" xfId="41151"/>
    <cellStyle name="표준 7 22 2 2 3" xfId="30453"/>
    <cellStyle name="표준 7 22 2 3" xfId="19191"/>
    <cellStyle name="표준 7 22 2 3 2" xfId="19192"/>
    <cellStyle name="표준 7 22 2 3 2 2" xfId="41153"/>
    <cellStyle name="표준 7 22 2 3 3" xfId="41152"/>
    <cellStyle name="표준 7 22 2 4" xfId="19193"/>
    <cellStyle name="표준 7 22 2 4 2" xfId="41154"/>
    <cellStyle name="표준 7 22 2 5" xfId="19194"/>
    <cellStyle name="표준 7 22 2 5 2" xfId="41155"/>
    <cellStyle name="표준 7 22 2 6" xfId="30452"/>
    <cellStyle name="표준 7 22 3" xfId="5941"/>
    <cellStyle name="표준 7 22 3 2" xfId="5942"/>
    <cellStyle name="표준 7 22 3 2 2" xfId="19195"/>
    <cellStyle name="표준 7 22 3 2 2 2" xfId="41156"/>
    <cellStyle name="표준 7 22 3 2 3" xfId="30455"/>
    <cellStyle name="표준 7 22 3 3" xfId="19196"/>
    <cellStyle name="표준 7 22 3 3 2" xfId="19197"/>
    <cellStyle name="표준 7 22 3 3 2 2" xfId="41158"/>
    <cellStyle name="표준 7 22 3 3 3" xfId="41157"/>
    <cellStyle name="표준 7 22 3 4" xfId="19198"/>
    <cellStyle name="표준 7 22 3 4 2" xfId="41159"/>
    <cellStyle name="표준 7 22 3 5" xfId="19199"/>
    <cellStyle name="표준 7 22 3 5 2" xfId="41160"/>
    <cellStyle name="표준 7 22 3 6" xfId="30454"/>
    <cellStyle name="표준 7 22 4" xfId="5943"/>
    <cellStyle name="표준 7 22 4 2" xfId="19200"/>
    <cellStyle name="표준 7 22 4 2 2" xfId="41161"/>
    <cellStyle name="표준 7 22 4 3" xfId="30456"/>
    <cellStyle name="표준 7 22 5" xfId="19201"/>
    <cellStyle name="표준 7 22 5 2" xfId="19202"/>
    <cellStyle name="표준 7 22 5 2 2" xfId="41163"/>
    <cellStyle name="표준 7 22 5 3" xfId="41162"/>
    <cellStyle name="표준 7 22 6" xfId="19203"/>
    <cellStyle name="표준 7 22 6 2" xfId="41164"/>
    <cellStyle name="표준 7 22 7" xfId="19204"/>
    <cellStyle name="표준 7 22 7 2" xfId="41165"/>
    <cellStyle name="표준 7 22 8" xfId="27196"/>
    <cellStyle name="표준 7 23" xfId="5944"/>
    <cellStyle name="표준 7 23 2" xfId="5945"/>
    <cellStyle name="표준 7 23 2 2" xfId="19205"/>
    <cellStyle name="표준 7 23 2 2 2" xfId="41166"/>
    <cellStyle name="표준 7 23 2 3" xfId="30458"/>
    <cellStyle name="표준 7 23 3" xfId="19206"/>
    <cellStyle name="표준 7 23 3 2" xfId="19207"/>
    <cellStyle name="표준 7 23 3 2 2" xfId="41168"/>
    <cellStyle name="표준 7 23 3 3" xfId="41167"/>
    <cellStyle name="표준 7 23 4" xfId="19208"/>
    <cellStyle name="표준 7 23 4 2" xfId="41169"/>
    <cellStyle name="표준 7 23 5" xfId="19209"/>
    <cellStyle name="표준 7 23 5 2" xfId="41170"/>
    <cellStyle name="표준 7 23 6" xfId="30457"/>
    <cellStyle name="표준 7 24" xfId="5946"/>
    <cellStyle name="표준 7 24 2" xfId="5947"/>
    <cellStyle name="표준 7 24 2 2" xfId="19210"/>
    <cellStyle name="표준 7 24 2 2 2" xfId="41171"/>
    <cellStyle name="표준 7 24 2 3" xfId="30460"/>
    <cellStyle name="표준 7 24 3" xfId="19211"/>
    <cellStyle name="표준 7 24 3 2" xfId="19212"/>
    <cellStyle name="표준 7 24 3 2 2" xfId="41173"/>
    <cellStyle name="표준 7 24 3 3" xfId="41172"/>
    <cellStyle name="표준 7 24 4" xfId="19213"/>
    <cellStyle name="표준 7 24 4 2" xfId="41174"/>
    <cellStyle name="표준 7 24 5" xfId="19214"/>
    <cellStyle name="표준 7 24 5 2" xfId="41175"/>
    <cellStyle name="표준 7 24 6" xfId="30459"/>
    <cellStyle name="표준 7 25" xfId="5948"/>
    <cellStyle name="표준 7 25 2" xfId="19215"/>
    <cellStyle name="표준 7 25 2 2" xfId="41176"/>
    <cellStyle name="표준 7 25 3" xfId="30461"/>
    <cellStyle name="표준 7 26" xfId="19216"/>
    <cellStyle name="표준 7 26 2" xfId="19217"/>
    <cellStyle name="표준 7 26 2 2" xfId="41178"/>
    <cellStyle name="표준 7 26 3" xfId="41177"/>
    <cellStyle name="표준 7 27" xfId="19218"/>
    <cellStyle name="표준 7 27 2" xfId="41179"/>
    <cellStyle name="표준 7 28" xfId="19219"/>
    <cellStyle name="표준 7 28 2" xfId="41180"/>
    <cellStyle name="표준 7 29" xfId="26677"/>
    <cellStyle name="표준 7 3" xfId="1488"/>
    <cellStyle name="표준 7 4" xfId="1489"/>
    <cellStyle name="표준 7 5" xfId="1490"/>
    <cellStyle name="표준 7 6" xfId="1491"/>
    <cellStyle name="표준 7 7" xfId="1492"/>
    <cellStyle name="표준 7 8" xfId="1493"/>
    <cellStyle name="표준 7 9" xfId="1494"/>
    <cellStyle name="표준 70" xfId="1495"/>
    <cellStyle name="표준 71" xfId="1496"/>
    <cellStyle name="표준 72" xfId="48625"/>
    <cellStyle name="표준 73" xfId="48626"/>
    <cellStyle name="표준 74" xfId="48627"/>
    <cellStyle name="표준 8" xfId="83"/>
    <cellStyle name="표준 8 10" xfId="1557"/>
    <cellStyle name="표준 8 10 10" xfId="19220"/>
    <cellStyle name="표준 8 10 10 2" xfId="41181"/>
    <cellStyle name="표준 8 10 11" xfId="26740"/>
    <cellStyle name="표준 8 10 2" xfId="2347"/>
    <cellStyle name="표준 8 10 2 10" xfId="26869"/>
    <cellStyle name="표준 8 10 2 2" xfId="2611"/>
    <cellStyle name="표준 8 10 2 2 2" xfId="3131"/>
    <cellStyle name="표준 8 10 2 2 2 2" xfId="5949"/>
    <cellStyle name="표준 8 10 2 2 2 2 2" xfId="5950"/>
    <cellStyle name="표준 8 10 2 2 2 2 2 2" xfId="19221"/>
    <cellStyle name="표준 8 10 2 2 2 2 2 2 2" xfId="41182"/>
    <cellStyle name="표준 8 10 2 2 2 2 2 3" xfId="30463"/>
    <cellStyle name="표준 8 10 2 2 2 2 3" xfId="19222"/>
    <cellStyle name="표준 8 10 2 2 2 2 3 2" xfId="19223"/>
    <cellStyle name="표준 8 10 2 2 2 2 3 2 2" xfId="41184"/>
    <cellStyle name="표준 8 10 2 2 2 2 3 3" xfId="41183"/>
    <cellStyle name="표준 8 10 2 2 2 2 4" xfId="19224"/>
    <cellStyle name="표준 8 10 2 2 2 2 4 2" xfId="41185"/>
    <cellStyle name="표준 8 10 2 2 2 2 5" xfId="19225"/>
    <cellStyle name="표준 8 10 2 2 2 2 5 2" xfId="41186"/>
    <cellStyle name="표준 8 10 2 2 2 2 6" xfId="30462"/>
    <cellStyle name="표준 8 10 2 2 2 3" xfId="5951"/>
    <cellStyle name="표준 8 10 2 2 2 3 2" xfId="5952"/>
    <cellStyle name="표준 8 10 2 2 2 3 2 2" xfId="19226"/>
    <cellStyle name="표준 8 10 2 2 2 3 2 2 2" xfId="41187"/>
    <cellStyle name="표준 8 10 2 2 2 3 2 3" xfId="30465"/>
    <cellStyle name="표준 8 10 2 2 2 3 3" xfId="19227"/>
    <cellStyle name="표준 8 10 2 2 2 3 3 2" xfId="19228"/>
    <cellStyle name="표준 8 10 2 2 2 3 3 2 2" xfId="41189"/>
    <cellStyle name="표준 8 10 2 2 2 3 3 3" xfId="41188"/>
    <cellStyle name="표준 8 10 2 2 2 3 4" xfId="19229"/>
    <cellStyle name="표준 8 10 2 2 2 3 4 2" xfId="41190"/>
    <cellStyle name="표준 8 10 2 2 2 3 5" xfId="19230"/>
    <cellStyle name="표준 8 10 2 2 2 3 5 2" xfId="41191"/>
    <cellStyle name="표준 8 10 2 2 2 3 6" xfId="30464"/>
    <cellStyle name="표준 8 10 2 2 2 4" xfId="5953"/>
    <cellStyle name="표준 8 10 2 2 2 4 2" xfId="19231"/>
    <cellStyle name="표준 8 10 2 2 2 4 2 2" xfId="41192"/>
    <cellStyle name="표준 8 10 2 2 2 4 3" xfId="30466"/>
    <cellStyle name="표준 8 10 2 2 2 5" xfId="19232"/>
    <cellStyle name="표준 8 10 2 2 2 5 2" xfId="19233"/>
    <cellStyle name="표준 8 10 2 2 2 5 2 2" xfId="41194"/>
    <cellStyle name="표준 8 10 2 2 2 5 3" xfId="41193"/>
    <cellStyle name="표준 8 10 2 2 2 6" xfId="19234"/>
    <cellStyle name="표준 8 10 2 2 2 6 2" xfId="41195"/>
    <cellStyle name="표준 8 10 2 2 2 7" xfId="19235"/>
    <cellStyle name="표준 8 10 2 2 2 7 2" xfId="41196"/>
    <cellStyle name="표준 8 10 2 2 2 8" xfId="27652"/>
    <cellStyle name="표준 8 10 2 2 3" xfId="5954"/>
    <cellStyle name="표준 8 10 2 2 3 2" xfId="5955"/>
    <cellStyle name="표준 8 10 2 2 3 2 2" xfId="19236"/>
    <cellStyle name="표준 8 10 2 2 3 2 2 2" xfId="41197"/>
    <cellStyle name="표준 8 10 2 2 3 2 3" xfId="30468"/>
    <cellStyle name="표준 8 10 2 2 3 3" xfId="19237"/>
    <cellStyle name="표준 8 10 2 2 3 3 2" xfId="19238"/>
    <cellStyle name="표준 8 10 2 2 3 3 2 2" xfId="41199"/>
    <cellStyle name="표준 8 10 2 2 3 3 3" xfId="41198"/>
    <cellStyle name="표준 8 10 2 2 3 4" xfId="19239"/>
    <cellStyle name="표준 8 10 2 2 3 4 2" xfId="41200"/>
    <cellStyle name="표준 8 10 2 2 3 5" xfId="19240"/>
    <cellStyle name="표준 8 10 2 2 3 5 2" xfId="41201"/>
    <cellStyle name="표준 8 10 2 2 3 6" xfId="30467"/>
    <cellStyle name="표준 8 10 2 2 4" xfId="5956"/>
    <cellStyle name="표준 8 10 2 2 4 2" xfId="5957"/>
    <cellStyle name="표준 8 10 2 2 4 2 2" xfId="19241"/>
    <cellStyle name="표준 8 10 2 2 4 2 2 2" xfId="41202"/>
    <cellStyle name="표준 8 10 2 2 4 2 3" xfId="30470"/>
    <cellStyle name="표준 8 10 2 2 4 3" xfId="19242"/>
    <cellStyle name="표준 8 10 2 2 4 3 2" xfId="19243"/>
    <cellStyle name="표준 8 10 2 2 4 3 2 2" xfId="41204"/>
    <cellStyle name="표준 8 10 2 2 4 3 3" xfId="41203"/>
    <cellStyle name="표준 8 10 2 2 4 4" xfId="19244"/>
    <cellStyle name="표준 8 10 2 2 4 4 2" xfId="41205"/>
    <cellStyle name="표준 8 10 2 2 4 5" xfId="19245"/>
    <cellStyle name="표준 8 10 2 2 4 5 2" xfId="41206"/>
    <cellStyle name="표준 8 10 2 2 4 6" xfId="30469"/>
    <cellStyle name="표준 8 10 2 2 5" xfId="5958"/>
    <cellStyle name="표준 8 10 2 2 5 2" xfId="19246"/>
    <cellStyle name="표준 8 10 2 2 5 2 2" xfId="41207"/>
    <cellStyle name="표준 8 10 2 2 5 3" xfId="30471"/>
    <cellStyle name="표준 8 10 2 2 6" xfId="19247"/>
    <cellStyle name="표준 8 10 2 2 6 2" xfId="19248"/>
    <cellStyle name="표준 8 10 2 2 6 2 2" xfId="41209"/>
    <cellStyle name="표준 8 10 2 2 6 3" xfId="41208"/>
    <cellStyle name="표준 8 10 2 2 7" xfId="19249"/>
    <cellStyle name="표준 8 10 2 2 7 2" xfId="41210"/>
    <cellStyle name="표준 8 10 2 2 8" xfId="19250"/>
    <cellStyle name="표준 8 10 2 2 8 2" xfId="41211"/>
    <cellStyle name="표준 8 10 2 2 9" xfId="27133"/>
    <cellStyle name="표준 8 10 2 3" xfId="2867"/>
    <cellStyle name="표준 8 10 2 3 2" xfId="5959"/>
    <cellStyle name="표준 8 10 2 3 2 2" xfId="5960"/>
    <cellStyle name="표준 8 10 2 3 2 2 2" xfId="19251"/>
    <cellStyle name="표준 8 10 2 3 2 2 2 2" xfId="41212"/>
    <cellStyle name="표준 8 10 2 3 2 2 3" xfId="30473"/>
    <cellStyle name="표준 8 10 2 3 2 3" xfId="19252"/>
    <cellStyle name="표준 8 10 2 3 2 3 2" xfId="19253"/>
    <cellStyle name="표준 8 10 2 3 2 3 2 2" xfId="41214"/>
    <cellStyle name="표준 8 10 2 3 2 3 3" xfId="41213"/>
    <cellStyle name="표준 8 10 2 3 2 4" xfId="19254"/>
    <cellStyle name="표준 8 10 2 3 2 4 2" xfId="41215"/>
    <cellStyle name="표준 8 10 2 3 2 5" xfId="19255"/>
    <cellStyle name="표준 8 10 2 3 2 5 2" xfId="41216"/>
    <cellStyle name="표준 8 10 2 3 2 6" xfId="30472"/>
    <cellStyle name="표준 8 10 2 3 3" xfId="5961"/>
    <cellStyle name="표준 8 10 2 3 3 2" xfId="5962"/>
    <cellStyle name="표준 8 10 2 3 3 2 2" xfId="19256"/>
    <cellStyle name="표준 8 10 2 3 3 2 2 2" xfId="41217"/>
    <cellStyle name="표준 8 10 2 3 3 2 3" xfId="30475"/>
    <cellStyle name="표준 8 10 2 3 3 3" xfId="19257"/>
    <cellStyle name="표준 8 10 2 3 3 3 2" xfId="19258"/>
    <cellStyle name="표준 8 10 2 3 3 3 2 2" xfId="41219"/>
    <cellStyle name="표준 8 10 2 3 3 3 3" xfId="41218"/>
    <cellStyle name="표준 8 10 2 3 3 4" xfId="19259"/>
    <cellStyle name="표준 8 10 2 3 3 4 2" xfId="41220"/>
    <cellStyle name="표준 8 10 2 3 3 5" xfId="19260"/>
    <cellStyle name="표준 8 10 2 3 3 5 2" xfId="41221"/>
    <cellStyle name="표준 8 10 2 3 3 6" xfId="30474"/>
    <cellStyle name="표준 8 10 2 3 4" xfId="5963"/>
    <cellStyle name="표준 8 10 2 3 4 2" xfId="19261"/>
    <cellStyle name="표준 8 10 2 3 4 2 2" xfId="41222"/>
    <cellStyle name="표준 8 10 2 3 4 3" xfId="30476"/>
    <cellStyle name="표준 8 10 2 3 5" xfId="19262"/>
    <cellStyle name="표준 8 10 2 3 5 2" xfId="19263"/>
    <cellStyle name="표준 8 10 2 3 5 2 2" xfId="41224"/>
    <cellStyle name="표준 8 10 2 3 5 3" xfId="41223"/>
    <cellStyle name="표준 8 10 2 3 6" xfId="19264"/>
    <cellStyle name="표준 8 10 2 3 6 2" xfId="41225"/>
    <cellStyle name="표준 8 10 2 3 7" xfId="19265"/>
    <cellStyle name="표준 8 10 2 3 7 2" xfId="41226"/>
    <cellStyle name="표준 8 10 2 3 8" xfId="27388"/>
    <cellStyle name="표준 8 10 2 4" xfId="5964"/>
    <cellStyle name="표준 8 10 2 4 2" xfId="5965"/>
    <cellStyle name="표준 8 10 2 4 2 2" xfId="19266"/>
    <cellStyle name="표준 8 10 2 4 2 2 2" xfId="41227"/>
    <cellStyle name="표준 8 10 2 4 2 3" xfId="30478"/>
    <cellStyle name="표준 8 10 2 4 3" xfId="19267"/>
    <cellStyle name="표준 8 10 2 4 3 2" xfId="19268"/>
    <cellStyle name="표준 8 10 2 4 3 2 2" xfId="41229"/>
    <cellStyle name="표준 8 10 2 4 3 3" xfId="41228"/>
    <cellStyle name="표준 8 10 2 4 4" xfId="19269"/>
    <cellStyle name="표준 8 10 2 4 4 2" xfId="41230"/>
    <cellStyle name="표준 8 10 2 4 5" xfId="19270"/>
    <cellStyle name="표준 8 10 2 4 5 2" xfId="41231"/>
    <cellStyle name="표준 8 10 2 4 6" xfId="30477"/>
    <cellStyle name="표준 8 10 2 5" xfId="5966"/>
    <cellStyle name="표준 8 10 2 5 2" xfId="5967"/>
    <cellStyle name="표준 8 10 2 5 2 2" xfId="19271"/>
    <cellStyle name="표준 8 10 2 5 2 2 2" xfId="41232"/>
    <cellStyle name="표준 8 10 2 5 2 3" xfId="30480"/>
    <cellStyle name="표준 8 10 2 5 3" xfId="19272"/>
    <cellStyle name="표준 8 10 2 5 3 2" xfId="19273"/>
    <cellStyle name="표준 8 10 2 5 3 2 2" xfId="41234"/>
    <cellStyle name="표준 8 10 2 5 3 3" xfId="41233"/>
    <cellStyle name="표준 8 10 2 5 4" xfId="19274"/>
    <cellStyle name="표준 8 10 2 5 4 2" xfId="41235"/>
    <cellStyle name="표준 8 10 2 5 5" xfId="19275"/>
    <cellStyle name="표준 8 10 2 5 5 2" xfId="41236"/>
    <cellStyle name="표준 8 10 2 5 6" xfId="30479"/>
    <cellStyle name="표준 8 10 2 6" xfId="5968"/>
    <cellStyle name="표준 8 10 2 6 2" xfId="19276"/>
    <cellStyle name="표준 8 10 2 6 2 2" xfId="41237"/>
    <cellStyle name="표준 8 10 2 6 3" xfId="30481"/>
    <cellStyle name="표준 8 10 2 7" xfId="19277"/>
    <cellStyle name="표준 8 10 2 7 2" xfId="19278"/>
    <cellStyle name="표준 8 10 2 7 2 2" xfId="41239"/>
    <cellStyle name="표준 8 10 2 7 3" xfId="41238"/>
    <cellStyle name="표준 8 10 2 8" xfId="19279"/>
    <cellStyle name="표준 8 10 2 8 2" xfId="41240"/>
    <cellStyle name="표준 8 10 2 9" xfId="19280"/>
    <cellStyle name="표준 8 10 2 9 2" xfId="41241"/>
    <cellStyle name="표준 8 10 3" xfId="2476"/>
    <cellStyle name="표준 8 10 3 2" xfId="2996"/>
    <cellStyle name="표준 8 10 3 2 2" xfId="5969"/>
    <cellStyle name="표준 8 10 3 2 2 2" xfId="5970"/>
    <cellStyle name="표준 8 10 3 2 2 2 2" xfId="19281"/>
    <cellStyle name="표준 8 10 3 2 2 2 2 2" xfId="41242"/>
    <cellStyle name="표준 8 10 3 2 2 2 3" xfId="30483"/>
    <cellStyle name="표준 8 10 3 2 2 3" xfId="19282"/>
    <cellStyle name="표준 8 10 3 2 2 3 2" xfId="19283"/>
    <cellStyle name="표준 8 10 3 2 2 3 2 2" xfId="41244"/>
    <cellStyle name="표준 8 10 3 2 2 3 3" xfId="41243"/>
    <cellStyle name="표준 8 10 3 2 2 4" xfId="19284"/>
    <cellStyle name="표준 8 10 3 2 2 4 2" xfId="41245"/>
    <cellStyle name="표준 8 10 3 2 2 5" xfId="19285"/>
    <cellStyle name="표준 8 10 3 2 2 5 2" xfId="41246"/>
    <cellStyle name="표준 8 10 3 2 2 6" xfId="30482"/>
    <cellStyle name="표준 8 10 3 2 3" xfId="5971"/>
    <cellStyle name="표준 8 10 3 2 3 2" xfId="5972"/>
    <cellStyle name="표준 8 10 3 2 3 2 2" xfId="19286"/>
    <cellStyle name="표준 8 10 3 2 3 2 2 2" xfId="41247"/>
    <cellStyle name="표준 8 10 3 2 3 2 3" xfId="30485"/>
    <cellStyle name="표준 8 10 3 2 3 3" xfId="19287"/>
    <cellStyle name="표준 8 10 3 2 3 3 2" xfId="19288"/>
    <cellStyle name="표준 8 10 3 2 3 3 2 2" xfId="41249"/>
    <cellStyle name="표준 8 10 3 2 3 3 3" xfId="41248"/>
    <cellStyle name="표준 8 10 3 2 3 4" xfId="19289"/>
    <cellStyle name="표준 8 10 3 2 3 4 2" xfId="41250"/>
    <cellStyle name="표준 8 10 3 2 3 5" xfId="19290"/>
    <cellStyle name="표준 8 10 3 2 3 5 2" xfId="41251"/>
    <cellStyle name="표준 8 10 3 2 3 6" xfId="30484"/>
    <cellStyle name="표준 8 10 3 2 4" xfId="5973"/>
    <cellStyle name="표준 8 10 3 2 4 2" xfId="19291"/>
    <cellStyle name="표준 8 10 3 2 4 2 2" xfId="41252"/>
    <cellStyle name="표준 8 10 3 2 4 3" xfId="30486"/>
    <cellStyle name="표준 8 10 3 2 5" xfId="19292"/>
    <cellStyle name="표준 8 10 3 2 5 2" xfId="19293"/>
    <cellStyle name="표준 8 10 3 2 5 2 2" xfId="41254"/>
    <cellStyle name="표준 8 10 3 2 5 3" xfId="41253"/>
    <cellStyle name="표준 8 10 3 2 6" xfId="19294"/>
    <cellStyle name="표준 8 10 3 2 6 2" xfId="41255"/>
    <cellStyle name="표준 8 10 3 2 7" xfId="19295"/>
    <cellStyle name="표준 8 10 3 2 7 2" xfId="41256"/>
    <cellStyle name="표준 8 10 3 2 8" xfId="27517"/>
    <cellStyle name="표준 8 10 3 3" xfId="5974"/>
    <cellStyle name="표준 8 10 3 3 2" xfId="5975"/>
    <cellStyle name="표준 8 10 3 3 2 2" xfId="19296"/>
    <cellStyle name="표준 8 10 3 3 2 2 2" xfId="41257"/>
    <cellStyle name="표준 8 10 3 3 2 3" xfId="30488"/>
    <cellStyle name="표준 8 10 3 3 3" xfId="19297"/>
    <cellStyle name="표준 8 10 3 3 3 2" xfId="19298"/>
    <cellStyle name="표준 8 10 3 3 3 2 2" xfId="41259"/>
    <cellStyle name="표준 8 10 3 3 3 3" xfId="41258"/>
    <cellStyle name="표준 8 10 3 3 4" xfId="19299"/>
    <cellStyle name="표준 8 10 3 3 4 2" xfId="41260"/>
    <cellStyle name="표준 8 10 3 3 5" xfId="19300"/>
    <cellStyle name="표준 8 10 3 3 5 2" xfId="41261"/>
    <cellStyle name="표준 8 10 3 3 6" xfId="30487"/>
    <cellStyle name="표준 8 10 3 4" xfId="5976"/>
    <cellStyle name="표준 8 10 3 4 2" xfId="5977"/>
    <cellStyle name="표준 8 10 3 4 2 2" xfId="19301"/>
    <cellStyle name="표준 8 10 3 4 2 2 2" xfId="41262"/>
    <cellStyle name="표준 8 10 3 4 2 3" xfId="30490"/>
    <cellStyle name="표준 8 10 3 4 3" xfId="19302"/>
    <cellStyle name="표준 8 10 3 4 3 2" xfId="19303"/>
    <cellStyle name="표준 8 10 3 4 3 2 2" xfId="41264"/>
    <cellStyle name="표준 8 10 3 4 3 3" xfId="41263"/>
    <cellStyle name="표준 8 10 3 4 4" xfId="19304"/>
    <cellStyle name="표준 8 10 3 4 4 2" xfId="41265"/>
    <cellStyle name="표준 8 10 3 4 5" xfId="19305"/>
    <cellStyle name="표준 8 10 3 4 5 2" xfId="41266"/>
    <cellStyle name="표준 8 10 3 4 6" xfId="30489"/>
    <cellStyle name="표준 8 10 3 5" xfId="5978"/>
    <cellStyle name="표준 8 10 3 5 2" xfId="19306"/>
    <cellStyle name="표준 8 10 3 5 2 2" xfId="41267"/>
    <cellStyle name="표준 8 10 3 5 3" xfId="30491"/>
    <cellStyle name="표준 8 10 3 6" xfId="19307"/>
    <cellStyle name="표준 8 10 3 6 2" xfId="19308"/>
    <cellStyle name="표준 8 10 3 6 2 2" xfId="41269"/>
    <cellStyle name="표준 8 10 3 6 3" xfId="41268"/>
    <cellStyle name="표준 8 10 3 7" xfId="19309"/>
    <cellStyle name="표준 8 10 3 7 2" xfId="41270"/>
    <cellStyle name="표준 8 10 3 8" xfId="19310"/>
    <cellStyle name="표준 8 10 3 8 2" xfId="41271"/>
    <cellStyle name="표준 8 10 3 9" xfId="26998"/>
    <cellStyle name="표준 8 10 4" xfId="2738"/>
    <cellStyle name="표준 8 10 4 2" xfId="5979"/>
    <cellStyle name="표준 8 10 4 2 2" xfId="5980"/>
    <cellStyle name="표준 8 10 4 2 2 2" xfId="19311"/>
    <cellStyle name="표준 8 10 4 2 2 2 2" xfId="41272"/>
    <cellStyle name="표준 8 10 4 2 2 3" xfId="30493"/>
    <cellStyle name="표준 8 10 4 2 3" xfId="19312"/>
    <cellStyle name="표준 8 10 4 2 3 2" xfId="19313"/>
    <cellStyle name="표준 8 10 4 2 3 2 2" xfId="41274"/>
    <cellStyle name="표준 8 10 4 2 3 3" xfId="41273"/>
    <cellStyle name="표준 8 10 4 2 4" xfId="19314"/>
    <cellStyle name="표준 8 10 4 2 4 2" xfId="41275"/>
    <cellStyle name="표준 8 10 4 2 5" xfId="19315"/>
    <cellStyle name="표준 8 10 4 2 5 2" xfId="41276"/>
    <cellStyle name="표준 8 10 4 2 6" xfId="30492"/>
    <cellStyle name="표준 8 10 4 3" xfId="5981"/>
    <cellStyle name="표준 8 10 4 3 2" xfId="5982"/>
    <cellStyle name="표준 8 10 4 3 2 2" xfId="19316"/>
    <cellStyle name="표준 8 10 4 3 2 2 2" xfId="41277"/>
    <cellStyle name="표준 8 10 4 3 2 3" xfId="30495"/>
    <cellStyle name="표준 8 10 4 3 3" xfId="19317"/>
    <cellStyle name="표준 8 10 4 3 3 2" xfId="19318"/>
    <cellStyle name="표준 8 10 4 3 3 2 2" xfId="41279"/>
    <cellStyle name="표준 8 10 4 3 3 3" xfId="41278"/>
    <cellStyle name="표준 8 10 4 3 4" xfId="19319"/>
    <cellStyle name="표준 8 10 4 3 4 2" xfId="41280"/>
    <cellStyle name="표준 8 10 4 3 5" xfId="19320"/>
    <cellStyle name="표준 8 10 4 3 5 2" xfId="41281"/>
    <cellStyle name="표준 8 10 4 3 6" xfId="30494"/>
    <cellStyle name="표준 8 10 4 4" xfId="5983"/>
    <cellStyle name="표준 8 10 4 4 2" xfId="19321"/>
    <cellStyle name="표준 8 10 4 4 2 2" xfId="41282"/>
    <cellStyle name="표준 8 10 4 4 3" xfId="30496"/>
    <cellStyle name="표준 8 10 4 5" xfId="19322"/>
    <cellStyle name="표준 8 10 4 5 2" xfId="19323"/>
    <cellStyle name="표준 8 10 4 5 2 2" xfId="41284"/>
    <cellStyle name="표준 8 10 4 5 3" xfId="41283"/>
    <cellStyle name="표준 8 10 4 6" xfId="19324"/>
    <cellStyle name="표준 8 10 4 6 2" xfId="41285"/>
    <cellStyle name="표준 8 10 4 7" xfId="19325"/>
    <cellStyle name="표준 8 10 4 7 2" xfId="41286"/>
    <cellStyle name="표준 8 10 4 8" xfId="27259"/>
    <cellStyle name="표준 8 10 5" xfId="5984"/>
    <cellStyle name="표준 8 10 5 2" xfId="5985"/>
    <cellStyle name="표준 8 10 5 2 2" xfId="19326"/>
    <cellStyle name="표준 8 10 5 2 2 2" xfId="41287"/>
    <cellStyle name="표준 8 10 5 2 3" xfId="30498"/>
    <cellStyle name="표준 8 10 5 3" xfId="19327"/>
    <cellStyle name="표준 8 10 5 3 2" xfId="19328"/>
    <cellStyle name="표준 8 10 5 3 2 2" xfId="41289"/>
    <cellStyle name="표준 8 10 5 3 3" xfId="41288"/>
    <cellStyle name="표준 8 10 5 4" xfId="19329"/>
    <cellStyle name="표준 8 10 5 4 2" xfId="41290"/>
    <cellStyle name="표준 8 10 5 5" xfId="19330"/>
    <cellStyle name="표준 8 10 5 5 2" xfId="41291"/>
    <cellStyle name="표준 8 10 5 6" xfId="30497"/>
    <cellStyle name="표준 8 10 6" xfId="5986"/>
    <cellStyle name="표준 8 10 6 2" xfId="5987"/>
    <cellStyle name="표준 8 10 6 2 2" xfId="19331"/>
    <cellStyle name="표준 8 10 6 2 2 2" xfId="41292"/>
    <cellStyle name="표준 8 10 6 2 3" xfId="30500"/>
    <cellStyle name="표준 8 10 6 3" xfId="19332"/>
    <cellStyle name="표준 8 10 6 3 2" xfId="19333"/>
    <cellStyle name="표준 8 10 6 3 2 2" xfId="41294"/>
    <cellStyle name="표준 8 10 6 3 3" xfId="41293"/>
    <cellStyle name="표준 8 10 6 4" xfId="19334"/>
    <cellStyle name="표준 8 10 6 4 2" xfId="41295"/>
    <cellStyle name="표준 8 10 6 5" xfId="19335"/>
    <cellStyle name="표준 8 10 6 5 2" xfId="41296"/>
    <cellStyle name="표준 8 10 6 6" xfId="30499"/>
    <cellStyle name="표준 8 10 7" xfId="5988"/>
    <cellStyle name="표준 8 10 7 2" xfId="19336"/>
    <cellStyle name="표준 8 10 7 2 2" xfId="41297"/>
    <cellStyle name="표준 8 10 7 3" xfId="30501"/>
    <cellStyle name="표준 8 10 8" xfId="19337"/>
    <cellStyle name="표준 8 10 8 2" xfId="19338"/>
    <cellStyle name="표준 8 10 8 2 2" xfId="41299"/>
    <cellStyle name="표준 8 10 8 3" xfId="41298"/>
    <cellStyle name="표준 8 10 9" xfId="19339"/>
    <cellStyle name="표준 8 10 9 2" xfId="41300"/>
    <cellStyle name="표준 8 11" xfId="1590"/>
    <cellStyle name="표준 8 11 10" xfId="19340"/>
    <cellStyle name="표준 8 11 10 2" xfId="41301"/>
    <cellStyle name="표준 8 11 11" xfId="26773"/>
    <cellStyle name="표준 8 11 2" xfId="2380"/>
    <cellStyle name="표준 8 11 2 10" xfId="26902"/>
    <cellStyle name="표준 8 11 2 2" xfId="2612"/>
    <cellStyle name="표준 8 11 2 2 2" xfId="3132"/>
    <cellStyle name="표준 8 11 2 2 2 2" xfId="5989"/>
    <cellStyle name="표준 8 11 2 2 2 2 2" xfId="5990"/>
    <cellStyle name="표준 8 11 2 2 2 2 2 2" xfId="19341"/>
    <cellStyle name="표준 8 11 2 2 2 2 2 2 2" xfId="41302"/>
    <cellStyle name="표준 8 11 2 2 2 2 2 3" xfId="30503"/>
    <cellStyle name="표준 8 11 2 2 2 2 3" xfId="19342"/>
    <cellStyle name="표준 8 11 2 2 2 2 3 2" xfId="19343"/>
    <cellStyle name="표준 8 11 2 2 2 2 3 2 2" xfId="41304"/>
    <cellStyle name="표준 8 11 2 2 2 2 3 3" xfId="41303"/>
    <cellStyle name="표준 8 11 2 2 2 2 4" xfId="19344"/>
    <cellStyle name="표준 8 11 2 2 2 2 4 2" xfId="41305"/>
    <cellStyle name="표준 8 11 2 2 2 2 5" xfId="19345"/>
    <cellStyle name="표준 8 11 2 2 2 2 5 2" xfId="41306"/>
    <cellStyle name="표준 8 11 2 2 2 2 6" xfId="30502"/>
    <cellStyle name="표준 8 11 2 2 2 3" xfId="5991"/>
    <cellStyle name="표준 8 11 2 2 2 3 2" xfId="5992"/>
    <cellStyle name="표준 8 11 2 2 2 3 2 2" xfId="19346"/>
    <cellStyle name="표준 8 11 2 2 2 3 2 2 2" xfId="41307"/>
    <cellStyle name="표준 8 11 2 2 2 3 2 3" xfId="30505"/>
    <cellStyle name="표준 8 11 2 2 2 3 3" xfId="19347"/>
    <cellStyle name="표준 8 11 2 2 2 3 3 2" xfId="19348"/>
    <cellStyle name="표준 8 11 2 2 2 3 3 2 2" xfId="41309"/>
    <cellStyle name="표준 8 11 2 2 2 3 3 3" xfId="41308"/>
    <cellStyle name="표준 8 11 2 2 2 3 4" xfId="19349"/>
    <cellStyle name="표준 8 11 2 2 2 3 4 2" xfId="41310"/>
    <cellStyle name="표준 8 11 2 2 2 3 5" xfId="19350"/>
    <cellStyle name="표준 8 11 2 2 2 3 5 2" xfId="41311"/>
    <cellStyle name="표준 8 11 2 2 2 3 6" xfId="30504"/>
    <cellStyle name="표준 8 11 2 2 2 4" xfId="5993"/>
    <cellStyle name="표준 8 11 2 2 2 4 2" xfId="19351"/>
    <cellStyle name="표준 8 11 2 2 2 4 2 2" xfId="41312"/>
    <cellStyle name="표준 8 11 2 2 2 4 3" xfId="30506"/>
    <cellStyle name="표준 8 11 2 2 2 5" xfId="19352"/>
    <cellStyle name="표준 8 11 2 2 2 5 2" xfId="19353"/>
    <cellStyle name="표준 8 11 2 2 2 5 2 2" xfId="41314"/>
    <cellStyle name="표준 8 11 2 2 2 5 3" xfId="41313"/>
    <cellStyle name="표준 8 11 2 2 2 6" xfId="19354"/>
    <cellStyle name="표준 8 11 2 2 2 6 2" xfId="41315"/>
    <cellStyle name="표준 8 11 2 2 2 7" xfId="19355"/>
    <cellStyle name="표준 8 11 2 2 2 7 2" xfId="41316"/>
    <cellStyle name="표준 8 11 2 2 2 8" xfId="27653"/>
    <cellStyle name="표준 8 11 2 2 3" xfId="5994"/>
    <cellStyle name="표준 8 11 2 2 3 2" xfId="5995"/>
    <cellStyle name="표준 8 11 2 2 3 2 2" xfId="19356"/>
    <cellStyle name="표준 8 11 2 2 3 2 2 2" xfId="41317"/>
    <cellStyle name="표준 8 11 2 2 3 2 3" xfId="30508"/>
    <cellStyle name="표준 8 11 2 2 3 3" xfId="19357"/>
    <cellStyle name="표준 8 11 2 2 3 3 2" xfId="19358"/>
    <cellStyle name="표준 8 11 2 2 3 3 2 2" xfId="41319"/>
    <cellStyle name="표준 8 11 2 2 3 3 3" xfId="41318"/>
    <cellStyle name="표준 8 11 2 2 3 4" xfId="19359"/>
    <cellStyle name="표준 8 11 2 2 3 4 2" xfId="41320"/>
    <cellStyle name="표준 8 11 2 2 3 5" xfId="19360"/>
    <cellStyle name="표준 8 11 2 2 3 5 2" xfId="41321"/>
    <cellStyle name="표준 8 11 2 2 3 6" xfId="30507"/>
    <cellStyle name="표준 8 11 2 2 4" xfId="5996"/>
    <cellStyle name="표준 8 11 2 2 4 2" xfId="5997"/>
    <cellStyle name="표준 8 11 2 2 4 2 2" xfId="19361"/>
    <cellStyle name="표준 8 11 2 2 4 2 2 2" xfId="41322"/>
    <cellStyle name="표준 8 11 2 2 4 2 3" xfId="30510"/>
    <cellStyle name="표준 8 11 2 2 4 3" xfId="19362"/>
    <cellStyle name="표준 8 11 2 2 4 3 2" xfId="19363"/>
    <cellStyle name="표준 8 11 2 2 4 3 2 2" xfId="41324"/>
    <cellStyle name="표준 8 11 2 2 4 3 3" xfId="41323"/>
    <cellStyle name="표준 8 11 2 2 4 4" xfId="19364"/>
    <cellStyle name="표준 8 11 2 2 4 4 2" xfId="41325"/>
    <cellStyle name="표준 8 11 2 2 4 5" xfId="19365"/>
    <cellStyle name="표준 8 11 2 2 4 5 2" xfId="41326"/>
    <cellStyle name="표준 8 11 2 2 4 6" xfId="30509"/>
    <cellStyle name="표준 8 11 2 2 5" xfId="5998"/>
    <cellStyle name="표준 8 11 2 2 5 2" xfId="19366"/>
    <cellStyle name="표준 8 11 2 2 5 2 2" xfId="41327"/>
    <cellStyle name="표준 8 11 2 2 5 3" xfId="30511"/>
    <cellStyle name="표준 8 11 2 2 6" xfId="19367"/>
    <cellStyle name="표준 8 11 2 2 6 2" xfId="19368"/>
    <cellStyle name="표준 8 11 2 2 6 2 2" xfId="41329"/>
    <cellStyle name="표준 8 11 2 2 6 3" xfId="41328"/>
    <cellStyle name="표준 8 11 2 2 7" xfId="19369"/>
    <cellStyle name="표준 8 11 2 2 7 2" xfId="41330"/>
    <cellStyle name="표준 8 11 2 2 8" xfId="19370"/>
    <cellStyle name="표준 8 11 2 2 8 2" xfId="41331"/>
    <cellStyle name="표준 8 11 2 2 9" xfId="27134"/>
    <cellStyle name="표준 8 11 2 3" xfId="2900"/>
    <cellStyle name="표준 8 11 2 3 2" xfId="5999"/>
    <cellStyle name="표준 8 11 2 3 2 2" xfId="6000"/>
    <cellStyle name="표준 8 11 2 3 2 2 2" xfId="19371"/>
    <cellStyle name="표준 8 11 2 3 2 2 2 2" xfId="41332"/>
    <cellStyle name="표준 8 11 2 3 2 2 3" xfId="30513"/>
    <cellStyle name="표준 8 11 2 3 2 3" xfId="19372"/>
    <cellStyle name="표준 8 11 2 3 2 3 2" xfId="19373"/>
    <cellStyle name="표준 8 11 2 3 2 3 2 2" xfId="41334"/>
    <cellStyle name="표준 8 11 2 3 2 3 3" xfId="41333"/>
    <cellStyle name="표준 8 11 2 3 2 4" xfId="19374"/>
    <cellStyle name="표준 8 11 2 3 2 4 2" xfId="41335"/>
    <cellStyle name="표준 8 11 2 3 2 5" xfId="19375"/>
    <cellStyle name="표준 8 11 2 3 2 5 2" xfId="41336"/>
    <cellStyle name="표준 8 11 2 3 2 6" xfId="30512"/>
    <cellStyle name="표준 8 11 2 3 3" xfId="6001"/>
    <cellStyle name="표준 8 11 2 3 3 2" xfId="6002"/>
    <cellStyle name="표준 8 11 2 3 3 2 2" xfId="19376"/>
    <cellStyle name="표준 8 11 2 3 3 2 2 2" xfId="41337"/>
    <cellStyle name="표준 8 11 2 3 3 2 3" xfId="30515"/>
    <cellStyle name="표준 8 11 2 3 3 3" xfId="19377"/>
    <cellStyle name="표준 8 11 2 3 3 3 2" xfId="19378"/>
    <cellStyle name="표준 8 11 2 3 3 3 2 2" xfId="41339"/>
    <cellStyle name="표준 8 11 2 3 3 3 3" xfId="41338"/>
    <cellStyle name="표준 8 11 2 3 3 4" xfId="19379"/>
    <cellStyle name="표준 8 11 2 3 3 4 2" xfId="41340"/>
    <cellStyle name="표준 8 11 2 3 3 5" xfId="19380"/>
    <cellStyle name="표준 8 11 2 3 3 5 2" xfId="41341"/>
    <cellStyle name="표준 8 11 2 3 3 6" xfId="30514"/>
    <cellStyle name="표준 8 11 2 3 4" xfId="6003"/>
    <cellStyle name="표준 8 11 2 3 4 2" xfId="19381"/>
    <cellStyle name="표준 8 11 2 3 4 2 2" xfId="41342"/>
    <cellStyle name="표준 8 11 2 3 4 3" xfId="30516"/>
    <cellStyle name="표준 8 11 2 3 5" xfId="19382"/>
    <cellStyle name="표준 8 11 2 3 5 2" xfId="19383"/>
    <cellStyle name="표준 8 11 2 3 5 2 2" xfId="41344"/>
    <cellStyle name="표준 8 11 2 3 5 3" xfId="41343"/>
    <cellStyle name="표준 8 11 2 3 6" xfId="19384"/>
    <cellStyle name="표준 8 11 2 3 6 2" xfId="41345"/>
    <cellStyle name="표준 8 11 2 3 7" xfId="19385"/>
    <cellStyle name="표준 8 11 2 3 7 2" xfId="41346"/>
    <cellStyle name="표준 8 11 2 3 8" xfId="27421"/>
    <cellStyle name="표준 8 11 2 4" xfId="6004"/>
    <cellStyle name="표준 8 11 2 4 2" xfId="6005"/>
    <cellStyle name="표준 8 11 2 4 2 2" xfId="19386"/>
    <cellStyle name="표준 8 11 2 4 2 2 2" xfId="41347"/>
    <cellStyle name="표준 8 11 2 4 2 3" xfId="30518"/>
    <cellStyle name="표준 8 11 2 4 3" xfId="19387"/>
    <cellStyle name="표준 8 11 2 4 3 2" xfId="19388"/>
    <cellStyle name="표준 8 11 2 4 3 2 2" xfId="41349"/>
    <cellStyle name="표준 8 11 2 4 3 3" xfId="41348"/>
    <cellStyle name="표준 8 11 2 4 4" xfId="19389"/>
    <cellStyle name="표준 8 11 2 4 4 2" xfId="41350"/>
    <cellStyle name="표준 8 11 2 4 5" xfId="19390"/>
    <cellStyle name="표준 8 11 2 4 5 2" xfId="41351"/>
    <cellStyle name="표준 8 11 2 4 6" xfId="30517"/>
    <cellStyle name="표준 8 11 2 5" xfId="6006"/>
    <cellStyle name="표준 8 11 2 5 2" xfId="6007"/>
    <cellStyle name="표준 8 11 2 5 2 2" xfId="19391"/>
    <cellStyle name="표준 8 11 2 5 2 2 2" xfId="41352"/>
    <cellStyle name="표준 8 11 2 5 2 3" xfId="30520"/>
    <cellStyle name="표준 8 11 2 5 3" xfId="19392"/>
    <cellStyle name="표준 8 11 2 5 3 2" xfId="19393"/>
    <cellStyle name="표준 8 11 2 5 3 2 2" xfId="41354"/>
    <cellStyle name="표준 8 11 2 5 3 3" xfId="41353"/>
    <cellStyle name="표준 8 11 2 5 4" xfId="19394"/>
    <cellStyle name="표준 8 11 2 5 4 2" xfId="41355"/>
    <cellStyle name="표준 8 11 2 5 5" xfId="19395"/>
    <cellStyle name="표준 8 11 2 5 5 2" xfId="41356"/>
    <cellStyle name="표준 8 11 2 5 6" xfId="30519"/>
    <cellStyle name="표준 8 11 2 6" xfId="6008"/>
    <cellStyle name="표준 8 11 2 6 2" xfId="19396"/>
    <cellStyle name="표준 8 11 2 6 2 2" xfId="41357"/>
    <cellStyle name="표준 8 11 2 6 3" xfId="30521"/>
    <cellStyle name="표준 8 11 2 7" xfId="19397"/>
    <cellStyle name="표준 8 11 2 7 2" xfId="19398"/>
    <cellStyle name="표준 8 11 2 7 2 2" xfId="41359"/>
    <cellStyle name="표준 8 11 2 7 3" xfId="41358"/>
    <cellStyle name="표준 8 11 2 8" xfId="19399"/>
    <cellStyle name="표준 8 11 2 8 2" xfId="41360"/>
    <cellStyle name="표준 8 11 2 9" xfId="19400"/>
    <cellStyle name="표준 8 11 2 9 2" xfId="41361"/>
    <cellStyle name="표준 8 11 3" xfId="2509"/>
    <cellStyle name="표준 8 11 3 2" xfId="3029"/>
    <cellStyle name="표준 8 11 3 2 2" xfId="6009"/>
    <cellStyle name="표준 8 11 3 2 2 2" xfId="6010"/>
    <cellStyle name="표준 8 11 3 2 2 2 2" xfId="19401"/>
    <cellStyle name="표준 8 11 3 2 2 2 2 2" xfId="41362"/>
    <cellStyle name="표준 8 11 3 2 2 2 3" xfId="30523"/>
    <cellStyle name="표준 8 11 3 2 2 3" xfId="19402"/>
    <cellStyle name="표준 8 11 3 2 2 3 2" xfId="19403"/>
    <cellStyle name="표준 8 11 3 2 2 3 2 2" xfId="41364"/>
    <cellStyle name="표준 8 11 3 2 2 3 3" xfId="41363"/>
    <cellStyle name="표준 8 11 3 2 2 4" xfId="19404"/>
    <cellStyle name="표준 8 11 3 2 2 4 2" xfId="41365"/>
    <cellStyle name="표준 8 11 3 2 2 5" xfId="19405"/>
    <cellStyle name="표준 8 11 3 2 2 5 2" xfId="41366"/>
    <cellStyle name="표준 8 11 3 2 2 6" xfId="30522"/>
    <cellStyle name="표준 8 11 3 2 3" xfId="6011"/>
    <cellStyle name="표준 8 11 3 2 3 2" xfId="6012"/>
    <cellStyle name="표준 8 11 3 2 3 2 2" xfId="19406"/>
    <cellStyle name="표준 8 11 3 2 3 2 2 2" xfId="41367"/>
    <cellStyle name="표준 8 11 3 2 3 2 3" xfId="30525"/>
    <cellStyle name="표준 8 11 3 2 3 3" xfId="19407"/>
    <cellStyle name="표준 8 11 3 2 3 3 2" xfId="19408"/>
    <cellStyle name="표준 8 11 3 2 3 3 2 2" xfId="41369"/>
    <cellStyle name="표준 8 11 3 2 3 3 3" xfId="41368"/>
    <cellStyle name="표준 8 11 3 2 3 4" xfId="19409"/>
    <cellStyle name="표준 8 11 3 2 3 4 2" xfId="41370"/>
    <cellStyle name="표준 8 11 3 2 3 5" xfId="19410"/>
    <cellStyle name="표준 8 11 3 2 3 5 2" xfId="41371"/>
    <cellStyle name="표준 8 11 3 2 3 6" xfId="30524"/>
    <cellStyle name="표준 8 11 3 2 4" xfId="6013"/>
    <cellStyle name="표준 8 11 3 2 4 2" xfId="19411"/>
    <cellStyle name="표준 8 11 3 2 4 2 2" xfId="41372"/>
    <cellStyle name="표준 8 11 3 2 4 3" xfId="30526"/>
    <cellStyle name="표준 8 11 3 2 5" xfId="19412"/>
    <cellStyle name="표준 8 11 3 2 5 2" xfId="19413"/>
    <cellStyle name="표준 8 11 3 2 5 2 2" xfId="41374"/>
    <cellStyle name="표준 8 11 3 2 5 3" xfId="41373"/>
    <cellStyle name="표준 8 11 3 2 6" xfId="19414"/>
    <cellStyle name="표준 8 11 3 2 6 2" xfId="41375"/>
    <cellStyle name="표준 8 11 3 2 7" xfId="19415"/>
    <cellStyle name="표준 8 11 3 2 7 2" xfId="41376"/>
    <cellStyle name="표준 8 11 3 2 8" xfId="27550"/>
    <cellStyle name="표준 8 11 3 3" xfId="6014"/>
    <cellStyle name="표준 8 11 3 3 2" xfId="6015"/>
    <cellStyle name="표준 8 11 3 3 2 2" xfId="19416"/>
    <cellStyle name="표준 8 11 3 3 2 2 2" xfId="41377"/>
    <cellStyle name="표준 8 11 3 3 2 3" xfId="30528"/>
    <cellStyle name="표준 8 11 3 3 3" xfId="19417"/>
    <cellStyle name="표준 8 11 3 3 3 2" xfId="19418"/>
    <cellStyle name="표준 8 11 3 3 3 2 2" xfId="41379"/>
    <cellStyle name="표준 8 11 3 3 3 3" xfId="41378"/>
    <cellStyle name="표준 8 11 3 3 4" xfId="19419"/>
    <cellStyle name="표준 8 11 3 3 4 2" xfId="41380"/>
    <cellStyle name="표준 8 11 3 3 5" xfId="19420"/>
    <cellStyle name="표준 8 11 3 3 5 2" xfId="41381"/>
    <cellStyle name="표준 8 11 3 3 6" xfId="30527"/>
    <cellStyle name="표준 8 11 3 4" xfId="6016"/>
    <cellStyle name="표준 8 11 3 4 2" xfId="6017"/>
    <cellStyle name="표준 8 11 3 4 2 2" xfId="19421"/>
    <cellStyle name="표준 8 11 3 4 2 2 2" xfId="41382"/>
    <cellStyle name="표준 8 11 3 4 2 3" xfId="30530"/>
    <cellStyle name="표준 8 11 3 4 3" xfId="19422"/>
    <cellStyle name="표준 8 11 3 4 3 2" xfId="19423"/>
    <cellStyle name="표준 8 11 3 4 3 2 2" xfId="41384"/>
    <cellStyle name="표준 8 11 3 4 3 3" xfId="41383"/>
    <cellStyle name="표준 8 11 3 4 4" xfId="19424"/>
    <cellStyle name="표준 8 11 3 4 4 2" xfId="41385"/>
    <cellStyle name="표준 8 11 3 4 5" xfId="19425"/>
    <cellStyle name="표준 8 11 3 4 5 2" xfId="41386"/>
    <cellStyle name="표준 8 11 3 4 6" xfId="30529"/>
    <cellStyle name="표준 8 11 3 5" xfId="6018"/>
    <cellStyle name="표준 8 11 3 5 2" xfId="19426"/>
    <cellStyle name="표준 8 11 3 5 2 2" xfId="41387"/>
    <cellStyle name="표준 8 11 3 5 3" xfId="30531"/>
    <cellStyle name="표준 8 11 3 6" xfId="19427"/>
    <cellStyle name="표준 8 11 3 6 2" xfId="19428"/>
    <cellStyle name="표준 8 11 3 6 2 2" xfId="41389"/>
    <cellStyle name="표준 8 11 3 6 3" xfId="41388"/>
    <cellStyle name="표준 8 11 3 7" xfId="19429"/>
    <cellStyle name="표준 8 11 3 7 2" xfId="41390"/>
    <cellStyle name="표준 8 11 3 8" xfId="19430"/>
    <cellStyle name="표준 8 11 3 8 2" xfId="41391"/>
    <cellStyle name="표준 8 11 3 9" xfId="27031"/>
    <cellStyle name="표준 8 11 4" xfId="2771"/>
    <cellStyle name="표준 8 11 4 2" xfId="6019"/>
    <cellStyle name="표준 8 11 4 2 2" xfId="6020"/>
    <cellStyle name="표준 8 11 4 2 2 2" xfId="19431"/>
    <cellStyle name="표준 8 11 4 2 2 2 2" xfId="41392"/>
    <cellStyle name="표준 8 11 4 2 2 3" xfId="30533"/>
    <cellStyle name="표준 8 11 4 2 3" xfId="19432"/>
    <cellStyle name="표준 8 11 4 2 3 2" xfId="19433"/>
    <cellStyle name="표준 8 11 4 2 3 2 2" xfId="41394"/>
    <cellStyle name="표준 8 11 4 2 3 3" xfId="41393"/>
    <cellStyle name="표준 8 11 4 2 4" xfId="19434"/>
    <cellStyle name="표준 8 11 4 2 4 2" xfId="41395"/>
    <cellStyle name="표준 8 11 4 2 5" xfId="19435"/>
    <cellStyle name="표준 8 11 4 2 5 2" xfId="41396"/>
    <cellStyle name="표준 8 11 4 2 6" xfId="30532"/>
    <cellStyle name="표준 8 11 4 3" xfId="6021"/>
    <cellStyle name="표준 8 11 4 3 2" xfId="6022"/>
    <cellStyle name="표준 8 11 4 3 2 2" xfId="19436"/>
    <cellStyle name="표준 8 11 4 3 2 2 2" xfId="41397"/>
    <cellStyle name="표준 8 11 4 3 2 3" xfId="30535"/>
    <cellStyle name="표준 8 11 4 3 3" xfId="19437"/>
    <cellStyle name="표준 8 11 4 3 3 2" xfId="19438"/>
    <cellStyle name="표준 8 11 4 3 3 2 2" xfId="41399"/>
    <cellStyle name="표준 8 11 4 3 3 3" xfId="41398"/>
    <cellStyle name="표준 8 11 4 3 4" xfId="19439"/>
    <cellStyle name="표준 8 11 4 3 4 2" xfId="41400"/>
    <cellStyle name="표준 8 11 4 3 5" xfId="19440"/>
    <cellStyle name="표준 8 11 4 3 5 2" xfId="41401"/>
    <cellStyle name="표준 8 11 4 3 6" xfId="30534"/>
    <cellStyle name="표준 8 11 4 4" xfId="6023"/>
    <cellStyle name="표준 8 11 4 4 2" xfId="19441"/>
    <cellStyle name="표준 8 11 4 4 2 2" xfId="41402"/>
    <cellStyle name="표준 8 11 4 4 3" xfId="30536"/>
    <cellStyle name="표준 8 11 4 5" xfId="19442"/>
    <cellStyle name="표준 8 11 4 5 2" xfId="19443"/>
    <cellStyle name="표준 8 11 4 5 2 2" xfId="41404"/>
    <cellStyle name="표준 8 11 4 5 3" xfId="41403"/>
    <cellStyle name="표준 8 11 4 6" xfId="19444"/>
    <cellStyle name="표준 8 11 4 6 2" xfId="41405"/>
    <cellStyle name="표준 8 11 4 7" xfId="19445"/>
    <cellStyle name="표준 8 11 4 7 2" xfId="41406"/>
    <cellStyle name="표준 8 11 4 8" xfId="27292"/>
    <cellStyle name="표준 8 11 5" xfId="6024"/>
    <cellStyle name="표준 8 11 5 2" xfId="6025"/>
    <cellStyle name="표준 8 11 5 2 2" xfId="19446"/>
    <cellStyle name="표준 8 11 5 2 2 2" xfId="41407"/>
    <cellStyle name="표준 8 11 5 2 3" xfId="30538"/>
    <cellStyle name="표준 8 11 5 3" xfId="19447"/>
    <cellStyle name="표준 8 11 5 3 2" xfId="19448"/>
    <cellStyle name="표준 8 11 5 3 2 2" xfId="41409"/>
    <cellStyle name="표준 8 11 5 3 3" xfId="41408"/>
    <cellStyle name="표준 8 11 5 4" xfId="19449"/>
    <cellStyle name="표준 8 11 5 4 2" xfId="41410"/>
    <cellStyle name="표준 8 11 5 5" xfId="19450"/>
    <cellStyle name="표준 8 11 5 5 2" xfId="41411"/>
    <cellStyle name="표준 8 11 5 6" xfId="30537"/>
    <cellStyle name="표준 8 11 6" xfId="6026"/>
    <cellStyle name="표준 8 11 6 2" xfId="6027"/>
    <cellStyle name="표준 8 11 6 2 2" xfId="19451"/>
    <cellStyle name="표준 8 11 6 2 2 2" xfId="41412"/>
    <cellStyle name="표준 8 11 6 2 3" xfId="30540"/>
    <cellStyle name="표준 8 11 6 3" xfId="19452"/>
    <cellStyle name="표준 8 11 6 3 2" xfId="19453"/>
    <cellStyle name="표준 8 11 6 3 2 2" xfId="41414"/>
    <cellStyle name="표준 8 11 6 3 3" xfId="41413"/>
    <cellStyle name="표준 8 11 6 4" xfId="19454"/>
    <cellStyle name="표준 8 11 6 4 2" xfId="41415"/>
    <cellStyle name="표준 8 11 6 5" xfId="19455"/>
    <cellStyle name="표준 8 11 6 5 2" xfId="41416"/>
    <cellStyle name="표준 8 11 6 6" xfId="30539"/>
    <cellStyle name="표준 8 11 7" xfId="6028"/>
    <cellStyle name="표준 8 11 7 2" xfId="19456"/>
    <cellStyle name="표준 8 11 7 2 2" xfId="41417"/>
    <cellStyle name="표준 8 11 7 3" xfId="30541"/>
    <cellStyle name="표준 8 11 8" xfId="19457"/>
    <cellStyle name="표준 8 11 8 2" xfId="19458"/>
    <cellStyle name="표준 8 11 8 2 2" xfId="41419"/>
    <cellStyle name="표준 8 11 8 3" xfId="41418"/>
    <cellStyle name="표준 8 11 9" xfId="19459"/>
    <cellStyle name="표준 8 11 9 2" xfId="41420"/>
    <cellStyle name="표준 8 12" xfId="1528"/>
    <cellStyle name="표준 8 12 10" xfId="19460"/>
    <cellStyle name="표준 8 12 10 2" xfId="41421"/>
    <cellStyle name="표준 8 12 11" xfId="26711"/>
    <cellStyle name="표준 8 12 2" xfId="2318"/>
    <cellStyle name="표준 8 12 2 10" xfId="26840"/>
    <cellStyle name="표준 8 12 2 2" xfId="2613"/>
    <cellStyle name="표준 8 12 2 2 2" xfId="3133"/>
    <cellStyle name="표준 8 12 2 2 2 2" xfId="6029"/>
    <cellStyle name="표준 8 12 2 2 2 2 2" xfId="6030"/>
    <cellStyle name="표준 8 12 2 2 2 2 2 2" xfId="19461"/>
    <cellStyle name="표준 8 12 2 2 2 2 2 2 2" xfId="41422"/>
    <cellStyle name="표준 8 12 2 2 2 2 2 3" xfId="30543"/>
    <cellStyle name="표준 8 12 2 2 2 2 3" xfId="19462"/>
    <cellStyle name="표준 8 12 2 2 2 2 3 2" xfId="19463"/>
    <cellStyle name="표준 8 12 2 2 2 2 3 2 2" xfId="41424"/>
    <cellStyle name="표준 8 12 2 2 2 2 3 3" xfId="41423"/>
    <cellStyle name="표준 8 12 2 2 2 2 4" xfId="19464"/>
    <cellStyle name="표준 8 12 2 2 2 2 4 2" xfId="41425"/>
    <cellStyle name="표준 8 12 2 2 2 2 5" xfId="19465"/>
    <cellStyle name="표준 8 12 2 2 2 2 5 2" xfId="41426"/>
    <cellStyle name="표준 8 12 2 2 2 2 6" xfId="30542"/>
    <cellStyle name="표준 8 12 2 2 2 3" xfId="6031"/>
    <cellStyle name="표준 8 12 2 2 2 3 2" xfId="6032"/>
    <cellStyle name="표준 8 12 2 2 2 3 2 2" xfId="19466"/>
    <cellStyle name="표준 8 12 2 2 2 3 2 2 2" xfId="41427"/>
    <cellStyle name="표준 8 12 2 2 2 3 2 3" xfId="30545"/>
    <cellStyle name="표준 8 12 2 2 2 3 3" xfId="19467"/>
    <cellStyle name="표준 8 12 2 2 2 3 3 2" xfId="19468"/>
    <cellStyle name="표준 8 12 2 2 2 3 3 2 2" xfId="41429"/>
    <cellStyle name="표준 8 12 2 2 2 3 3 3" xfId="41428"/>
    <cellStyle name="표준 8 12 2 2 2 3 4" xfId="19469"/>
    <cellStyle name="표준 8 12 2 2 2 3 4 2" xfId="41430"/>
    <cellStyle name="표준 8 12 2 2 2 3 5" xfId="19470"/>
    <cellStyle name="표준 8 12 2 2 2 3 5 2" xfId="41431"/>
    <cellStyle name="표준 8 12 2 2 2 3 6" xfId="30544"/>
    <cellStyle name="표준 8 12 2 2 2 4" xfId="6033"/>
    <cellStyle name="표준 8 12 2 2 2 4 2" xfId="19471"/>
    <cellStyle name="표준 8 12 2 2 2 4 2 2" xfId="41432"/>
    <cellStyle name="표준 8 12 2 2 2 4 3" xfId="30546"/>
    <cellStyle name="표준 8 12 2 2 2 5" xfId="19472"/>
    <cellStyle name="표준 8 12 2 2 2 5 2" xfId="19473"/>
    <cellStyle name="표준 8 12 2 2 2 5 2 2" xfId="41434"/>
    <cellStyle name="표준 8 12 2 2 2 5 3" xfId="41433"/>
    <cellStyle name="표준 8 12 2 2 2 6" xfId="19474"/>
    <cellStyle name="표준 8 12 2 2 2 6 2" xfId="41435"/>
    <cellStyle name="표준 8 12 2 2 2 7" xfId="19475"/>
    <cellStyle name="표준 8 12 2 2 2 7 2" xfId="41436"/>
    <cellStyle name="표준 8 12 2 2 2 8" xfId="27654"/>
    <cellStyle name="표준 8 12 2 2 3" xfId="6034"/>
    <cellStyle name="표준 8 12 2 2 3 2" xfId="6035"/>
    <cellStyle name="표준 8 12 2 2 3 2 2" xfId="19476"/>
    <cellStyle name="표준 8 12 2 2 3 2 2 2" xfId="41437"/>
    <cellStyle name="표준 8 12 2 2 3 2 3" xfId="30548"/>
    <cellStyle name="표준 8 12 2 2 3 3" xfId="19477"/>
    <cellStyle name="표준 8 12 2 2 3 3 2" xfId="19478"/>
    <cellStyle name="표준 8 12 2 2 3 3 2 2" xfId="41439"/>
    <cellStyle name="표준 8 12 2 2 3 3 3" xfId="41438"/>
    <cellStyle name="표준 8 12 2 2 3 4" xfId="19479"/>
    <cellStyle name="표준 8 12 2 2 3 4 2" xfId="41440"/>
    <cellStyle name="표준 8 12 2 2 3 5" xfId="19480"/>
    <cellStyle name="표준 8 12 2 2 3 5 2" xfId="41441"/>
    <cellStyle name="표준 8 12 2 2 3 6" xfId="30547"/>
    <cellStyle name="표준 8 12 2 2 4" xfId="6036"/>
    <cellStyle name="표준 8 12 2 2 4 2" xfId="6037"/>
    <cellStyle name="표준 8 12 2 2 4 2 2" xfId="19481"/>
    <cellStyle name="표준 8 12 2 2 4 2 2 2" xfId="41442"/>
    <cellStyle name="표준 8 12 2 2 4 2 3" xfId="30550"/>
    <cellStyle name="표준 8 12 2 2 4 3" xfId="19482"/>
    <cellStyle name="표준 8 12 2 2 4 3 2" xfId="19483"/>
    <cellStyle name="표준 8 12 2 2 4 3 2 2" xfId="41444"/>
    <cellStyle name="표준 8 12 2 2 4 3 3" xfId="41443"/>
    <cellStyle name="표준 8 12 2 2 4 4" xfId="19484"/>
    <cellStyle name="표준 8 12 2 2 4 4 2" xfId="41445"/>
    <cellStyle name="표준 8 12 2 2 4 5" xfId="19485"/>
    <cellStyle name="표준 8 12 2 2 4 5 2" xfId="41446"/>
    <cellStyle name="표준 8 12 2 2 4 6" xfId="30549"/>
    <cellStyle name="표준 8 12 2 2 5" xfId="6038"/>
    <cellStyle name="표준 8 12 2 2 5 2" xfId="19486"/>
    <cellStyle name="표준 8 12 2 2 5 2 2" xfId="41447"/>
    <cellStyle name="표준 8 12 2 2 5 3" xfId="30551"/>
    <cellStyle name="표준 8 12 2 2 6" xfId="19487"/>
    <cellStyle name="표준 8 12 2 2 6 2" xfId="19488"/>
    <cellStyle name="표준 8 12 2 2 6 2 2" xfId="41449"/>
    <cellStyle name="표준 8 12 2 2 6 3" xfId="41448"/>
    <cellStyle name="표준 8 12 2 2 7" xfId="19489"/>
    <cellStyle name="표준 8 12 2 2 7 2" xfId="41450"/>
    <cellStyle name="표준 8 12 2 2 8" xfId="19490"/>
    <cellStyle name="표준 8 12 2 2 8 2" xfId="41451"/>
    <cellStyle name="표준 8 12 2 2 9" xfId="27135"/>
    <cellStyle name="표준 8 12 2 3" xfId="2838"/>
    <cellStyle name="표준 8 12 2 3 2" xfId="6039"/>
    <cellStyle name="표준 8 12 2 3 2 2" xfId="6040"/>
    <cellStyle name="표준 8 12 2 3 2 2 2" xfId="19491"/>
    <cellStyle name="표준 8 12 2 3 2 2 2 2" xfId="41452"/>
    <cellStyle name="표준 8 12 2 3 2 2 3" xfId="30553"/>
    <cellStyle name="표준 8 12 2 3 2 3" xfId="19492"/>
    <cellStyle name="표준 8 12 2 3 2 3 2" xfId="19493"/>
    <cellStyle name="표준 8 12 2 3 2 3 2 2" xfId="41454"/>
    <cellStyle name="표준 8 12 2 3 2 3 3" xfId="41453"/>
    <cellStyle name="표준 8 12 2 3 2 4" xfId="19494"/>
    <cellStyle name="표준 8 12 2 3 2 4 2" xfId="41455"/>
    <cellStyle name="표준 8 12 2 3 2 5" xfId="19495"/>
    <cellStyle name="표준 8 12 2 3 2 5 2" xfId="41456"/>
    <cellStyle name="표준 8 12 2 3 2 6" xfId="30552"/>
    <cellStyle name="표준 8 12 2 3 3" xfId="6041"/>
    <cellStyle name="표준 8 12 2 3 3 2" xfId="6042"/>
    <cellStyle name="표준 8 12 2 3 3 2 2" xfId="19496"/>
    <cellStyle name="표준 8 12 2 3 3 2 2 2" xfId="41457"/>
    <cellStyle name="표준 8 12 2 3 3 2 3" xfId="30555"/>
    <cellStyle name="표준 8 12 2 3 3 3" xfId="19497"/>
    <cellStyle name="표준 8 12 2 3 3 3 2" xfId="19498"/>
    <cellStyle name="표준 8 12 2 3 3 3 2 2" xfId="41459"/>
    <cellStyle name="표준 8 12 2 3 3 3 3" xfId="41458"/>
    <cellStyle name="표준 8 12 2 3 3 4" xfId="19499"/>
    <cellStyle name="표준 8 12 2 3 3 4 2" xfId="41460"/>
    <cellStyle name="표준 8 12 2 3 3 5" xfId="19500"/>
    <cellStyle name="표준 8 12 2 3 3 5 2" xfId="41461"/>
    <cellStyle name="표준 8 12 2 3 3 6" xfId="30554"/>
    <cellStyle name="표준 8 12 2 3 4" xfId="6043"/>
    <cellStyle name="표준 8 12 2 3 4 2" xfId="19501"/>
    <cellStyle name="표준 8 12 2 3 4 2 2" xfId="41462"/>
    <cellStyle name="표준 8 12 2 3 4 3" xfId="30556"/>
    <cellStyle name="표준 8 12 2 3 5" xfId="19502"/>
    <cellStyle name="표준 8 12 2 3 5 2" xfId="19503"/>
    <cellStyle name="표준 8 12 2 3 5 2 2" xfId="41464"/>
    <cellStyle name="표준 8 12 2 3 5 3" xfId="41463"/>
    <cellStyle name="표준 8 12 2 3 6" xfId="19504"/>
    <cellStyle name="표준 8 12 2 3 6 2" xfId="41465"/>
    <cellStyle name="표준 8 12 2 3 7" xfId="19505"/>
    <cellStyle name="표준 8 12 2 3 7 2" xfId="41466"/>
    <cellStyle name="표준 8 12 2 3 8" xfId="27359"/>
    <cellStyle name="표준 8 12 2 4" xfId="6044"/>
    <cellStyle name="표준 8 12 2 4 2" xfId="6045"/>
    <cellStyle name="표준 8 12 2 4 2 2" xfId="19506"/>
    <cellStyle name="표준 8 12 2 4 2 2 2" xfId="41467"/>
    <cellStyle name="표준 8 12 2 4 2 3" xfId="30558"/>
    <cellStyle name="표준 8 12 2 4 3" xfId="19507"/>
    <cellStyle name="표준 8 12 2 4 3 2" xfId="19508"/>
    <cellStyle name="표준 8 12 2 4 3 2 2" xfId="41469"/>
    <cellStyle name="표준 8 12 2 4 3 3" xfId="41468"/>
    <cellStyle name="표준 8 12 2 4 4" xfId="19509"/>
    <cellStyle name="표준 8 12 2 4 4 2" xfId="41470"/>
    <cellStyle name="표준 8 12 2 4 5" xfId="19510"/>
    <cellStyle name="표준 8 12 2 4 5 2" xfId="41471"/>
    <cellStyle name="표준 8 12 2 4 6" xfId="30557"/>
    <cellStyle name="표준 8 12 2 5" xfId="6046"/>
    <cellStyle name="표준 8 12 2 5 2" xfId="6047"/>
    <cellStyle name="표준 8 12 2 5 2 2" xfId="19511"/>
    <cellStyle name="표준 8 12 2 5 2 2 2" xfId="41472"/>
    <cellStyle name="표준 8 12 2 5 2 3" xfId="30560"/>
    <cellStyle name="표준 8 12 2 5 3" xfId="19512"/>
    <cellStyle name="표준 8 12 2 5 3 2" xfId="19513"/>
    <cellStyle name="표준 8 12 2 5 3 2 2" xfId="41474"/>
    <cellStyle name="표준 8 12 2 5 3 3" xfId="41473"/>
    <cellStyle name="표준 8 12 2 5 4" xfId="19514"/>
    <cellStyle name="표준 8 12 2 5 4 2" xfId="41475"/>
    <cellStyle name="표준 8 12 2 5 5" xfId="19515"/>
    <cellStyle name="표준 8 12 2 5 5 2" xfId="41476"/>
    <cellStyle name="표준 8 12 2 5 6" xfId="30559"/>
    <cellStyle name="표준 8 12 2 6" xfId="6048"/>
    <cellStyle name="표준 8 12 2 6 2" xfId="19516"/>
    <cellStyle name="표준 8 12 2 6 2 2" xfId="41477"/>
    <cellStyle name="표준 8 12 2 6 3" xfId="30561"/>
    <cellStyle name="표준 8 12 2 7" xfId="19517"/>
    <cellStyle name="표준 8 12 2 7 2" xfId="19518"/>
    <cellStyle name="표준 8 12 2 7 2 2" xfId="41479"/>
    <cellStyle name="표준 8 12 2 7 3" xfId="41478"/>
    <cellStyle name="표준 8 12 2 8" xfId="19519"/>
    <cellStyle name="표준 8 12 2 8 2" xfId="41480"/>
    <cellStyle name="표준 8 12 2 9" xfId="19520"/>
    <cellStyle name="표준 8 12 2 9 2" xfId="41481"/>
    <cellStyle name="표준 8 12 3" xfId="2447"/>
    <cellStyle name="표준 8 12 3 2" xfId="2967"/>
    <cellStyle name="표준 8 12 3 2 2" xfId="6049"/>
    <cellStyle name="표준 8 12 3 2 2 2" xfId="6050"/>
    <cellStyle name="표준 8 12 3 2 2 2 2" xfId="19521"/>
    <cellStyle name="표준 8 12 3 2 2 2 2 2" xfId="41482"/>
    <cellStyle name="표준 8 12 3 2 2 2 3" xfId="30563"/>
    <cellStyle name="표준 8 12 3 2 2 3" xfId="19522"/>
    <cellStyle name="표준 8 12 3 2 2 3 2" xfId="19523"/>
    <cellStyle name="표준 8 12 3 2 2 3 2 2" xfId="41484"/>
    <cellStyle name="표준 8 12 3 2 2 3 3" xfId="41483"/>
    <cellStyle name="표준 8 12 3 2 2 4" xfId="19524"/>
    <cellStyle name="표준 8 12 3 2 2 4 2" xfId="41485"/>
    <cellStyle name="표준 8 12 3 2 2 5" xfId="19525"/>
    <cellStyle name="표준 8 12 3 2 2 5 2" xfId="41486"/>
    <cellStyle name="표준 8 12 3 2 2 6" xfId="30562"/>
    <cellStyle name="표준 8 12 3 2 3" xfId="6051"/>
    <cellStyle name="표준 8 12 3 2 3 2" xfId="6052"/>
    <cellStyle name="표준 8 12 3 2 3 2 2" xfId="19526"/>
    <cellStyle name="표준 8 12 3 2 3 2 2 2" xfId="41487"/>
    <cellStyle name="표준 8 12 3 2 3 2 3" xfId="30565"/>
    <cellStyle name="표준 8 12 3 2 3 3" xfId="19527"/>
    <cellStyle name="표준 8 12 3 2 3 3 2" xfId="19528"/>
    <cellStyle name="표준 8 12 3 2 3 3 2 2" xfId="41489"/>
    <cellStyle name="표준 8 12 3 2 3 3 3" xfId="41488"/>
    <cellStyle name="표준 8 12 3 2 3 4" xfId="19529"/>
    <cellStyle name="표준 8 12 3 2 3 4 2" xfId="41490"/>
    <cellStyle name="표준 8 12 3 2 3 5" xfId="19530"/>
    <cellStyle name="표준 8 12 3 2 3 5 2" xfId="41491"/>
    <cellStyle name="표준 8 12 3 2 3 6" xfId="30564"/>
    <cellStyle name="표준 8 12 3 2 4" xfId="6053"/>
    <cellStyle name="표준 8 12 3 2 4 2" xfId="19531"/>
    <cellStyle name="표준 8 12 3 2 4 2 2" xfId="41492"/>
    <cellStyle name="표준 8 12 3 2 4 3" xfId="30566"/>
    <cellStyle name="표준 8 12 3 2 5" xfId="19532"/>
    <cellStyle name="표준 8 12 3 2 5 2" xfId="19533"/>
    <cellStyle name="표준 8 12 3 2 5 2 2" xfId="41494"/>
    <cellStyle name="표준 8 12 3 2 5 3" xfId="41493"/>
    <cellStyle name="표준 8 12 3 2 6" xfId="19534"/>
    <cellStyle name="표준 8 12 3 2 6 2" xfId="41495"/>
    <cellStyle name="표준 8 12 3 2 7" xfId="19535"/>
    <cellStyle name="표준 8 12 3 2 7 2" xfId="41496"/>
    <cellStyle name="표준 8 12 3 2 8" xfId="27488"/>
    <cellStyle name="표준 8 12 3 3" xfId="6054"/>
    <cellStyle name="표준 8 12 3 3 2" xfId="6055"/>
    <cellStyle name="표준 8 12 3 3 2 2" xfId="19536"/>
    <cellStyle name="표준 8 12 3 3 2 2 2" xfId="41497"/>
    <cellStyle name="표준 8 12 3 3 2 3" xfId="30568"/>
    <cellStyle name="표준 8 12 3 3 3" xfId="19537"/>
    <cellStyle name="표준 8 12 3 3 3 2" xfId="19538"/>
    <cellStyle name="표준 8 12 3 3 3 2 2" xfId="41499"/>
    <cellStyle name="표준 8 12 3 3 3 3" xfId="41498"/>
    <cellStyle name="표준 8 12 3 3 4" xfId="19539"/>
    <cellStyle name="표준 8 12 3 3 4 2" xfId="41500"/>
    <cellStyle name="표준 8 12 3 3 5" xfId="19540"/>
    <cellStyle name="표준 8 12 3 3 5 2" xfId="41501"/>
    <cellStyle name="표준 8 12 3 3 6" xfId="30567"/>
    <cellStyle name="표준 8 12 3 4" xfId="6056"/>
    <cellStyle name="표준 8 12 3 4 2" xfId="6057"/>
    <cellStyle name="표준 8 12 3 4 2 2" xfId="19541"/>
    <cellStyle name="표준 8 12 3 4 2 2 2" xfId="41502"/>
    <cellStyle name="표준 8 12 3 4 2 3" xfId="30570"/>
    <cellStyle name="표준 8 12 3 4 3" xfId="19542"/>
    <cellStyle name="표준 8 12 3 4 3 2" xfId="19543"/>
    <cellStyle name="표준 8 12 3 4 3 2 2" xfId="41504"/>
    <cellStyle name="표준 8 12 3 4 3 3" xfId="41503"/>
    <cellStyle name="표준 8 12 3 4 4" xfId="19544"/>
    <cellStyle name="표준 8 12 3 4 4 2" xfId="41505"/>
    <cellStyle name="표준 8 12 3 4 5" xfId="19545"/>
    <cellStyle name="표준 8 12 3 4 5 2" xfId="41506"/>
    <cellStyle name="표준 8 12 3 4 6" xfId="30569"/>
    <cellStyle name="표준 8 12 3 5" xfId="6058"/>
    <cellStyle name="표준 8 12 3 5 2" xfId="19546"/>
    <cellStyle name="표준 8 12 3 5 2 2" xfId="41507"/>
    <cellStyle name="표준 8 12 3 5 3" xfId="30571"/>
    <cellStyle name="표준 8 12 3 6" xfId="19547"/>
    <cellStyle name="표준 8 12 3 6 2" xfId="19548"/>
    <cellStyle name="표준 8 12 3 6 2 2" xfId="41509"/>
    <cellStyle name="표준 8 12 3 6 3" xfId="41508"/>
    <cellStyle name="표준 8 12 3 7" xfId="19549"/>
    <cellStyle name="표준 8 12 3 7 2" xfId="41510"/>
    <cellStyle name="표준 8 12 3 8" xfId="19550"/>
    <cellStyle name="표준 8 12 3 8 2" xfId="41511"/>
    <cellStyle name="표준 8 12 3 9" xfId="26969"/>
    <cellStyle name="표준 8 12 4" xfId="2709"/>
    <cellStyle name="표준 8 12 4 2" xfId="6059"/>
    <cellStyle name="표준 8 12 4 2 2" xfId="6060"/>
    <cellStyle name="표준 8 12 4 2 2 2" xfId="19551"/>
    <cellStyle name="표준 8 12 4 2 2 2 2" xfId="41512"/>
    <cellStyle name="표준 8 12 4 2 2 3" xfId="30573"/>
    <cellStyle name="표준 8 12 4 2 3" xfId="19552"/>
    <cellStyle name="표준 8 12 4 2 3 2" xfId="19553"/>
    <cellStyle name="표준 8 12 4 2 3 2 2" xfId="41514"/>
    <cellStyle name="표준 8 12 4 2 3 3" xfId="41513"/>
    <cellStyle name="표준 8 12 4 2 4" xfId="19554"/>
    <cellStyle name="표준 8 12 4 2 4 2" xfId="41515"/>
    <cellStyle name="표준 8 12 4 2 5" xfId="19555"/>
    <cellStyle name="표준 8 12 4 2 5 2" xfId="41516"/>
    <cellStyle name="표준 8 12 4 2 6" xfId="30572"/>
    <cellStyle name="표준 8 12 4 3" xfId="6061"/>
    <cellStyle name="표준 8 12 4 3 2" xfId="6062"/>
    <cellStyle name="표준 8 12 4 3 2 2" xfId="19556"/>
    <cellStyle name="표준 8 12 4 3 2 2 2" xfId="41517"/>
    <cellStyle name="표준 8 12 4 3 2 3" xfId="30575"/>
    <cellStyle name="표준 8 12 4 3 3" xfId="19557"/>
    <cellStyle name="표준 8 12 4 3 3 2" xfId="19558"/>
    <cellStyle name="표준 8 12 4 3 3 2 2" xfId="41519"/>
    <cellStyle name="표준 8 12 4 3 3 3" xfId="41518"/>
    <cellStyle name="표준 8 12 4 3 4" xfId="19559"/>
    <cellStyle name="표준 8 12 4 3 4 2" xfId="41520"/>
    <cellStyle name="표준 8 12 4 3 5" xfId="19560"/>
    <cellStyle name="표준 8 12 4 3 5 2" xfId="41521"/>
    <cellStyle name="표준 8 12 4 3 6" xfId="30574"/>
    <cellStyle name="표준 8 12 4 4" xfId="6063"/>
    <cellStyle name="표준 8 12 4 4 2" xfId="19561"/>
    <cellStyle name="표준 8 12 4 4 2 2" xfId="41522"/>
    <cellStyle name="표준 8 12 4 4 3" xfId="30576"/>
    <cellStyle name="표준 8 12 4 5" xfId="19562"/>
    <cellStyle name="표준 8 12 4 5 2" xfId="19563"/>
    <cellStyle name="표준 8 12 4 5 2 2" xfId="41524"/>
    <cellStyle name="표준 8 12 4 5 3" xfId="41523"/>
    <cellStyle name="표준 8 12 4 6" xfId="19564"/>
    <cellStyle name="표준 8 12 4 6 2" xfId="41525"/>
    <cellStyle name="표준 8 12 4 7" xfId="19565"/>
    <cellStyle name="표준 8 12 4 7 2" xfId="41526"/>
    <cellStyle name="표준 8 12 4 8" xfId="27230"/>
    <cellStyle name="표준 8 12 5" xfId="6064"/>
    <cellStyle name="표준 8 12 5 2" xfId="6065"/>
    <cellStyle name="표준 8 12 5 2 2" xfId="19566"/>
    <cellStyle name="표준 8 12 5 2 2 2" xfId="41527"/>
    <cellStyle name="표준 8 12 5 2 3" xfId="30578"/>
    <cellStyle name="표준 8 12 5 3" xfId="19567"/>
    <cellStyle name="표준 8 12 5 3 2" xfId="19568"/>
    <cellStyle name="표준 8 12 5 3 2 2" xfId="41529"/>
    <cellStyle name="표준 8 12 5 3 3" xfId="41528"/>
    <cellStyle name="표준 8 12 5 4" xfId="19569"/>
    <cellStyle name="표준 8 12 5 4 2" xfId="41530"/>
    <cellStyle name="표준 8 12 5 5" xfId="19570"/>
    <cellStyle name="표준 8 12 5 5 2" xfId="41531"/>
    <cellStyle name="표준 8 12 5 6" xfId="30577"/>
    <cellStyle name="표준 8 12 6" xfId="6066"/>
    <cellStyle name="표준 8 12 6 2" xfId="6067"/>
    <cellStyle name="표준 8 12 6 2 2" xfId="19571"/>
    <cellStyle name="표준 8 12 6 2 2 2" xfId="41532"/>
    <cellStyle name="표준 8 12 6 2 3" xfId="30580"/>
    <cellStyle name="표준 8 12 6 3" xfId="19572"/>
    <cellStyle name="표준 8 12 6 3 2" xfId="19573"/>
    <cellStyle name="표준 8 12 6 3 2 2" xfId="41534"/>
    <cellStyle name="표준 8 12 6 3 3" xfId="41533"/>
    <cellStyle name="표준 8 12 6 4" xfId="19574"/>
    <cellStyle name="표준 8 12 6 4 2" xfId="41535"/>
    <cellStyle name="표준 8 12 6 5" xfId="19575"/>
    <cellStyle name="표준 8 12 6 5 2" xfId="41536"/>
    <cellStyle name="표준 8 12 6 6" xfId="30579"/>
    <cellStyle name="표준 8 12 7" xfId="6068"/>
    <cellStyle name="표준 8 12 7 2" xfId="19576"/>
    <cellStyle name="표준 8 12 7 2 2" xfId="41537"/>
    <cellStyle name="표준 8 12 7 3" xfId="30581"/>
    <cellStyle name="표준 8 12 8" xfId="19577"/>
    <cellStyle name="표준 8 12 8 2" xfId="19578"/>
    <cellStyle name="표준 8 12 8 2 2" xfId="41539"/>
    <cellStyle name="표준 8 12 8 3" xfId="41538"/>
    <cellStyle name="표준 8 12 9" xfId="19579"/>
    <cellStyle name="표준 8 12 9 2" xfId="41540"/>
    <cellStyle name="표준 8 13" xfId="2281"/>
    <cellStyle name="표준 8 14" xfId="2285"/>
    <cellStyle name="표준 8 14 10" xfId="26807"/>
    <cellStyle name="표준 8 14 2" xfId="2614"/>
    <cellStyle name="표준 8 14 2 2" xfId="3134"/>
    <cellStyle name="표준 8 14 2 2 2" xfId="6069"/>
    <cellStyle name="표준 8 14 2 2 2 2" xfId="6070"/>
    <cellStyle name="표준 8 14 2 2 2 2 2" xfId="19580"/>
    <cellStyle name="표준 8 14 2 2 2 2 2 2" xfId="41541"/>
    <cellStyle name="표준 8 14 2 2 2 2 3" xfId="30583"/>
    <cellStyle name="표준 8 14 2 2 2 3" xfId="19581"/>
    <cellStyle name="표준 8 14 2 2 2 3 2" xfId="19582"/>
    <cellStyle name="표준 8 14 2 2 2 3 2 2" xfId="41543"/>
    <cellStyle name="표준 8 14 2 2 2 3 3" xfId="41542"/>
    <cellStyle name="표준 8 14 2 2 2 4" xfId="19583"/>
    <cellStyle name="표준 8 14 2 2 2 4 2" xfId="41544"/>
    <cellStyle name="표준 8 14 2 2 2 5" xfId="19584"/>
    <cellStyle name="표준 8 14 2 2 2 5 2" xfId="41545"/>
    <cellStyle name="표준 8 14 2 2 2 6" xfId="30582"/>
    <cellStyle name="표준 8 14 2 2 3" xfId="6071"/>
    <cellStyle name="표준 8 14 2 2 3 2" xfId="6072"/>
    <cellStyle name="표준 8 14 2 2 3 2 2" xfId="19585"/>
    <cellStyle name="표준 8 14 2 2 3 2 2 2" xfId="41546"/>
    <cellStyle name="표준 8 14 2 2 3 2 3" xfId="30585"/>
    <cellStyle name="표준 8 14 2 2 3 3" xfId="19586"/>
    <cellStyle name="표준 8 14 2 2 3 3 2" xfId="19587"/>
    <cellStyle name="표준 8 14 2 2 3 3 2 2" xfId="41548"/>
    <cellStyle name="표준 8 14 2 2 3 3 3" xfId="41547"/>
    <cellStyle name="표준 8 14 2 2 3 4" xfId="19588"/>
    <cellStyle name="표준 8 14 2 2 3 4 2" xfId="41549"/>
    <cellStyle name="표준 8 14 2 2 3 5" xfId="19589"/>
    <cellStyle name="표준 8 14 2 2 3 5 2" xfId="41550"/>
    <cellStyle name="표준 8 14 2 2 3 6" xfId="30584"/>
    <cellStyle name="표준 8 14 2 2 4" xfId="6073"/>
    <cellStyle name="표준 8 14 2 2 4 2" xfId="19590"/>
    <cellStyle name="표준 8 14 2 2 4 2 2" xfId="41551"/>
    <cellStyle name="표준 8 14 2 2 4 3" xfId="30586"/>
    <cellStyle name="표준 8 14 2 2 5" xfId="19591"/>
    <cellStyle name="표준 8 14 2 2 5 2" xfId="19592"/>
    <cellStyle name="표준 8 14 2 2 5 2 2" xfId="41553"/>
    <cellStyle name="표준 8 14 2 2 5 3" xfId="41552"/>
    <cellStyle name="표준 8 14 2 2 6" xfId="19593"/>
    <cellStyle name="표준 8 14 2 2 6 2" xfId="41554"/>
    <cellStyle name="표준 8 14 2 2 7" xfId="19594"/>
    <cellStyle name="표준 8 14 2 2 7 2" xfId="41555"/>
    <cellStyle name="표준 8 14 2 2 8" xfId="27655"/>
    <cellStyle name="표준 8 14 2 3" xfId="6074"/>
    <cellStyle name="표준 8 14 2 3 2" xfId="6075"/>
    <cellStyle name="표준 8 14 2 3 2 2" xfId="19595"/>
    <cellStyle name="표준 8 14 2 3 2 2 2" xfId="41556"/>
    <cellStyle name="표준 8 14 2 3 2 3" xfId="30588"/>
    <cellStyle name="표준 8 14 2 3 3" xfId="19596"/>
    <cellStyle name="표준 8 14 2 3 3 2" xfId="19597"/>
    <cellStyle name="표준 8 14 2 3 3 2 2" xfId="41558"/>
    <cellStyle name="표준 8 14 2 3 3 3" xfId="41557"/>
    <cellStyle name="표준 8 14 2 3 4" xfId="19598"/>
    <cellStyle name="표준 8 14 2 3 4 2" xfId="41559"/>
    <cellStyle name="표준 8 14 2 3 5" xfId="19599"/>
    <cellStyle name="표준 8 14 2 3 5 2" xfId="41560"/>
    <cellStyle name="표준 8 14 2 3 6" xfId="30587"/>
    <cellStyle name="표준 8 14 2 4" xfId="6076"/>
    <cellStyle name="표준 8 14 2 4 2" xfId="6077"/>
    <cellStyle name="표준 8 14 2 4 2 2" xfId="19600"/>
    <cellStyle name="표준 8 14 2 4 2 2 2" xfId="41561"/>
    <cellStyle name="표준 8 14 2 4 2 3" xfId="30590"/>
    <cellStyle name="표준 8 14 2 4 3" xfId="19601"/>
    <cellStyle name="표준 8 14 2 4 3 2" xfId="19602"/>
    <cellStyle name="표준 8 14 2 4 3 2 2" xfId="41563"/>
    <cellStyle name="표준 8 14 2 4 3 3" xfId="41562"/>
    <cellStyle name="표준 8 14 2 4 4" xfId="19603"/>
    <cellStyle name="표준 8 14 2 4 4 2" xfId="41564"/>
    <cellStyle name="표준 8 14 2 4 5" xfId="19604"/>
    <cellStyle name="표준 8 14 2 4 5 2" xfId="41565"/>
    <cellStyle name="표준 8 14 2 4 6" xfId="30589"/>
    <cellStyle name="표준 8 14 2 5" xfId="6078"/>
    <cellStyle name="표준 8 14 2 5 2" xfId="19605"/>
    <cellStyle name="표준 8 14 2 5 2 2" xfId="41566"/>
    <cellStyle name="표준 8 14 2 5 3" xfId="30591"/>
    <cellStyle name="표준 8 14 2 6" xfId="19606"/>
    <cellStyle name="표준 8 14 2 6 2" xfId="19607"/>
    <cellStyle name="표준 8 14 2 6 2 2" xfId="41568"/>
    <cellStyle name="표준 8 14 2 6 3" xfId="41567"/>
    <cellStyle name="표준 8 14 2 7" xfId="19608"/>
    <cellStyle name="표준 8 14 2 7 2" xfId="41569"/>
    <cellStyle name="표준 8 14 2 8" xfId="19609"/>
    <cellStyle name="표준 8 14 2 8 2" xfId="41570"/>
    <cellStyle name="표준 8 14 2 9" xfId="27136"/>
    <cellStyle name="표준 8 14 3" xfId="2805"/>
    <cellStyle name="표준 8 14 3 2" xfId="6079"/>
    <cellStyle name="표준 8 14 3 2 2" xfId="6080"/>
    <cellStyle name="표준 8 14 3 2 2 2" xfId="19610"/>
    <cellStyle name="표준 8 14 3 2 2 2 2" xfId="41571"/>
    <cellStyle name="표준 8 14 3 2 2 3" xfId="30593"/>
    <cellStyle name="표준 8 14 3 2 3" xfId="19611"/>
    <cellStyle name="표준 8 14 3 2 3 2" xfId="19612"/>
    <cellStyle name="표준 8 14 3 2 3 2 2" xfId="41573"/>
    <cellStyle name="표준 8 14 3 2 3 3" xfId="41572"/>
    <cellStyle name="표준 8 14 3 2 4" xfId="19613"/>
    <cellStyle name="표준 8 14 3 2 4 2" xfId="41574"/>
    <cellStyle name="표준 8 14 3 2 5" xfId="19614"/>
    <cellStyle name="표준 8 14 3 2 5 2" xfId="41575"/>
    <cellStyle name="표준 8 14 3 2 6" xfId="30592"/>
    <cellStyle name="표준 8 14 3 3" xfId="6081"/>
    <cellStyle name="표준 8 14 3 3 2" xfId="6082"/>
    <cellStyle name="표준 8 14 3 3 2 2" xfId="19615"/>
    <cellStyle name="표준 8 14 3 3 2 2 2" xfId="41576"/>
    <cellStyle name="표준 8 14 3 3 2 3" xfId="30595"/>
    <cellStyle name="표준 8 14 3 3 3" xfId="19616"/>
    <cellStyle name="표준 8 14 3 3 3 2" xfId="19617"/>
    <cellStyle name="표준 8 14 3 3 3 2 2" xfId="41578"/>
    <cellStyle name="표준 8 14 3 3 3 3" xfId="41577"/>
    <cellStyle name="표준 8 14 3 3 4" xfId="19618"/>
    <cellStyle name="표준 8 14 3 3 4 2" xfId="41579"/>
    <cellStyle name="표준 8 14 3 3 5" xfId="19619"/>
    <cellStyle name="표준 8 14 3 3 5 2" xfId="41580"/>
    <cellStyle name="표준 8 14 3 3 6" xfId="30594"/>
    <cellStyle name="표준 8 14 3 4" xfId="6083"/>
    <cellStyle name="표준 8 14 3 4 2" xfId="19620"/>
    <cellStyle name="표준 8 14 3 4 2 2" xfId="41581"/>
    <cellStyle name="표준 8 14 3 4 3" xfId="30596"/>
    <cellStyle name="표준 8 14 3 5" xfId="19621"/>
    <cellStyle name="표준 8 14 3 5 2" xfId="19622"/>
    <cellStyle name="표준 8 14 3 5 2 2" xfId="41583"/>
    <cellStyle name="표준 8 14 3 5 3" xfId="41582"/>
    <cellStyle name="표준 8 14 3 6" xfId="19623"/>
    <cellStyle name="표준 8 14 3 6 2" xfId="41584"/>
    <cellStyle name="표준 8 14 3 7" xfId="19624"/>
    <cellStyle name="표준 8 14 3 7 2" xfId="41585"/>
    <cellStyle name="표준 8 14 3 8" xfId="27326"/>
    <cellStyle name="표준 8 14 4" xfId="6084"/>
    <cellStyle name="표준 8 14 4 2" xfId="6085"/>
    <cellStyle name="표준 8 14 4 2 2" xfId="19625"/>
    <cellStyle name="표준 8 14 4 2 2 2" xfId="41586"/>
    <cellStyle name="표준 8 14 4 2 3" xfId="30598"/>
    <cellStyle name="표준 8 14 4 3" xfId="19626"/>
    <cellStyle name="표준 8 14 4 3 2" xfId="19627"/>
    <cellStyle name="표준 8 14 4 3 2 2" xfId="41588"/>
    <cellStyle name="표준 8 14 4 3 3" xfId="41587"/>
    <cellStyle name="표준 8 14 4 4" xfId="19628"/>
    <cellStyle name="표준 8 14 4 4 2" xfId="41589"/>
    <cellStyle name="표준 8 14 4 5" xfId="19629"/>
    <cellStyle name="표준 8 14 4 5 2" xfId="41590"/>
    <cellStyle name="표준 8 14 4 6" xfId="30597"/>
    <cellStyle name="표준 8 14 5" xfId="6086"/>
    <cellStyle name="표준 8 14 5 2" xfId="6087"/>
    <cellStyle name="표준 8 14 5 2 2" xfId="19630"/>
    <cellStyle name="표준 8 14 5 2 2 2" xfId="41591"/>
    <cellStyle name="표준 8 14 5 2 3" xfId="30600"/>
    <cellStyle name="표준 8 14 5 3" xfId="19631"/>
    <cellStyle name="표준 8 14 5 3 2" xfId="19632"/>
    <cellStyle name="표준 8 14 5 3 2 2" xfId="41593"/>
    <cellStyle name="표준 8 14 5 3 3" xfId="41592"/>
    <cellStyle name="표준 8 14 5 4" xfId="19633"/>
    <cellStyle name="표준 8 14 5 4 2" xfId="41594"/>
    <cellStyle name="표준 8 14 5 5" xfId="19634"/>
    <cellStyle name="표준 8 14 5 5 2" xfId="41595"/>
    <cellStyle name="표준 8 14 5 6" xfId="30599"/>
    <cellStyle name="표준 8 14 6" xfId="6088"/>
    <cellStyle name="표준 8 14 6 2" xfId="19635"/>
    <cellStyle name="표준 8 14 6 2 2" xfId="41596"/>
    <cellStyle name="표준 8 14 6 3" xfId="30601"/>
    <cellStyle name="표준 8 14 7" xfId="19636"/>
    <cellStyle name="표준 8 14 7 2" xfId="19637"/>
    <cellStyle name="표준 8 14 7 2 2" xfId="41598"/>
    <cellStyle name="표준 8 14 7 3" xfId="41597"/>
    <cellStyle name="표준 8 14 8" xfId="19638"/>
    <cellStyle name="표준 8 14 8 2" xfId="41599"/>
    <cellStyle name="표준 8 14 9" xfId="19639"/>
    <cellStyle name="표준 8 14 9 2" xfId="41600"/>
    <cellStyle name="표준 8 15" xfId="2414"/>
    <cellStyle name="표준 8 15 2" xfId="2934"/>
    <cellStyle name="표준 8 15 2 2" xfId="6089"/>
    <cellStyle name="표준 8 15 2 2 2" xfId="6090"/>
    <cellStyle name="표준 8 15 2 2 2 2" xfId="19640"/>
    <cellStyle name="표준 8 15 2 2 2 2 2" xfId="41601"/>
    <cellStyle name="표준 8 15 2 2 2 3" xfId="30603"/>
    <cellStyle name="표준 8 15 2 2 3" xfId="19641"/>
    <cellStyle name="표준 8 15 2 2 3 2" xfId="19642"/>
    <cellStyle name="표준 8 15 2 2 3 2 2" xfId="41603"/>
    <cellStyle name="표준 8 15 2 2 3 3" xfId="41602"/>
    <cellStyle name="표준 8 15 2 2 4" xfId="19643"/>
    <cellStyle name="표준 8 15 2 2 4 2" xfId="41604"/>
    <cellStyle name="표준 8 15 2 2 5" xfId="19644"/>
    <cellStyle name="표준 8 15 2 2 5 2" xfId="41605"/>
    <cellStyle name="표준 8 15 2 2 6" xfId="30602"/>
    <cellStyle name="표준 8 15 2 3" xfId="6091"/>
    <cellStyle name="표준 8 15 2 3 2" xfId="6092"/>
    <cellStyle name="표준 8 15 2 3 2 2" xfId="19645"/>
    <cellStyle name="표준 8 15 2 3 2 2 2" xfId="41606"/>
    <cellStyle name="표준 8 15 2 3 2 3" xfId="30605"/>
    <cellStyle name="표준 8 15 2 3 3" xfId="19646"/>
    <cellStyle name="표준 8 15 2 3 3 2" xfId="19647"/>
    <cellStyle name="표준 8 15 2 3 3 2 2" xfId="41608"/>
    <cellStyle name="표준 8 15 2 3 3 3" xfId="41607"/>
    <cellStyle name="표준 8 15 2 3 4" xfId="19648"/>
    <cellStyle name="표준 8 15 2 3 4 2" xfId="41609"/>
    <cellStyle name="표준 8 15 2 3 5" xfId="19649"/>
    <cellStyle name="표준 8 15 2 3 5 2" xfId="41610"/>
    <cellStyle name="표준 8 15 2 3 6" xfId="30604"/>
    <cellStyle name="표준 8 15 2 4" xfId="6093"/>
    <cellStyle name="표준 8 15 2 4 2" xfId="19650"/>
    <cellStyle name="표준 8 15 2 4 2 2" xfId="41611"/>
    <cellStyle name="표준 8 15 2 4 3" xfId="30606"/>
    <cellStyle name="표준 8 15 2 5" xfId="19651"/>
    <cellStyle name="표준 8 15 2 5 2" xfId="19652"/>
    <cellStyle name="표준 8 15 2 5 2 2" xfId="41613"/>
    <cellStyle name="표준 8 15 2 5 3" xfId="41612"/>
    <cellStyle name="표준 8 15 2 6" xfId="19653"/>
    <cellStyle name="표준 8 15 2 6 2" xfId="41614"/>
    <cellStyle name="표준 8 15 2 7" xfId="19654"/>
    <cellStyle name="표준 8 15 2 7 2" xfId="41615"/>
    <cellStyle name="표준 8 15 2 8" xfId="27455"/>
    <cellStyle name="표준 8 15 3" xfId="6094"/>
    <cellStyle name="표준 8 15 3 2" xfId="6095"/>
    <cellStyle name="표준 8 15 3 2 2" xfId="19655"/>
    <cellStyle name="표준 8 15 3 2 2 2" xfId="41616"/>
    <cellStyle name="표준 8 15 3 2 3" xfId="30608"/>
    <cellStyle name="표준 8 15 3 3" xfId="19656"/>
    <cellStyle name="표준 8 15 3 3 2" xfId="19657"/>
    <cellStyle name="표준 8 15 3 3 2 2" xfId="41618"/>
    <cellStyle name="표준 8 15 3 3 3" xfId="41617"/>
    <cellStyle name="표준 8 15 3 4" xfId="19658"/>
    <cellStyle name="표준 8 15 3 4 2" xfId="41619"/>
    <cellStyle name="표준 8 15 3 5" xfId="19659"/>
    <cellStyle name="표준 8 15 3 5 2" xfId="41620"/>
    <cellStyle name="표준 8 15 3 6" xfId="30607"/>
    <cellStyle name="표준 8 15 4" xfId="6096"/>
    <cellStyle name="표준 8 15 4 2" xfId="6097"/>
    <cellStyle name="표준 8 15 4 2 2" xfId="19660"/>
    <cellStyle name="표준 8 15 4 2 2 2" xfId="41621"/>
    <cellStyle name="표준 8 15 4 2 3" xfId="30610"/>
    <cellStyle name="표준 8 15 4 3" xfId="19661"/>
    <cellStyle name="표준 8 15 4 3 2" xfId="19662"/>
    <cellStyle name="표준 8 15 4 3 2 2" xfId="41623"/>
    <cellStyle name="표준 8 15 4 3 3" xfId="41622"/>
    <cellStyle name="표준 8 15 4 4" xfId="19663"/>
    <cellStyle name="표준 8 15 4 4 2" xfId="41624"/>
    <cellStyle name="표준 8 15 4 5" xfId="19664"/>
    <cellStyle name="표준 8 15 4 5 2" xfId="41625"/>
    <cellStyle name="표준 8 15 4 6" xfId="30609"/>
    <cellStyle name="표준 8 15 5" xfId="6098"/>
    <cellStyle name="표준 8 15 5 2" xfId="19665"/>
    <cellStyle name="표준 8 15 5 2 2" xfId="41626"/>
    <cellStyle name="표준 8 15 5 3" xfId="30611"/>
    <cellStyle name="표준 8 15 6" xfId="19666"/>
    <cellStyle name="표준 8 15 6 2" xfId="19667"/>
    <cellStyle name="표준 8 15 6 2 2" xfId="41628"/>
    <cellStyle name="표준 8 15 6 3" xfId="41627"/>
    <cellStyle name="표준 8 15 7" xfId="19668"/>
    <cellStyle name="표준 8 15 7 2" xfId="41629"/>
    <cellStyle name="표준 8 15 8" xfId="19669"/>
    <cellStyle name="표준 8 15 8 2" xfId="41630"/>
    <cellStyle name="표준 8 15 9" xfId="26936"/>
    <cellStyle name="표준 8 16" xfId="2676"/>
    <cellStyle name="표준 8 16 2" xfId="6099"/>
    <cellStyle name="표준 8 16 2 2" xfId="6100"/>
    <cellStyle name="표준 8 16 2 2 2" xfId="19670"/>
    <cellStyle name="표준 8 16 2 2 2 2" xfId="41631"/>
    <cellStyle name="표준 8 16 2 2 3" xfId="30613"/>
    <cellStyle name="표준 8 16 2 3" xfId="19671"/>
    <cellStyle name="표준 8 16 2 3 2" xfId="19672"/>
    <cellStyle name="표준 8 16 2 3 2 2" xfId="41633"/>
    <cellStyle name="표준 8 16 2 3 3" xfId="41632"/>
    <cellStyle name="표준 8 16 2 4" xfId="19673"/>
    <cellStyle name="표준 8 16 2 4 2" xfId="41634"/>
    <cellStyle name="표준 8 16 2 5" xfId="19674"/>
    <cellStyle name="표준 8 16 2 5 2" xfId="41635"/>
    <cellStyle name="표준 8 16 2 6" xfId="30612"/>
    <cellStyle name="표준 8 16 3" xfId="6101"/>
    <cellStyle name="표준 8 16 3 2" xfId="6102"/>
    <cellStyle name="표준 8 16 3 2 2" xfId="19675"/>
    <cellStyle name="표준 8 16 3 2 2 2" xfId="41636"/>
    <cellStyle name="표준 8 16 3 2 3" xfId="30615"/>
    <cellStyle name="표준 8 16 3 3" xfId="19676"/>
    <cellStyle name="표준 8 16 3 3 2" xfId="19677"/>
    <cellStyle name="표준 8 16 3 3 2 2" xfId="41638"/>
    <cellStyle name="표준 8 16 3 3 3" xfId="41637"/>
    <cellStyle name="표준 8 16 3 4" xfId="19678"/>
    <cellStyle name="표준 8 16 3 4 2" xfId="41639"/>
    <cellStyle name="표준 8 16 3 5" xfId="19679"/>
    <cellStyle name="표준 8 16 3 5 2" xfId="41640"/>
    <cellStyle name="표준 8 16 3 6" xfId="30614"/>
    <cellStyle name="표준 8 16 4" xfId="6103"/>
    <cellStyle name="표준 8 16 4 2" xfId="19680"/>
    <cellStyle name="표준 8 16 4 2 2" xfId="41641"/>
    <cellStyle name="표준 8 16 4 3" xfId="30616"/>
    <cellStyle name="표준 8 16 5" xfId="19681"/>
    <cellStyle name="표준 8 16 5 2" xfId="19682"/>
    <cellStyle name="표준 8 16 5 2 2" xfId="41643"/>
    <cellStyle name="표준 8 16 5 3" xfId="41642"/>
    <cellStyle name="표준 8 16 6" xfId="19683"/>
    <cellStyle name="표준 8 16 6 2" xfId="41644"/>
    <cellStyle name="표준 8 16 7" xfId="19684"/>
    <cellStyle name="표준 8 16 7 2" xfId="41645"/>
    <cellStyle name="표준 8 16 8" xfId="27197"/>
    <cellStyle name="표준 8 17" xfId="6104"/>
    <cellStyle name="표준 8 17 2" xfId="6105"/>
    <cellStyle name="표준 8 17 2 2" xfId="19685"/>
    <cellStyle name="표준 8 17 2 2 2" xfId="41646"/>
    <cellStyle name="표준 8 17 2 3" xfId="30618"/>
    <cellStyle name="표준 8 17 3" xfId="19686"/>
    <cellStyle name="표준 8 17 3 2" xfId="19687"/>
    <cellStyle name="표준 8 17 3 2 2" xfId="41648"/>
    <cellStyle name="표준 8 17 3 3" xfId="41647"/>
    <cellStyle name="표준 8 17 4" xfId="19688"/>
    <cellStyle name="표준 8 17 4 2" xfId="41649"/>
    <cellStyle name="표준 8 17 5" xfId="19689"/>
    <cellStyle name="표준 8 17 5 2" xfId="41650"/>
    <cellStyle name="표준 8 17 6" xfId="30617"/>
    <cellStyle name="표준 8 18" xfId="6106"/>
    <cellStyle name="표준 8 18 2" xfId="6107"/>
    <cellStyle name="표준 8 18 2 2" xfId="19690"/>
    <cellStyle name="표준 8 18 2 2 2" xfId="41651"/>
    <cellStyle name="표준 8 18 2 3" xfId="30620"/>
    <cellStyle name="표준 8 18 3" xfId="19691"/>
    <cellStyle name="표준 8 18 3 2" xfId="19692"/>
    <cellStyle name="표준 8 18 3 2 2" xfId="41653"/>
    <cellStyle name="표준 8 18 3 3" xfId="41652"/>
    <cellStyle name="표준 8 18 4" xfId="19693"/>
    <cellStyle name="표준 8 18 4 2" xfId="41654"/>
    <cellStyle name="표준 8 18 5" xfId="19694"/>
    <cellStyle name="표준 8 18 5 2" xfId="41655"/>
    <cellStyle name="표준 8 18 6" xfId="30619"/>
    <cellStyle name="표준 8 19" xfId="6108"/>
    <cellStyle name="표준 8 19 2" xfId="19695"/>
    <cellStyle name="표준 8 19 2 2" xfId="41656"/>
    <cellStyle name="표준 8 19 3" xfId="30621"/>
    <cellStyle name="표준 8 2" xfId="91"/>
    <cellStyle name="표준 8 2 10" xfId="6109"/>
    <cellStyle name="표준 8 2 10 2" xfId="19696"/>
    <cellStyle name="표준 8 2 10 2 2" xfId="41657"/>
    <cellStyle name="표준 8 2 10 3" xfId="30622"/>
    <cellStyle name="표준 8 2 11" xfId="19697"/>
    <cellStyle name="표준 8 2 11 2" xfId="19698"/>
    <cellStyle name="표준 8 2 11 2 2" xfId="41659"/>
    <cellStyle name="표준 8 2 11 3" xfId="41658"/>
    <cellStyle name="표준 8 2 12" xfId="19699"/>
    <cellStyle name="표준 8 2 12 2" xfId="41660"/>
    <cellStyle name="표준 8 2 13" xfId="19700"/>
    <cellStyle name="표준 8 2 13 2" xfId="41661"/>
    <cellStyle name="표준 8 2 14" xfId="26686"/>
    <cellStyle name="표준 8 2 2" xfId="1565"/>
    <cellStyle name="표준 8 2 2 10" xfId="19701"/>
    <cellStyle name="표준 8 2 2 10 2" xfId="41662"/>
    <cellStyle name="표준 8 2 2 11" xfId="26748"/>
    <cellStyle name="표준 8 2 2 2" xfId="2355"/>
    <cellStyle name="표준 8 2 2 2 10" xfId="26877"/>
    <cellStyle name="표준 8 2 2 2 2" xfId="2615"/>
    <cellStyle name="표준 8 2 2 2 2 2" xfId="3135"/>
    <cellStyle name="표준 8 2 2 2 2 2 2" xfId="6110"/>
    <cellStyle name="표준 8 2 2 2 2 2 2 2" xfId="6111"/>
    <cellStyle name="표준 8 2 2 2 2 2 2 2 2" xfId="19702"/>
    <cellStyle name="표준 8 2 2 2 2 2 2 2 2 2" xfId="41663"/>
    <cellStyle name="표준 8 2 2 2 2 2 2 2 3" xfId="30624"/>
    <cellStyle name="표준 8 2 2 2 2 2 2 3" xfId="19703"/>
    <cellStyle name="표준 8 2 2 2 2 2 2 3 2" xfId="19704"/>
    <cellStyle name="표준 8 2 2 2 2 2 2 3 2 2" xfId="41665"/>
    <cellStyle name="표준 8 2 2 2 2 2 2 3 3" xfId="41664"/>
    <cellStyle name="표준 8 2 2 2 2 2 2 4" xfId="19705"/>
    <cellStyle name="표준 8 2 2 2 2 2 2 4 2" xfId="41666"/>
    <cellStyle name="표준 8 2 2 2 2 2 2 5" xfId="19706"/>
    <cellStyle name="표준 8 2 2 2 2 2 2 5 2" xfId="41667"/>
    <cellStyle name="표준 8 2 2 2 2 2 2 6" xfId="30623"/>
    <cellStyle name="표준 8 2 2 2 2 2 3" xfId="6112"/>
    <cellStyle name="표준 8 2 2 2 2 2 3 2" xfId="6113"/>
    <cellStyle name="표준 8 2 2 2 2 2 3 2 2" xfId="19707"/>
    <cellStyle name="표준 8 2 2 2 2 2 3 2 2 2" xfId="41668"/>
    <cellStyle name="표준 8 2 2 2 2 2 3 2 3" xfId="30626"/>
    <cellStyle name="표준 8 2 2 2 2 2 3 3" xfId="19708"/>
    <cellStyle name="표준 8 2 2 2 2 2 3 3 2" xfId="19709"/>
    <cellStyle name="표준 8 2 2 2 2 2 3 3 2 2" xfId="41670"/>
    <cellStyle name="표준 8 2 2 2 2 2 3 3 3" xfId="41669"/>
    <cellStyle name="표준 8 2 2 2 2 2 3 4" xfId="19710"/>
    <cellStyle name="표준 8 2 2 2 2 2 3 4 2" xfId="41671"/>
    <cellStyle name="표준 8 2 2 2 2 2 3 5" xfId="19711"/>
    <cellStyle name="표준 8 2 2 2 2 2 3 5 2" xfId="41672"/>
    <cellStyle name="표준 8 2 2 2 2 2 3 6" xfId="30625"/>
    <cellStyle name="표준 8 2 2 2 2 2 4" xfId="6114"/>
    <cellStyle name="표준 8 2 2 2 2 2 4 2" xfId="19712"/>
    <cellStyle name="표준 8 2 2 2 2 2 4 2 2" xfId="41673"/>
    <cellStyle name="표준 8 2 2 2 2 2 4 3" xfId="30627"/>
    <cellStyle name="표준 8 2 2 2 2 2 5" xfId="19713"/>
    <cellStyle name="표준 8 2 2 2 2 2 5 2" xfId="19714"/>
    <cellStyle name="표준 8 2 2 2 2 2 5 2 2" xfId="41675"/>
    <cellStyle name="표준 8 2 2 2 2 2 5 3" xfId="41674"/>
    <cellStyle name="표준 8 2 2 2 2 2 6" xfId="19715"/>
    <cellStyle name="표준 8 2 2 2 2 2 6 2" xfId="41676"/>
    <cellStyle name="표준 8 2 2 2 2 2 7" xfId="19716"/>
    <cellStyle name="표준 8 2 2 2 2 2 7 2" xfId="41677"/>
    <cellStyle name="표준 8 2 2 2 2 2 8" xfId="27656"/>
    <cellStyle name="표준 8 2 2 2 2 3" xfId="6115"/>
    <cellStyle name="표준 8 2 2 2 2 3 2" xfId="6116"/>
    <cellStyle name="표준 8 2 2 2 2 3 2 2" xfId="19717"/>
    <cellStyle name="표준 8 2 2 2 2 3 2 2 2" xfId="41678"/>
    <cellStyle name="표준 8 2 2 2 2 3 2 3" xfId="30629"/>
    <cellStyle name="표준 8 2 2 2 2 3 3" xfId="19718"/>
    <cellStyle name="표준 8 2 2 2 2 3 3 2" xfId="19719"/>
    <cellStyle name="표준 8 2 2 2 2 3 3 2 2" xfId="41680"/>
    <cellStyle name="표준 8 2 2 2 2 3 3 3" xfId="41679"/>
    <cellStyle name="표준 8 2 2 2 2 3 4" xfId="19720"/>
    <cellStyle name="표준 8 2 2 2 2 3 4 2" xfId="41681"/>
    <cellStyle name="표준 8 2 2 2 2 3 5" xfId="19721"/>
    <cellStyle name="표준 8 2 2 2 2 3 5 2" xfId="41682"/>
    <cellStyle name="표준 8 2 2 2 2 3 6" xfId="30628"/>
    <cellStyle name="표준 8 2 2 2 2 4" xfId="6117"/>
    <cellStyle name="표준 8 2 2 2 2 4 2" xfId="6118"/>
    <cellStyle name="표준 8 2 2 2 2 4 2 2" xfId="19722"/>
    <cellStyle name="표준 8 2 2 2 2 4 2 2 2" xfId="41683"/>
    <cellStyle name="표준 8 2 2 2 2 4 2 3" xfId="30631"/>
    <cellStyle name="표준 8 2 2 2 2 4 3" xfId="19723"/>
    <cellStyle name="표준 8 2 2 2 2 4 3 2" xfId="19724"/>
    <cellStyle name="표준 8 2 2 2 2 4 3 2 2" xfId="41685"/>
    <cellStyle name="표준 8 2 2 2 2 4 3 3" xfId="41684"/>
    <cellStyle name="표준 8 2 2 2 2 4 4" xfId="19725"/>
    <cellStyle name="표준 8 2 2 2 2 4 4 2" xfId="41686"/>
    <cellStyle name="표준 8 2 2 2 2 4 5" xfId="19726"/>
    <cellStyle name="표준 8 2 2 2 2 4 5 2" xfId="41687"/>
    <cellStyle name="표준 8 2 2 2 2 4 6" xfId="30630"/>
    <cellStyle name="표준 8 2 2 2 2 5" xfId="6119"/>
    <cellStyle name="표준 8 2 2 2 2 5 2" xfId="19727"/>
    <cellStyle name="표준 8 2 2 2 2 5 2 2" xfId="41688"/>
    <cellStyle name="표준 8 2 2 2 2 5 3" xfId="30632"/>
    <cellStyle name="표준 8 2 2 2 2 6" xfId="19728"/>
    <cellStyle name="표준 8 2 2 2 2 6 2" xfId="19729"/>
    <cellStyle name="표준 8 2 2 2 2 6 2 2" xfId="41690"/>
    <cellStyle name="표준 8 2 2 2 2 6 3" xfId="41689"/>
    <cellStyle name="표준 8 2 2 2 2 7" xfId="19730"/>
    <cellStyle name="표준 8 2 2 2 2 7 2" xfId="41691"/>
    <cellStyle name="표준 8 2 2 2 2 8" xfId="19731"/>
    <cellStyle name="표준 8 2 2 2 2 8 2" xfId="41692"/>
    <cellStyle name="표준 8 2 2 2 2 9" xfId="27137"/>
    <cellStyle name="표준 8 2 2 2 3" xfId="2875"/>
    <cellStyle name="표준 8 2 2 2 3 2" xfId="6120"/>
    <cellStyle name="표준 8 2 2 2 3 2 2" xfId="6121"/>
    <cellStyle name="표준 8 2 2 2 3 2 2 2" xfId="19732"/>
    <cellStyle name="표준 8 2 2 2 3 2 2 2 2" xfId="41693"/>
    <cellStyle name="표준 8 2 2 2 3 2 2 3" xfId="30634"/>
    <cellStyle name="표준 8 2 2 2 3 2 3" xfId="19733"/>
    <cellStyle name="표준 8 2 2 2 3 2 3 2" xfId="19734"/>
    <cellStyle name="표준 8 2 2 2 3 2 3 2 2" xfId="41695"/>
    <cellStyle name="표준 8 2 2 2 3 2 3 3" xfId="41694"/>
    <cellStyle name="표준 8 2 2 2 3 2 4" xfId="19735"/>
    <cellStyle name="표준 8 2 2 2 3 2 4 2" xfId="41696"/>
    <cellStyle name="표준 8 2 2 2 3 2 5" xfId="19736"/>
    <cellStyle name="표준 8 2 2 2 3 2 5 2" xfId="41697"/>
    <cellStyle name="표준 8 2 2 2 3 2 6" xfId="30633"/>
    <cellStyle name="표준 8 2 2 2 3 3" xfId="6122"/>
    <cellStyle name="표준 8 2 2 2 3 3 2" xfId="6123"/>
    <cellStyle name="표준 8 2 2 2 3 3 2 2" xfId="19737"/>
    <cellStyle name="표준 8 2 2 2 3 3 2 2 2" xfId="41698"/>
    <cellStyle name="표준 8 2 2 2 3 3 2 3" xfId="30636"/>
    <cellStyle name="표준 8 2 2 2 3 3 3" xfId="19738"/>
    <cellStyle name="표준 8 2 2 2 3 3 3 2" xfId="19739"/>
    <cellStyle name="표준 8 2 2 2 3 3 3 2 2" xfId="41700"/>
    <cellStyle name="표준 8 2 2 2 3 3 3 3" xfId="41699"/>
    <cellStyle name="표준 8 2 2 2 3 3 4" xfId="19740"/>
    <cellStyle name="표준 8 2 2 2 3 3 4 2" xfId="41701"/>
    <cellStyle name="표준 8 2 2 2 3 3 5" xfId="19741"/>
    <cellStyle name="표준 8 2 2 2 3 3 5 2" xfId="41702"/>
    <cellStyle name="표준 8 2 2 2 3 3 6" xfId="30635"/>
    <cellStyle name="표준 8 2 2 2 3 4" xfId="6124"/>
    <cellStyle name="표준 8 2 2 2 3 4 2" xfId="19742"/>
    <cellStyle name="표준 8 2 2 2 3 4 2 2" xfId="41703"/>
    <cellStyle name="표준 8 2 2 2 3 4 3" xfId="30637"/>
    <cellStyle name="표준 8 2 2 2 3 5" xfId="19743"/>
    <cellStyle name="표준 8 2 2 2 3 5 2" xfId="19744"/>
    <cellStyle name="표준 8 2 2 2 3 5 2 2" xfId="41705"/>
    <cellStyle name="표준 8 2 2 2 3 5 3" xfId="41704"/>
    <cellStyle name="표준 8 2 2 2 3 6" xfId="19745"/>
    <cellStyle name="표준 8 2 2 2 3 6 2" xfId="41706"/>
    <cellStyle name="표준 8 2 2 2 3 7" xfId="19746"/>
    <cellStyle name="표준 8 2 2 2 3 7 2" xfId="41707"/>
    <cellStyle name="표준 8 2 2 2 3 8" xfId="27396"/>
    <cellStyle name="표준 8 2 2 2 4" xfId="6125"/>
    <cellStyle name="표준 8 2 2 2 4 2" xfId="6126"/>
    <cellStyle name="표준 8 2 2 2 4 2 2" xfId="19747"/>
    <cellStyle name="표준 8 2 2 2 4 2 2 2" xfId="41708"/>
    <cellStyle name="표준 8 2 2 2 4 2 3" xfId="30639"/>
    <cellStyle name="표준 8 2 2 2 4 3" xfId="19748"/>
    <cellStyle name="표준 8 2 2 2 4 3 2" xfId="19749"/>
    <cellStyle name="표준 8 2 2 2 4 3 2 2" xfId="41710"/>
    <cellStyle name="표준 8 2 2 2 4 3 3" xfId="41709"/>
    <cellStyle name="표준 8 2 2 2 4 4" xfId="19750"/>
    <cellStyle name="표준 8 2 2 2 4 4 2" xfId="41711"/>
    <cellStyle name="표준 8 2 2 2 4 5" xfId="19751"/>
    <cellStyle name="표준 8 2 2 2 4 5 2" xfId="41712"/>
    <cellStyle name="표준 8 2 2 2 4 6" xfId="30638"/>
    <cellStyle name="표준 8 2 2 2 5" xfId="6127"/>
    <cellStyle name="표준 8 2 2 2 5 2" xfId="6128"/>
    <cellStyle name="표준 8 2 2 2 5 2 2" xfId="19752"/>
    <cellStyle name="표준 8 2 2 2 5 2 2 2" xfId="41713"/>
    <cellStyle name="표준 8 2 2 2 5 2 3" xfId="30641"/>
    <cellStyle name="표준 8 2 2 2 5 3" xfId="19753"/>
    <cellStyle name="표준 8 2 2 2 5 3 2" xfId="19754"/>
    <cellStyle name="표준 8 2 2 2 5 3 2 2" xfId="41715"/>
    <cellStyle name="표준 8 2 2 2 5 3 3" xfId="41714"/>
    <cellStyle name="표준 8 2 2 2 5 4" xfId="19755"/>
    <cellStyle name="표준 8 2 2 2 5 4 2" xfId="41716"/>
    <cellStyle name="표준 8 2 2 2 5 5" xfId="19756"/>
    <cellStyle name="표준 8 2 2 2 5 5 2" xfId="41717"/>
    <cellStyle name="표준 8 2 2 2 5 6" xfId="30640"/>
    <cellStyle name="표준 8 2 2 2 6" xfId="6129"/>
    <cellStyle name="표준 8 2 2 2 6 2" xfId="19757"/>
    <cellStyle name="표준 8 2 2 2 6 2 2" xfId="41718"/>
    <cellStyle name="표준 8 2 2 2 6 3" xfId="30642"/>
    <cellStyle name="표준 8 2 2 2 7" xfId="19758"/>
    <cellStyle name="표준 8 2 2 2 7 2" xfId="19759"/>
    <cellStyle name="표준 8 2 2 2 7 2 2" xfId="41720"/>
    <cellStyle name="표준 8 2 2 2 7 3" xfId="41719"/>
    <cellStyle name="표준 8 2 2 2 8" xfId="19760"/>
    <cellStyle name="표준 8 2 2 2 8 2" xfId="41721"/>
    <cellStyle name="표준 8 2 2 2 9" xfId="19761"/>
    <cellStyle name="표준 8 2 2 2 9 2" xfId="41722"/>
    <cellStyle name="표준 8 2 2 3" xfId="2484"/>
    <cellStyle name="표준 8 2 2 3 2" xfId="3004"/>
    <cellStyle name="표준 8 2 2 3 2 2" xfId="6130"/>
    <cellStyle name="표준 8 2 2 3 2 2 2" xfId="6131"/>
    <cellStyle name="표준 8 2 2 3 2 2 2 2" xfId="19762"/>
    <cellStyle name="표준 8 2 2 3 2 2 2 2 2" xfId="41723"/>
    <cellStyle name="표준 8 2 2 3 2 2 2 3" xfId="30644"/>
    <cellStyle name="표준 8 2 2 3 2 2 3" xfId="19763"/>
    <cellStyle name="표준 8 2 2 3 2 2 3 2" xfId="19764"/>
    <cellStyle name="표준 8 2 2 3 2 2 3 2 2" xfId="41725"/>
    <cellStyle name="표준 8 2 2 3 2 2 3 3" xfId="41724"/>
    <cellStyle name="표준 8 2 2 3 2 2 4" xfId="19765"/>
    <cellStyle name="표준 8 2 2 3 2 2 4 2" xfId="41726"/>
    <cellStyle name="표준 8 2 2 3 2 2 5" xfId="19766"/>
    <cellStyle name="표준 8 2 2 3 2 2 5 2" xfId="41727"/>
    <cellStyle name="표준 8 2 2 3 2 2 6" xfId="30643"/>
    <cellStyle name="표준 8 2 2 3 2 3" xfId="6132"/>
    <cellStyle name="표준 8 2 2 3 2 3 2" xfId="6133"/>
    <cellStyle name="표준 8 2 2 3 2 3 2 2" xfId="19767"/>
    <cellStyle name="표준 8 2 2 3 2 3 2 2 2" xfId="41728"/>
    <cellStyle name="표준 8 2 2 3 2 3 2 3" xfId="30646"/>
    <cellStyle name="표준 8 2 2 3 2 3 3" xfId="19768"/>
    <cellStyle name="표준 8 2 2 3 2 3 3 2" xfId="19769"/>
    <cellStyle name="표준 8 2 2 3 2 3 3 2 2" xfId="41730"/>
    <cellStyle name="표준 8 2 2 3 2 3 3 3" xfId="41729"/>
    <cellStyle name="표준 8 2 2 3 2 3 4" xfId="19770"/>
    <cellStyle name="표준 8 2 2 3 2 3 4 2" xfId="41731"/>
    <cellStyle name="표준 8 2 2 3 2 3 5" xfId="19771"/>
    <cellStyle name="표준 8 2 2 3 2 3 5 2" xfId="41732"/>
    <cellStyle name="표준 8 2 2 3 2 3 6" xfId="30645"/>
    <cellStyle name="표준 8 2 2 3 2 4" xfId="6134"/>
    <cellStyle name="표준 8 2 2 3 2 4 2" xfId="19772"/>
    <cellStyle name="표준 8 2 2 3 2 4 2 2" xfId="41733"/>
    <cellStyle name="표준 8 2 2 3 2 4 3" xfId="30647"/>
    <cellStyle name="표준 8 2 2 3 2 5" xfId="19773"/>
    <cellStyle name="표준 8 2 2 3 2 5 2" xfId="19774"/>
    <cellStyle name="표준 8 2 2 3 2 5 2 2" xfId="41735"/>
    <cellStyle name="표준 8 2 2 3 2 5 3" xfId="41734"/>
    <cellStyle name="표준 8 2 2 3 2 6" xfId="19775"/>
    <cellStyle name="표준 8 2 2 3 2 6 2" xfId="41736"/>
    <cellStyle name="표준 8 2 2 3 2 7" xfId="19776"/>
    <cellStyle name="표준 8 2 2 3 2 7 2" xfId="41737"/>
    <cellStyle name="표준 8 2 2 3 2 8" xfId="27525"/>
    <cellStyle name="표준 8 2 2 3 3" xfId="6135"/>
    <cellStyle name="표준 8 2 2 3 3 2" xfId="6136"/>
    <cellStyle name="표준 8 2 2 3 3 2 2" xfId="19777"/>
    <cellStyle name="표준 8 2 2 3 3 2 2 2" xfId="41738"/>
    <cellStyle name="표준 8 2 2 3 3 2 3" xfId="30649"/>
    <cellStyle name="표준 8 2 2 3 3 3" xfId="19778"/>
    <cellStyle name="표준 8 2 2 3 3 3 2" xfId="19779"/>
    <cellStyle name="표준 8 2 2 3 3 3 2 2" xfId="41740"/>
    <cellStyle name="표준 8 2 2 3 3 3 3" xfId="41739"/>
    <cellStyle name="표준 8 2 2 3 3 4" xfId="19780"/>
    <cellStyle name="표준 8 2 2 3 3 4 2" xfId="41741"/>
    <cellStyle name="표준 8 2 2 3 3 5" xfId="19781"/>
    <cellStyle name="표준 8 2 2 3 3 5 2" xfId="41742"/>
    <cellStyle name="표준 8 2 2 3 3 6" xfId="30648"/>
    <cellStyle name="표준 8 2 2 3 4" xfId="6137"/>
    <cellStyle name="표준 8 2 2 3 4 2" xfId="6138"/>
    <cellStyle name="표준 8 2 2 3 4 2 2" xfId="19782"/>
    <cellStyle name="표준 8 2 2 3 4 2 2 2" xfId="41743"/>
    <cellStyle name="표준 8 2 2 3 4 2 3" xfId="30651"/>
    <cellStyle name="표준 8 2 2 3 4 3" xfId="19783"/>
    <cellStyle name="표준 8 2 2 3 4 3 2" xfId="19784"/>
    <cellStyle name="표준 8 2 2 3 4 3 2 2" xfId="41745"/>
    <cellStyle name="표준 8 2 2 3 4 3 3" xfId="41744"/>
    <cellStyle name="표준 8 2 2 3 4 4" xfId="19785"/>
    <cellStyle name="표준 8 2 2 3 4 4 2" xfId="41746"/>
    <cellStyle name="표준 8 2 2 3 4 5" xfId="19786"/>
    <cellStyle name="표준 8 2 2 3 4 5 2" xfId="41747"/>
    <cellStyle name="표준 8 2 2 3 4 6" xfId="30650"/>
    <cellStyle name="표준 8 2 2 3 5" xfId="6139"/>
    <cellStyle name="표준 8 2 2 3 5 2" xfId="19787"/>
    <cellStyle name="표준 8 2 2 3 5 2 2" xfId="41748"/>
    <cellStyle name="표준 8 2 2 3 5 3" xfId="30652"/>
    <cellStyle name="표준 8 2 2 3 6" xfId="19788"/>
    <cellStyle name="표준 8 2 2 3 6 2" xfId="19789"/>
    <cellStyle name="표준 8 2 2 3 6 2 2" xfId="41750"/>
    <cellStyle name="표준 8 2 2 3 6 3" xfId="41749"/>
    <cellStyle name="표준 8 2 2 3 7" xfId="19790"/>
    <cellStyle name="표준 8 2 2 3 7 2" xfId="41751"/>
    <cellStyle name="표준 8 2 2 3 8" xfId="19791"/>
    <cellStyle name="표준 8 2 2 3 8 2" xfId="41752"/>
    <cellStyle name="표준 8 2 2 3 9" xfId="27006"/>
    <cellStyle name="표준 8 2 2 4" xfId="2746"/>
    <cellStyle name="표준 8 2 2 4 2" xfId="6140"/>
    <cellStyle name="표준 8 2 2 4 2 2" xfId="6141"/>
    <cellStyle name="표준 8 2 2 4 2 2 2" xfId="19792"/>
    <cellStyle name="표준 8 2 2 4 2 2 2 2" xfId="41753"/>
    <cellStyle name="표준 8 2 2 4 2 2 3" xfId="30654"/>
    <cellStyle name="표준 8 2 2 4 2 3" xfId="19793"/>
    <cellStyle name="표준 8 2 2 4 2 3 2" xfId="19794"/>
    <cellStyle name="표준 8 2 2 4 2 3 2 2" xfId="41755"/>
    <cellStyle name="표준 8 2 2 4 2 3 3" xfId="41754"/>
    <cellStyle name="표준 8 2 2 4 2 4" xfId="19795"/>
    <cellStyle name="표준 8 2 2 4 2 4 2" xfId="41756"/>
    <cellStyle name="표준 8 2 2 4 2 5" xfId="19796"/>
    <cellStyle name="표준 8 2 2 4 2 5 2" xfId="41757"/>
    <cellStyle name="표준 8 2 2 4 2 6" xfId="30653"/>
    <cellStyle name="표준 8 2 2 4 3" xfId="6142"/>
    <cellStyle name="표준 8 2 2 4 3 2" xfId="6143"/>
    <cellStyle name="표준 8 2 2 4 3 2 2" xfId="19797"/>
    <cellStyle name="표준 8 2 2 4 3 2 2 2" xfId="41758"/>
    <cellStyle name="표준 8 2 2 4 3 2 3" xfId="30656"/>
    <cellStyle name="표준 8 2 2 4 3 3" xfId="19798"/>
    <cellStyle name="표준 8 2 2 4 3 3 2" xfId="19799"/>
    <cellStyle name="표준 8 2 2 4 3 3 2 2" xfId="41760"/>
    <cellStyle name="표준 8 2 2 4 3 3 3" xfId="41759"/>
    <cellStyle name="표준 8 2 2 4 3 4" xfId="19800"/>
    <cellStyle name="표준 8 2 2 4 3 4 2" xfId="41761"/>
    <cellStyle name="표준 8 2 2 4 3 5" xfId="19801"/>
    <cellStyle name="표준 8 2 2 4 3 5 2" xfId="41762"/>
    <cellStyle name="표준 8 2 2 4 3 6" xfId="30655"/>
    <cellStyle name="표준 8 2 2 4 4" xfId="6144"/>
    <cellStyle name="표준 8 2 2 4 4 2" xfId="19802"/>
    <cellStyle name="표준 8 2 2 4 4 2 2" xfId="41763"/>
    <cellStyle name="표준 8 2 2 4 4 3" xfId="30657"/>
    <cellStyle name="표준 8 2 2 4 5" xfId="19803"/>
    <cellStyle name="표준 8 2 2 4 5 2" xfId="19804"/>
    <cellStyle name="표준 8 2 2 4 5 2 2" xfId="41765"/>
    <cellStyle name="표준 8 2 2 4 5 3" xfId="41764"/>
    <cellStyle name="표준 8 2 2 4 6" xfId="19805"/>
    <cellStyle name="표준 8 2 2 4 6 2" xfId="41766"/>
    <cellStyle name="표준 8 2 2 4 7" xfId="19806"/>
    <cellStyle name="표준 8 2 2 4 7 2" xfId="41767"/>
    <cellStyle name="표준 8 2 2 4 8" xfId="27267"/>
    <cellStyle name="표준 8 2 2 5" xfId="6145"/>
    <cellStyle name="표준 8 2 2 5 2" xfId="6146"/>
    <cellStyle name="표준 8 2 2 5 2 2" xfId="19807"/>
    <cellStyle name="표준 8 2 2 5 2 2 2" xfId="41768"/>
    <cellStyle name="표준 8 2 2 5 2 3" xfId="30659"/>
    <cellStyle name="표준 8 2 2 5 3" xfId="19808"/>
    <cellStyle name="표준 8 2 2 5 3 2" xfId="19809"/>
    <cellStyle name="표준 8 2 2 5 3 2 2" xfId="41770"/>
    <cellStyle name="표준 8 2 2 5 3 3" xfId="41769"/>
    <cellStyle name="표준 8 2 2 5 4" xfId="19810"/>
    <cellStyle name="표준 8 2 2 5 4 2" xfId="41771"/>
    <cellStyle name="표준 8 2 2 5 5" xfId="19811"/>
    <cellStyle name="표준 8 2 2 5 5 2" xfId="41772"/>
    <cellStyle name="표준 8 2 2 5 6" xfId="30658"/>
    <cellStyle name="표준 8 2 2 6" xfId="6147"/>
    <cellStyle name="표준 8 2 2 6 2" xfId="6148"/>
    <cellStyle name="표준 8 2 2 6 2 2" xfId="19812"/>
    <cellStyle name="표준 8 2 2 6 2 2 2" xfId="41773"/>
    <cellStyle name="표준 8 2 2 6 2 3" xfId="30661"/>
    <cellStyle name="표준 8 2 2 6 3" xfId="19813"/>
    <cellStyle name="표준 8 2 2 6 3 2" xfId="19814"/>
    <cellStyle name="표준 8 2 2 6 3 2 2" xfId="41775"/>
    <cellStyle name="표준 8 2 2 6 3 3" xfId="41774"/>
    <cellStyle name="표준 8 2 2 6 4" xfId="19815"/>
    <cellStyle name="표준 8 2 2 6 4 2" xfId="41776"/>
    <cellStyle name="표준 8 2 2 6 5" xfId="19816"/>
    <cellStyle name="표준 8 2 2 6 5 2" xfId="41777"/>
    <cellStyle name="표준 8 2 2 6 6" xfId="30660"/>
    <cellStyle name="표준 8 2 2 7" xfId="6149"/>
    <cellStyle name="표준 8 2 2 7 2" xfId="19817"/>
    <cellStyle name="표준 8 2 2 7 2 2" xfId="41778"/>
    <cellStyle name="표준 8 2 2 7 3" xfId="30662"/>
    <cellStyle name="표준 8 2 2 8" xfId="19818"/>
    <cellStyle name="표준 8 2 2 8 2" xfId="19819"/>
    <cellStyle name="표준 8 2 2 8 2 2" xfId="41780"/>
    <cellStyle name="표준 8 2 2 8 3" xfId="41779"/>
    <cellStyle name="표준 8 2 2 9" xfId="19820"/>
    <cellStyle name="표준 8 2 2 9 2" xfId="41781"/>
    <cellStyle name="표준 8 2 3" xfId="1598"/>
    <cellStyle name="표준 8 2 3 10" xfId="19821"/>
    <cellStyle name="표준 8 2 3 10 2" xfId="41782"/>
    <cellStyle name="표준 8 2 3 11" xfId="26781"/>
    <cellStyle name="표준 8 2 3 2" xfId="2388"/>
    <cellStyle name="표준 8 2 3 2 10" xfId="26910"/>
    <cellStyle name="표준 8 2 3 2 2" xfId="2616"/>
    <cellStyle name="표준 8 2 3 2 2 2" xfId="3136"/>
    <cellStyle name="표준 8 2 3 2 2 2 2" xfId="6150"/>
    <cellStyle name="표준 8 2 3 2 2 2 2 2" xfId="6151"/>
    <cellStyle name="표준 8 2 3 2 2 2 2 2 2" xfId="19822"/>
    <cellStyle name="표준 8 2 3 2 2 2 2 2 2 2" xfId="41783"/>
    <cellStyle name="표준 8 2 3 2 2 2 2 2 3" xfId="30664"/>
    <cellStyle name="표준 8 2 3 2 2 2 2 3" xfId="19823"/>
    <cellStyle name="표준 8 2 3 2 2 2 2 3 2" xfId="19824"/>
    <cellStyle name="표준 8 2 3 2 2 2 2 3 2 2" xfId="41785"/>
    <cellStyle name="표준 8 2 3 2 2 2 2 3 3" xfId="41784"/>
    <cellStyle name="표준 8 2 3 2 2 2 2 4" xfId="19825"/>
    <cellStyle name="표준 8 2 3 2 2 2 2 4 2" xfId="41786"/>
    <cellStyle name="표준 8 2 3 2 2 2 2 5" xfId="19826"/>
    <cellStyle name="표준 8 2 3 2 2 2 2 5 2" xfId="41787"/>
    <cellStyle name="표준 8 2 3 2 2 2 2 6" xfId="30663"/>
    <cellStyle name="표준 8 2 3 2 2 2 3" xfId="6152"/>
    <cellStyle name="표준 8 2 3 2 2 2 3 2" xfId="6153"/>
    <cellStyle name="표준 8 2 3 2 2 2 3 2 2" xfId="19827"/>
    <cellStyle name="표준 8 2 3 2 2 2 3 2 2 2" xfId="41788"/>
    <cellStyle name="표준 8 2 3 2 2 2 3 2 3" xfId="30666"/>
    <cellStyle name="표준 8 2 3 2 2 2 3 3" xfId="19828"/>
    <cellStyle name="표준 8 2 3 2 2 2 3 3 2" xfId="19829"/>
    <cellStyle name="표준 8 2 3 2 2 2 3 3 2 2" xfId="41790"/>
    <cellStyle name="표준 8 2 3 2 2 2 3 3 3" xfId="41789"/>
    <cellStyle name="표준 8 2 3 2 2 2 3 4" xfId="19830"/>
    <cellStyle name="표준 8 2 3 2 2 2 3 4 2" xfId="41791"/>
    <cellStyle name="표준 8 2 3 2 2 2 3 5" xfId="19831"/>
    <cellStyle name="표준 8 2 3 2 2 2 3 5 2" xfId="41792"/>
    <cellStyle name="표준 8 2 3 2 2 2 3 6" xfId="30665"/>
    <cellStyle name="표준 8 2 3 2 2 2 4" xfId="6154"/>
    <cellStyle name="표준 8 2 3 2 2 2 4 2" xfId="19832"/>
    <cellStyle name="표준 8 2 3 2 2 2 4 2 2" xfId="41793"/>
    <cellStyle name="표준 8 2 3 2 2 2 4 3" xfId="30667"/>
    <cellStyle name="표준 8 2 3 2 2 2 5" xfId="19833"/>
    <cellStyle name="표준 8 2 3 2 2 2 5 2" xfId="19834"/>
    <cellStyle name="표준 8 2 3 2 2 2 5 2 2" xfId="41795"/>
    <cellStyle name="표준 8 2 3 2 2 2 5 3" xfId="41794"/>
    <cellStyle name="표준 8 2 3 2 2 2 6" xfId="19835"/>
    <cellStyle name="표준 8 2 3 2 2 2 6 2" xfId="41796"/>
    <cellStyle name="표준 8 2 3 2 2 2 7" xfId="19836"/>
    <cellStyle name="표준 8 2 3 2 2 2 7 2" xfId="41797"/>
    <cellStyle name="표준 8 2 3 2 2 2 8" xfId="27657"/>
    <cellStyle name="표준 8 2 3 2 2 3" xfId="6155"/>
    <cellStyle name="표준 8 2 3 2 2 3 2" xfId="6156"/>
    <cellStyle name="표준 8 2 3 2 2 3 2 2" xfId="19837"/>
    <cellStyle name="표준 8 2 3 2 2 3 2 2 2" xfId="41798"/>
    <cellStyle name="표준 8 2 3 2 2 3 2 3" xfId="30669"/>
    <cellStyle name="표준 8 2 3 2 2 3 3" xfId="19838"/>
    <cellStyle name="표준 8 2 3 2 2 3 3 2" xfId="19839"/>
    <cellStyle name="표준 8 2 3 2 2 3 3 2 2" xfId="41800"/>
    <cellStyle name="표준 8 2 3 2 2 3 3 3" xfId="41799"/>
    <cellStyle name="표준 8 2 3 2 2 3 4" xfId="19840"/>
    <cellStyle name="표준 8 2 3 2 2 3 4 2" xfId="41801"/>
    <cellStyle name="표준 8 2 3 2 2 3 5" xfId="19841"/>
    <cellStyle name="표준 8 2 3 2 2 3 5 2" xfId="41802"/>
    <cellStyle name="표준 8 2 3 2 2 3 6" xfId="30668"/>
    <cellStyle name="표준 8 2 3 2 2 4" xfId="6157"/>
    <cellStyle name="표준 8 2 3 2 2 4 2" xfId="6158"/>
    <cellStyle name="표준 8 2 3 2 2 4 2 2" xfId="19842"/>
    <cellStyle name="표준 8 2 3 2 2 4 2 2 2" xfId="41803"/>
    <cellStyle name="표준 8 2 3 2 2 4 2 3" xfId="30671"/>
    <cellStyle name="표준 8 2 3 2 2 4 3" xfId="19843"/>
    <cellStyle name="표준 8 2 3 2 2 4 3 2" xfId="19844"/>
    <cellStyle name="표준 8 2 3 2 2 4 3 2 2" xfId="41805"/>
    <cellStyle name="표준 8 2 3 2 2 4 3 3" xfId="41804"/>
    <cellStyle name="표준 8 2 3 2 2 4 4" xfId="19845"/>
    <cellStyle name="표준 8 2 3 2 2 4 4 2" xfId="41806"/>
    <cellStyle name="표준 8 2 3 2 2 4 5" xfId="19846"/>
    <cellStyle name="표준 8 2 3 2 2 4 5 2" xfId="41807"/>
    <cellStyle name="표준 8 2 3 2 2 4 6" xfId="30670"/>
    <cellStyle name="표준 8 2 3 2 2 5" xfId="6159"/>
    <cellStyle name="표준 8 2 3 2 2 5 2" xfId="19847"/>
    <cellStyle name="표준 8 2 3 2 2 5 2 2" xfId="41808"/>
    <cellStyle name="표준 8 2 3 2 2 5 3" xfId="30672"/>
    <cellStyle name="표준 8 2 3 2 2 6" xfId="19848"/>
    <cellStyle name="표준 8 2 3 2 2 6 2" xfId="19849"/>
    <cellStyle name="표준 8 2 3 2 2 6 2 2" xfId="41810"/>
    <cellStyle name="표준 8 2 3 2 2 6 3" xfId="41809"/>
    <cellStyle name="표준 8 2 3 2 2 7" xfId="19850"/>
    <cellStyle name="표준 8 2 3 2 2 7 2" xfId="41811"/>
    <cellStyle name="표준 8 2 3 2 2 8" xfId="19851"/>
    <cellStyle name="표준 8 2 3 2 2 8 2" xfId="41812"/>
    <cellStyle name="표준 8 2 3 2 2 9" xfId="27138"/>
    <cellStyle name="표준 8 2 3 2 3" xfId="2908"/>
    <cellStyle name="표준 8 2 3 2 3 2" xfId="6160"/>
    <cellStyle name="표준 8 2 3 2 3 2 2" xfId="6161"/>
    <cellStyle name="표준 8 2 3 2 3 2 2 2" xfId="19852"/>
    <cellStyle name="표준 8 2 3 2 3 2 2 2 2" xfId="41813"/>
    <cellStyle name="표준 8 2 3 2 3 2 2 3" xfId="30674"/>
    <cellStyle name="표준 8 2 3 2 3 2 3" xfId="19853"/>
    <cellStyle name="표준 8 2 3 2 3 2 3 2" xfId="19854"/>
    <cellStyle name="표준 8 2 3 2 3 2 3 2 2" xfId="41815"/>
    <cellStyle name="표준 8 2 3 2 3 2 3 3" xfId="41814"/>
    <cellStyle name="표준 8 2 3 2 3 2 4" xfId="19855"/>
    <cellStyle name="표준 8 2 3 2 3 2 4 2" xfId="41816"/>
    <cellStyle name="표준 8 2 3 2 3 2 5" xfId="19856"/>
    <cellStyle name="표준 8 2 3 2 3 2 5 2" xfId="41817"/>
    <cellStyle name="표준 8 2 3 2 3 2 6" xfId="30673"/>
    <cellStyle name="표준 8 2 3 2 3 3" xfId="6162"/>
    <cellStyle name="표준 8 2 3 2 3 3 2" xfId="6163"/>
    <cellStyle name="표준 8 2 3 2 3 3 2 2" xfId="19857"/>
    <cellStyle name="표준 8 2 3 2 3 3 2 2 2" xfId="41818"/>
    <cellStyle name="표준 8 2 3 2 3 3 2 3" xfId="30676"/>
    <cellStyle name="표준 8 2 3 2 3 3 3" xfId="19858"/>
    <cellStyle name="표준 8 2 3 2 3 3 3 2" xfId="19859"/>
    <cellStyle name="표준 8 2 3 2 3 3 3 2 2" xfId="41820"/>
    <cellStyle name="표준 8 2 3 2 3 3 3 3" xfId="41819"/>
    <cellStyle name="표준 8 2 3 2 3 3 4" xfId="19860"/>
    <cellStyle name="표준 8 2 3 2 3 3 4 2" xfId="41821"/>
    <cellStyle name="표준 8 2 3 2 3 3 5" xfId="19861"/>
    <cellStyle name="표준 8 2 3 2 3 3 5 2" xfId="41822"/>
    <cellStyle name="표준 8 2 3 2 3 3 6" xfId="30675"/>
    <cellStyle name="표준 8 2 3 2 3 4" xfId="6164"/>
    <cellStyle name="표준 8 2 3 2 3 4 2" xfId="19862"/>
    <cellStyle name="표준 8 2 3 2 3 4 2 2" xfId="41823"/>
    <cellStyle name="표준 8 2 3 2 3 4 3" xfId="30677"/>
    <cellStyle name="표준 8 2 3 2 3 5" xfId="19863"/>
    <cellStyle name="표준 8 2 3 2 3 5 2" xfId="19864"/>
    <cellStyle name="표준 8 2 3 2 3 5 2 2" xfId="41825"/>
    <cellStyle name="표준 8 2 3 2 3 5 3" xfId="41824"/>
    <cellStyle name="표준 8 2 3 2 3 6" xfId="19865"/>
    <cellStyle name="표준 8 2 3 2 3 6 2" xfId="41826"/>
    <cellStyle name="표준 8 2 3 2 3 7" xfId="19866"/>
    <cellStyle name="표준 8 2 3 2 3 7 2" xfId="41827"/>
    <cellStyle name="표준 8 2 3 2 3 8" xfId="27429"/>
    <cellStyle name="표준 8 2 3 2 4" xfId="6165"/>
    <cellStyle name="표준 8 2 3 2 4 2" xfId="6166"/>
    <cellStyle name="표준 8 2 3 2 4 2 2" xfId="19867"/>
    <cellStyle name="표준 8 2 3 2 4 2 2 2" xfId="41828"/>
    <cellStyle name="표준 8 2 3 2 4 2 3" xfId="30679"/>
    <cellStyle name="표준 8 2 3 2 4 3" xfId="19868"/>
    <cellStyle name="표준 8 2 3 2 4 3 2" xfId="19869"/>
    <cellStyle name="표준 8 2 3 2 4 3 2 2" xfId="41830"/>
    <cellStyle name="표준 8 2 3 2 4 3 3" xfId="41829"/>
    <cellStyle name="표준 8 2 3 2 4 4" xfId="19870"/>
    <cellStyle name="표준 8 2 3 2 4 4 2" xfId="41831"/>
    <cellStyle name="표준 8 2 3 2 4 5" xfId="19871"/>
    <cellStyle name="표준 8 2 3 2 4 5 2" xfId="41832"/>
    <cellStyle name="표준 8 2 3 2 4 6" xfId="30678"/>
    <cellStyle name="표준 8 2 3 2 5" xfId="6167"/>
    <cellStyle name="표준 8 2 3 2 5 2" xfId="6168"/>
    <cellStyle name="표준 8 2 3 2 5 2 2" xfId="19872"/>
    <cellStyle name="표준 8 2 3 2 5 2 2 2" xfId="41833"/>
    <cellStyle name="표준 8 2 3 2 5 2 3" xfId="30681"/>
    <cellStyle name="표준 8 2 3 2 5 3" xfId="19873"/>
    <cellStyle name="표준 8 2 3 2 5 3 2" xfId="19874"/>
    <cellStyle name="표준 8 2 3 2 5 3 2 2" xfId="41835"/>
    <cellStyle name="표준 8 2 3 2 5 3 3" xfId="41834"/>
    <cellStyle name="표준 8 2 3 2 5 4" xfId="19875"/>
    <cellStyle name="표준 8 2 3 2 5 4 2" xfId="41836"/>
    <cellStyle name="표준 8 2 3 2 5 5" xfId="19876"/>
    <cellStyle name="표준 8 2 3 2 5 5 2" xfId="41837"/>
    <cellStyle name="표준 8 2 3 2 5 6" xfId="30680"/>
    <cellStyle name="표준 8 2 3 2 6" xfId="6169"/>
    <cellStyle name="표준 8 2 3 2 6 2" xfId="19877"/>
    <cellStyle name="표준 8 2 3 2 6 2 2" xfId="41838"/>
    <cellStyle name="표준 8 2 3 2 6 3" xfId="30682"/>
    <cellStyle name="표준 8 2 3 2 7" xfId="19878"/>
    <cellStyle name="표준 8 2 3 2 7 2" xfId="19879"/>
    <cellStyle name="표준 8 2 3 2 7 2 2" xfId="41840"/>
    <cellStyle name="표준 8 2 3 2 7 3" xfId="41839"/>
    <cellStyle name="표준 8 2 3 2 8" xfId="19880"/>
    <cellStyle name="표준 8 2 3 2 8 2" xfId="41841"/>
    <cellStyle name="표준 8 2 3 2 9" xfId="19881"/>
    <cellStyle name="표준 8 2 3 2 9 2" xfId="41842"/>
    <cellStyle name="표준 8 2 3 3" xfId="2517"/>
    <cellStyle name="표준 8 2 3 3 2" xfId="3037"/>
    <cellStyle name="표준 8 2 3 3 2 2" xfId="6170"/>
    <cellStyle name="표준 8 2 3 3 2 2 2" xfId="6171"/>
    <cellStyle name="표준 8 2 3 3 2 2 2 2" xfId="19882"/>
    <cellStyle name="표준 8 2 3 3 2 2 2 2 2" xfId="41843"/>
    <cellStyle name="표준 8 2 3 3 2 2 2 3" xfId="30684"/>
    <cellStyle name="표준 8 2 3 3 2 2 3" xfId="19883"/>
    <cellStyle name="표준 8 2 3 3 2 2 3 2" xfId="19884"/>
    <cellStyle name="표준 8 2 3 3 2 2 3 2 2" xfId="41845"/>
    <cellStyle name="표준 8 2 3 3 2 2 3 3" xfId="41844"/>
    <cellStyle name="표준 8 2 3 3 2 2 4" xfId="19885"/>
    <cellStyle name="표준 8 2 3 3 2 2 4 2" xfId="41846"/>
    <cellStyle name="표준 8 2 3 3 2 2 5" xfId="19886"/>
    <cellStyle name="표준 8 2 3 3 2 2 5 2" xfId="41847"/>
    <cellStyle name="표준 8 2 3 3 2 2 6" xfId="30683"/>
    <cellStyle name="표준 8 2 3 3 2 3" xfId="6172"/>
    <cellStyle name="표준 8 2 3 3 2 3 2" xfId="6173"/>
    <cellStyle name="표준 8 2 3 3 2 3 2 2" xfId="19887"/>
    <cellStyle name="표준 8 2 3 3 2 3 2 2 2" xfId="41848"/>
    <cellStyle name="표준 8 2 3 3 2 3 2 3" xfId="30686"/>
    <cellStyle name="표준 8 2 3 3 2 3 3" xfId="19888"/>
    <cellStyle name="표준 8 2 3 3 2 3 3 2" xfId="19889"/>
    <cellStyle name="표준 8 2 3 3 2 3 3 2 2" xfId="41850"/>
    <cellStyle name="표준 8 2 3 3 2 3 3 3" xfId="41849"/>
    <cellStyle name="표준 8 2 3 3 2 3 4" xfId="19890"/>
    <cellStyle name="표준 8 2 3 3 2 3 4 2" xfId="41851"/>
    <cellStyle name="표준 8 2 3 3 2 3 5" xfId="19891"/>
    <cellStyle name="표준 8 2 3 3 2 3 5 2" xfId="41852"/>
    <cellStyle name="표준 8 2 3 3 2 3 6" xfId="30685"/>
    <cellStyle name="표준 8 2 3 3 2 4" xfId="6174"/>
    <cellStyle name="표준 8 2 3 3 2 4 2" xfId="19892"/>
    <cellStyle name="표준 8 2 3 3 2 4 2 2" xfId="41853"/>
    <cellStyle name="표준 8 2 3 3 2 4 3" xfId="30687"/>
    <cellStyle name="표준 8 2 3 3 2 5" xfId="19893"/>
    <cellStyle name="표준 8 2 3 3 2 5 2" xfId="19894"/>
    <cellStyle name="표준 8 2 3 3 2 5 2 2" xfId="41855"/>
    <cellStyle name="표준 8 2 3 3 2 5 3" xfId="41854"/>
    <cellStyle name="표준 8 2 3 3 2 6" xfId="19895"/>
    <cellStyle name="표준 8 2 3 3 2 6 2" xfId="41856"/>
    <cellStyle name="표준 8 2 3 3 2 7" xfId="19896"/>
    <cellStyle name="표준 8 2 3 3 2 7 2" xfId="41857"/>
    <cellStyle name="표준 8 2 3 3 2 8" xfId="27558"/>
    <cellStyle name="표준 8 2 3 3 3" xfId="6175"/>
    <cellStyle name="표준 8 2 3 3 3 2" xfId="6176"/>
    <cellStyle name="표준 8 2 3 3 3 2 2" xfId="19897"/>
    <cellStyle name="표준 8 2 3 3 3 2 2 2" xfId="41858"/>
    <cellStyle name="표준 8 2 3 3 3 2 3" xfId="30689"/>
    <cellStyle name="표준 8 2 3 3 3 3" xfId="19898"/>
    <cellStyle name="표준 8 2 3 3 3 3 2" xfId="19899"/>
    <cellStyle name="표준 8 2 3 3 3 3 2 2" xfId="41860"/>
    <cellStyle name="표준 8 2 3 3 3 3 3" xfId="41859"/>
    <cellStyle name="표준 8 2 3 3 3 4" xfId="19900"/>
    <cellStyle name="표준 8 2 3 3 3 4 2" xfId="41861"/>
    <cellStyle name="표준 8 2 3 3 3 5" xfId="19901"/>
    <cellStyle name="표준 8 2 3 3 3 5 2" xfId="41862"/>
    <cellStyle name="표준 8 2 3 3 3 6" xfId="30688"/>
    <cellStyle name="표준 8 2 3 3 4" xfId="6177"/>
    <cellStyle name="표준 8 2 3 3 4 2" xfId="6178"/>
    <cellStyle name="표준 8 2 3 3 4 2 2" xfId="19902"/>
    <cellStyle name="표준 8 2 3 3 4 2 2 2" xfId="41863"/>
    <cellStyle name="표준 8 2 3 3 4 2 3" xfId="30691"/>
    <cellStyle name="표준 8 2 3 3 4 3" xfId="19903"/>
    <cellStyle name="표준 8 2 3 3 4 3 2" xfId="19904"/>
    <cellStyle name="표준 8 2 3 3 4 3 2 2" xfId="41865"/>
    <cellStyle name="표준 8 2 3 3 4 3 3" xfId="41864"/>
    <cellStyle name="표준 8 2 3 3 4 4" xfId="19905"/>
    <cellStyle name="표준 8 2 3 3 4 4 2" xfId="41866"/>
    <cellStyle name="표준 8 2 3 3 4 5" xfId="19906"/>
    <cellStyle name="표준 8 2 3 3 4 5 2" xfId="41867"/>
    <cellStyle name="표준 8 2 3 3 4 6" xfId="30690"/>
    <cellStyle name="표준 8 2 3 3 5" xfId="6179"/>
    <cellStyle name="표준 8 2 3 3 5 2" xfId="19907"/>
    <cellStyle name="표준 8 2 3 3 5 2 2" xfId="41868"/>
    <cellStyle name="표준 8 2 3 3 5 3" xfId="30692"/>
    <cellStyle name="표준 8 2 3 3 6" xfId="19908"/>
    <cellStyle name="표준 8 2 3 3 6 2" xfId="19909"/>
    <cellStyle name="표준 8 2 3 3 6 2 2" xfId="41870"/>
    <cellStyle name="표준 8 2 3 3 6 3" xfId="41869"/>
    <cellStyle name="표준 8 2 3 3 7" xfId="19910"/>
    <cellStyle name="표준 8 2 3 3 7 2" xfId="41871"/>
    <cellStyle name="표준 8 2 3 3 8" xfId="19911"/>
    <cellStyle name="표준 8 2 3 3 8 2" xfId="41872"/>
    <cellStyle name="표준 8 2 3 3 9" xfId="27039"/>
    <cellStyle name="표준 8 2 3 4" xfId="2779"/>
    <cellStyle name="표준 8 2 3 4 2" xfId="6180"/>
    <cellStyle name="표준 8 2 3 4 2 2" xfId="6181"/>
    <cellStyle name="표준 8 2 3 4 2 2 2" xfId="19912"/>
    <cellStyle name="표준 8 2 3 4 2 2 2 2" xfId="41873"/>
    <cellStyle name="표준 8 2 3 4 2 2 3" xfId="30694"/>
    <cellStyle name="표준 8 2 3 4 2 3" xfId="19913"/>
    <cellStyle name="표준 8 2 3 4 2 3 2" xfId="19914"/>
    <cellStyle name="표준 8 2 3 4 2 3 2 2" xfId="41875"/>
    <cellStyle name="표준 8 2 3 4 2 3 3" xfId="41874"/>
    <cellStyle name="표준 8 2 3 4 2 4" xfId="19915"/>
    <cellStyle name="표준 8 2 3 4 2 4 2" xfId="41876"/>
    <cellStyle name="표준 8 2 3 4 2 5" xfId="19916"/>
    <cellStyle name="표준 8 2 3 4 2 5 2" xfId="41877"/>
    <cellStyle name="표준 8 2 3 4 2 6" xfId="30693"/>
    <cellStyle name="표준 8 2 3 4 3" xfId="6182"/>
    <cellStyle name="표준 8 2 3 4 3 2" xfId="6183"/>
    <cellStyle name="표준 8 2 3 4 3 2 2" xfId="19917"/>
    <cellStyle name="표준 8 2 3 4 3 2 2 2" xfId="41878"/>
    <cellStyle name="표준 8 2 3 4 3 2 3" xfId="30696"/>
    <cellStyle name="표준 8 2 3 4 3 3" xfId="19918"/>
    <cellStyle name="표준 8 2 3 4 3 3 2" xfId="19919"/>
    <cellStyle name="표준 8 2 3 4 3 3 2 2" xfId="41880"/>
    <cellStyle name="표준 8 2 3 4 3 3 3" xfId="41879"/>
    <cellStyle name="표준 8 2 3 4 3 4" xfId="19920"/>
    <cellStyle name="표준 8 2 3 4 3 4 2" xfId="41881"/>
    <cellStyle name="표준 8 2 3 4 3 5" xfId="19921"/>
    <cellStyle name="표준 8 2 3 4 3 5 2" xfId="41882"/>
    <cellStyle name="표준 8 2 3 4 3 6" xfId="30695"/>
    <cellStyle name="표준 8 2 3 4 4" xfId="6184"/>
    <cellStyle name="표준 8 2 3 4 4 2" xfId="19922"/>
    <cellStyle name="표준 8 2 3 4 4 2 2" xfId="41883"/>
    <cellStyle name="표준 8 2 3 4 4 3" xfId="30697"/>
    <cellStyle name="표준 8 2 3 4 5" xfId="19923"/>
    <cellStyle name="표준 8 2 3 4 5 2" xfId="19924"/>
    <cellStyle name="표준 8 2 3 4 5 2 2" xfId="41885"/>
    <cellStyle name="표준 8 2 3 4 5 3" xfId="41884"/>
    <cellStyle name="표준 8 2 3 4 6" xfId="19925"/>
    <cellStyle name="표준 8 2 3 4 6 2" xfId="41886"/>
    <cellStyle name="표준 8 2 3 4 7" xfId="19926"/>
    <cellStyle name="표준 8 2 3 4 7 2" xfId="41887"/>
    <cellStyle name="표준 8 2 3 4 8" xfId="27300"/>
    <cellStyle name="표준 8 2 3 5" xfId="6185"/>
    <cellStyle name="표준 8 2 3 5 2" xfId="6186"/>
    <cellStyle name="표준 8 2 3 5 2 2" xfId="19927"/>
    <cellStyle name="표준 8 2 3 5 2 2 2" xfId="41888"/>
    <cellStyle name="표준 8 2 3 5 2 3" xfId="30699"/>
    <cellStyle name="표준 8 2 3 5 3" xfId="19928"/>
    <cellStyle name="표준 8 2 3 5 3 2" xfId="19929"/>
    <cellStyle name="표준 8 2 3 5 3 2 2" xfId="41890"/>
    <cellStyle name="표준 8 2 3 5 3 3" xfId="41889"/>
    <cellStyle name="표준 8 2 3 5 4" xfId="19930"/>
    <cellStyle name="표준 8 2 3 5 4 2" xfId="41891"/>
    <cellStyle name="표준 8 2 3 5 5" xfId="19931"/>
    <cellStyle name="표준 8 2 3 5 5 2" xfId="41892"/>
    <cellStyle name="표준 8 2 3 5 6" xfId="30698"/>
    <cellStyle name="표준 8 2 3 6" xfId="6187"/>
    <cellStyle name="표준 8 2 3 6 2" xfId="6188"/>
    <cellStyle name="표준 8 2 3 6 2 2" xfId="19932"/>
    <cellStyle name="표준 8 2 3 6 2 2 2" xfId="41893"/>
    <cellStyle name="표준 8 2 3 6 2 3" xfId="30701"/>
    <cellStyle name="표준 8 2 3 6 3" xfId="19933"/>
    <cellStyle name="표준 8 2 3 6 3 2" xfId="19934"/>
    <cellStyle name="표준 8 2 3 6 3 2 2" xfId="41895"/>
    <cellStyle name="표준 8 2 3 6 3 3" xfId="41894"/>
    <cellStyle name="표준 8 2 3 6 4" xfId="19935"/>
    <cellStyle name="표준 8 2 3 6 4 2" xfId="41896"/>
    <cellStyle name="표준 8 2 3 6 5" xfId="19936"/>
    <cellStyle name="표준 8 2 3 6 5 2" xfId="41897"/>
    <cellStyle name="표준 8 2 3 6 6" xfId="30700"/>
    <cellStyle name="표준 8 2 3 7" xfId="6189"/>
    <cellStyle name="표준 8 2 3 7 2" xfId="19937"/>
    <cellStyle name="표준 8 2 3 7 2 2" xfId="41898"/>
    <cellStyle name="표준 8 2 3 7 3" xfId="30702"/>
    <cellStyle name="표준 8 2 3 8" xfId="19938"/>
    <cellStyle name="표준 8 2 3 8 2" xfId="19939"/>
    <cellStyle name="표준 8 2 3 8 2 2" xfId="41900"/>
    <cellStyle name="표준 8 2 3 8 3" xfId="41899"/>
    <cellStyle name="표준 8 2 3 9" xfId="19940"/>
    <cellStyle name="표준 8 2 3 9 2" xfId="41901"/>
    <cellStyle name="표준 8 2 4" xfId="1532"/>
    <cellStyle name="표준 8 2 4 10" xfId="19941"/>
    <cellStyle name="표준 8 2 4 10 2" xfId="41902"/>
    <cellStyle name="표준 8 2 4 11" xfId="26715"/>
    <cellStyle name="표준 8 2 4 2" xfId="2322"/>
    <cellStyle name="표준 8 2 4 2 10" xfId="26844"/>
    <cellStyle name="표준 8 2 4 2 2" xfId="2617"/>
    <cellStyle name="표준 8 2 4 2 2 2" xfId="3137"/>
    <cellStyle name="표준 8 2 4 2 2 2 2" xfId="6190"/>
    <cellStyle name="표준 8 2 4 2 2 2 2 2" xfId="6191"/>
    <cellStyle name="표준 8 2 4 2 2 2 2 2 2" xfId="19942"/>
    <cellStyle name="표준 8 2 4 2 2 2 2 2 2 2" xfId="41903"/>
    <cellStyle name="표준 8 2 4 2 2 2 2 2 3" xfId="30704"/>
    <cellStyle name="표준 8 2 4 2 2 2 2 3" xfId="19943"/>
    <cellStyle name="표준 8 2 4 2 2 2 2 3 2" xfId="19944"/>
    <cellStyle name="표준 8 2 4 2 2 2 2 3 2 2" xfId="41905"/>
    <cellStyle name="표준 8 2 4 2 2 2 2 3 3" xfId="41904"/>
    <cellStyle name="표준 8 2 4 2 2 2 2 4" xfId="19945"/>
    <cellStyle name="표준 8 2 4 2 2 2 2 4 2" xfId="41906"/>
    <cellStyle name="표준 8 2 4 2 2 2 2 5" xfId="19946"/>
    <cellStyle name="표준 8 2 4 2 2 2 2 5 2" xfId="41907"/>
    <cellStyle name="표준 8 2 4 2 2 2 2 6" xfId="30703"/>
    <cellStyle name="표준 8 2 4 2 2 2 3" xfId="6192"/>
    <cellStyle name="표준 8 2 4 2 2 2 3 2" xfId="6193"/>
    <cellStyle name="표준 8 2 4 2 2 2 3 2 2" xfId="19947"/>
    <cellStyle name="표준 8 2 4 2 2 2 3 2 2 2" xfId="41908"/>
    <cellStyle name="표준 8 2 4 2 2 2 3 2 3" xfId="30706"/>
    <cellStyle name="표준 8 2 4 2 2 2 3 3" xfId="19948"/>
    <cellStyle name="표준 8 2 4 2 2 2 3 3 2" xfId="19949"/>
    <cellStyle name="표준 8 2 4 2 2 2 3 3 2 2" xfId="41910"/>
    <cellStyle name="표준 8 2 4 2 2 2 3 3 3" xfId="41909"/>
    <cellStyle name="표준 8 2 4 2 2 2 3 4" xfId="19950"/>
    <cellStyle name="표준 8 2 4 2 2 2 3 4 2" xfId="41911"/>
    <cellStyle name="표준 8 2 4 2 2 2 3 5" xfId="19951"/>
    <cellStyle name="표준 8 2 4 2 2 2 3 5 2" xfId="41912"/>
    <cellStyle name="표준 8 2 4 2 2 2 3 6" xfId="30705"/>
    <cellStyle name="표준 8 2 4 2 2 2 4" xfId="6194"/>
    <cellStyle name="표준 8 2 4 2 2 2 4 2" xfId="19952"/>
    <cellStyle name="표준 8 2 4 2 2 2 4 2 2" xfId="41913"/>
    <cellStyle name="표준 8 2 4 2 2 2 4 3" xfId="30707"/>
    <cellStyle name="표준 8 2 4 2 2 2 5" xfId="19953"/>
    <cellStyle name="표준 8 2 4 2 2 2 5 2" xfId="19954"/>
    <cellStyle name="표준 8 2 4 2 2 2 5 2 2" xfId="41915"/>
    <cellStyle name="표준 8 2 4 2 2 2 5 3" xfId="41914"/>
    <cellStyle name="표준 8 2 4 2 2 2 6" xfId="19955"/>
    <cellStyle name="표준 8 2 4 2 2 2 6 2" xfId="41916"/>
    <cellStyle name="표준 8 2 4 2 2 2 7" xfId="19956"/>
    <cellStyle name="표준 8 2 4 2 2 2 7 2" xfId="41917"/>
    <cellStyle name="표준 8 2 4 2 2 2 8" xfId="27658"/>
    <cellStyle name="표준 8 2 4 2 2 3" xfId="6195"/>
    <cellStyle name="표준 8 2 4 2 2 3 2" xfId="6196"/>
    <cellStyle name="표준 8 2 4 2 2 3 2 2" xfId="19957"/>
    <cellStyle name="표준 8 2 4 2 2 3 2 2 2" xfId="41918"/>
    <cellStyle name="표준 8 2 4 2 2 3 2 3" xfId="30709"/>
    <cellStyle name="표준 8 2 4 2 2 3 3" xfId="19958"/>
    <cellStyle name="표준 8 2 4 2 2 3 3 2" xfId="19959"/>
    <cellStyle name="표준 8 2 4 2 2 3 3 2 2" xfId="41920"/>
    <cellStyle name="표준 8 2 4 2 2 3 3 3" xfId="41919"/>
    <cellStyle name="표준 8 2 4 2 2 3 4" xfId="19960"/>
    <cellStyle name="표준 8 2 4 2 2 3 4 2" xfId="41921"/>
    <cellStyle name="표준 8 2 4 2 2 3 5" xfId="19961"/>
    <cellStyle name="표준 8 2 4 2 2 3 5 2" xfId="41922"/>
    <cellStyle name="표준 8 2 4 2 2 3 6" xfId="30708"/>
    <cellStyle name="표준 8 2 4 2 2 4" xfId="6197"/>
    <cellStyle name="표준 8 2 4 2 2 4 2" xfId="6198"/>
    <cellStyle name="표준 8 2 4 2 2 4 2 2" xfId="19962"/>
    <cellStyle name="표준 8 2 4 2 2 4 2 2 2" xfId="41923"/>
    <cellStyle name="표준 8 2 4 2 2 4 2 3" xfId="30711"/>
    <cellStyle name="표준 8 2 4 2 2 4 3" xfId="19963"/>
    <cellStyle name="표준 8 2 4 2 2 4 3 2" xfId="19964"/>
    <cellStyle name="표준 8 2 4 2 2 4 3 2 2" xfId="41925"/>
    <cellStyle name="표준 8 2 4 2 2 4 3 3" xfId="41924"/>
    <cellStyle name="표준 8 2 4 2 2 4 4" xfId="19965"/>
    <cellStyle name="표준 8 2 4 2 2 4 4 2" xfId="41926"/>
    <cellStyle name="표준 8 2 4 2 2 4 5" xfId="19966"/>
    <cellStyle name="표준 8 2 4 2 2 4 5 2" xfId="41927"/>
    <cellStyle name="표준 8 2 4 2 2 4 6" xfId="30710"/>
    <cellStyle name="표준 8 2 4 2 2 5" xfId="6199"/>
    <cellStyle name="표준 8 2 4 2 2 5 2" xfId="19967"/>
    <cellStyle name="표준 8 2 4 2 2 5 2 2" xfId="41928"/>
    <cellStyle name="표준 8 2 4 2 2 5 3" xfId="30712"/>
    <cellStyle name="표준 8 2 4 2 2 6" xfId="19968"/>
    <cellStyle name="표준 8 2 4 2 2 6 2" xfId="19969"/>
    <cellStyle name="표준 8 2 4 2 2 6 2 2" xfId="41930"/>
    <cellStyle name="표준 8 2 4 2 2 6 3" xfId="41929"/>
    <cellStyle name="표준 8 2 4 2 2 7" xfId="19970"/>
    <cellStyle name="표준 8 2 4 2 2 7 2" xfId="41931"/>
    <cellStyle name="표준 8 2 4 2 2 8" xfId="19971"/>
    <cellStyle name="표준 8 2 4 2 2 8 2" xfId="41932"/>
    <cellStyle name="표준 8 2 4 2 2 9" xfId="27139"/>
    <cellStyle name="표준 8 2 4 2 3" xfId="2842"/>
    <cellStyle name="표준 8 2 4 2 3 2" xfId="6200"/>
    <cellStyle name="표준 8 2 4 2 3 2 2" xfId="6201"/>
    <cellStyle name="표준 8 2 4 2 3 2 2 2" xfId="19972"/>
    <cellStyle name="표준 8 2 4 2 3 2 2 2 2" xfId="41933"/>
    <cellStyle name="표준 8 2 4 2 3 2 2 3" xfId="30714"/>
    <cellStyle name="표준 8 2 4 2 3 2 3" xfId="19973"/>
    <cellStyle name="표준 8 2 4 2 3 2 3 2" xfId="19974"/>
    <cellStyle name="표준 8 2 4 2 3 2 3 2 2" xfId="41935"/>
    <cellStyle name="표준 8 2 4 2 3 2 3 3" xfId="41934"/>
    <cellStyle name="표준 8 2 4 2 3 2 4" xfId="19975"/>
    <cellStyle name="표준 8 2 4 2 3 2 4 2" xfId="41936"/>
    <cellStyle name="표준 8 2 4 2 3 2 5" xfId="19976"/>
    <cellStyle name="표준 8 2 4 2 3 2 5 2" xfId="41937"/>
    <cellStyle name="표준 8 2 4 2 3 2 6" xfId="30713"/>
    <cellStyle name="표준 8 2 4 2 3 3" xfId="6202"/>
    <cellStyle name="표준 8 2 4 2 3 3 2" xfId="6203"/>
    <cellStyle name="표준 8 2 4 2 3 3 2 2" xfId="19977"/>
    <cellStyle name="표준 8 2 4 2 3 3 2 2 2" xfId="41938"/>
    <cellStyle name="표준 8 2 4 2 3 3 2 3" xfId="30716"/>
    <cellStyle name="표준 8 2 4 2 3 3 3" xfId="19978"/>
    <cellStyle name="표준 8 2 4 2 3 3 3 2" xfId="19979"/>
    <cellStyle name="표준 8 2 4 2 3 3 3 2 2" xfId="41940"/>
    <cellStyle name="표준 8 2 4 2 3 3 3 3" xfId="41939"/>
    <cellStyle name="표준 8 2 4 2 3 3 4" xfId="19980"/>
    <cellStyle name="표준 8 2 4 2 3 3 4 2" xfId="41941"/>
    <cellStyle name="표준 8 2 4 2 3 3 5" xfId="19981"/>
    <cellStyle name="표준 8 2 4 2 3 3 5 2" xfId="41942"/>
    <cellStyle name="표준 8 2 4 2 3 3 6" xfId="30715"/>
    <cellStyle name="표준 8 2 4 2 3 4" xfId="6204"/>
    <cellStyle name="표준 8 2 4 2 3 4 2" xfId="19982"/>
    <cellStyle name="표준 8 2 4 2 3 4 2 2" xfId="41943"/>
    <cellStyle name="표준 8 2 4 2 3 4 3" xfId="30717"/>
    <cellStyle name="표준 8 2 4 2 3 5" xfId="19983"/>
    <cellStyle name="표준 8 2 4 2 3 5 2" xfId="19984"/>
    <cellStyle name="표준 8 2 4 2 3 5 2 2" xfId="41945"/>
    <cellStyle name="표준 8 2 4 2 3 5 3" xfId="41944"/>
    <cellStyle name="표준 8 2 4 2 3 6" xfId="19985"/>
    <cellStyle name="표준 8 2 4 2 3 6 2" xfId="41946"/>
    <cellStyle name="표준 8 2 4 2 3 7" xfId="19986"/>
    <cellStyle name="표준 8 2 4 2 3 7 2" xfId="41947"/>
    <cellStyle name="표준 8 2 4 2 3 8" xfId="27363"/>
    <cellStyle name="표준 8 2 4 2 4" xfId="6205"/>
    <cellStyle name="표준 8 2 4 2 4 2" xfId="6206"/>
    <cellStyle name="표준 8 2 4 2 4 2 2" xfId="19987"/>
    <cellStyle name="표준 8 2 4 2 4 2 2 2" xfId="41948"/>
    <cellStyle name="표준 8 2 4 2 4 2 3" xfId="30719"/>
    <cellStyle name="표준 8 2 4 2 4 3" xfId="19988"/>
    <cellStyle name="표준 8 2 4 2 4 3 2" xfId="19989"/>
    <cellStyle name="표준 8 2 4 2 4 3 2 2" xfId="41950"/>
    <cellStyle name="표준 8 2 4 2 4 3 3" xfId="41949"/>
    <cellStyle name="표준 8 2 4 2 4 4" xfId="19990"/>
    <cellStyle name="표준 8 2 4 2 4 4 2" xfId="41951"/>
    <cellStyle name="표준 8 2 4 2 4 5" xfId="19991"/>
    <cellStyle name="표준 8 2 4 2 4 5 2" xfId="41952"/>
    <cellStyle name="표준 8 2 4 2 4 6" xfId="30718"/>
    <cellStyle name="표준 8 2 4 2 5" xfId="6207"/>
    <cellStyle name="표준 8 2 4 2 5 2" xfId="6208"/>
    <cellStyle name="표준 8 2 4 2 5 2 2" xfId="19992"/>
    <cellStyle name="표준 8 2 4 2 5 2 2 2" xfId="41953"/>
    <cellStyle name="표준 8 2 4 2 5 2 3" xfId="30721"/>
    <cellStyle name="표준 8 2 4 2 5 3" xfId="19993"/>
    <cellStyle name="표준 8 2 4 2 5 3 2" xfId="19994"/>
    <cellStyle name="표준 8 2 4 2 5 3 2 2" xfId="41955"/>
    <cellStyle name="표준 8 2 4 2 5 3 3" xfId="41954"/>
    <cellStyle name="표준 8 2 4 2 5 4" xfId="19995"/>
    <cellStyle name="표준 8 2 4 2 5 4 2" xfId="41956"/>
    <cellStyle name="표준 8 2 4 2 5 5" xfId="19996"/>
    <cellStyle name="표준 8 2 4 2 5 5 2" xfId="41957"/>
    <cellStyle name="표준 8 2 4 2 5 6" xfId="30720"/>
    <cellStyle name="표준 8 2 4 2 6" xfId="6209"/>
    <cellStyle name="표준 8 2 4 2 6 2" xfId="19997"/>
    <cellStyle name="표준 8 2 4 2 6 2 2" xfId="41958"/>
    <cellStyle name="표준 8 2 4 2 6 3" xfId="30722"/>
    <cellStyle name="표준 8 2 4 2 7" xfId="19998"/>
    <cellStyle name="표준 8 2 4 2 7 2" xfId="19999"/>
    <cellStyle name="표준 8 2 4 2 7 2 2" xfId="41960"/>
    <cellStyle name="표준 8 2 4 2 7 3" xfId="41959"/>
    <cellStyle name="표준 8 2 4 2 8" xfId="20000"/>
    <cellStyle name="표준 8 2 4 2 8 2" xfId="41961"/>
    <cellStyle name="표준 8 2 4 2 9" xfId="20001"/>
    <cellStyle name="표준 8 2 4 2 9 2" xfId="41962"/>
    <cellStyle name="표준 8 2 4 3" xfId="2451"/>
    <cellStyle name="표준 8 2 4 3 2" xfId="2971"/>
    <cellStyle name="표준 8 2 4 3 2 2" xfId="6210"/>
    <cellStyle name="표준 8 2 4 3 2 2 2" xfId="6211"/>
    <cellStyle name="표준 8 2 4 3 2 2 2 2" xfId="20002"/>
    <cellStyle name="표준 8 2 4 3 2 2 2 2 2" xfId="41963"/>
    <cellStyle name="표준 8 2 4 3 2 2 2 3" xfId="30724"/>
    <cellStyle name="표준 8 2 4 3 2 2 3" xfId="20003"/>
    <cellStyle name="표준 8 2 4 3 2 2 3 2" xfId="20004"/>
    <cellStyle name="표준 8 2 4 3 2 2 3 2 2" xfId="41965"/>
    <cellStyle name="표준 8 2 4 3 2 2 3 3" xfId="41964"/>
    <cellStyle name="표준 8 2 4 3 2 2 4" xfId="20005"/>
    <cellStyle name="표준 8 2 4 3 2 2 4 2" xfId="41966"/>
    <cellStyle name="표준 8 2 4 3 2 2 5" xfId="20006"/>
    <cellStyle name="표준 8 2 4 3 2 2 5 2" xfId="41967"/>
    <cellStyle name="표준 8 2 4 3 2 2 6" xfId="30723"/>
    <cellStyle name="표준 8 2 4 3 2 3" xfId="6212"/>
    <cellStyle name="표준 8 2 4 3 2 3 2" xfId="6213"/>
    <cellStyle name="표준 8 2 4 3 2 3 2 2" xfId="20007"/>
    <cellStyle name="표준 8 2 4 3 2 3 2 2 2" xfId="41968"/>
    <cellStyle name="표준 8 2 4 3 2 3 2 3" xfId="30726"/>
    <cellStyle name="표준 8 2 4 3 2 3 3" xfId="20008"/>
    <cellStyle name="표준 8 2 4 3 2 3 3 2" xfId="20009"/>
    <cellStyle name="표준 8 2 4 3 2 3 3 2 2" xfId="41970"/>
    <cellStyle name="표준 8 2 4 3 2 3 3 3" xfId="41969"/>
    <cellStyle name="표준 8 2 4 3 2 3 4" xfId="20010"/>
    <cellStyle name="표준 8 2 4 3 2 3 4 2" xfId="41971"/>
    <cellStyle name="표준 8 2 4 3 2 3 5" xfId="20011"/>
    <cellStyle name="표준 8 2 4 3 2 3 5 2" xfId="41972"/>
    <cellStyle name="표준 8 2 4 3 2 3 6" xfId="30725"/>
    <cellStyle name="표준 8 2 4 3 2 4" xfId="6214"/>
    <cellStyle name="표준 8 2 4 3 2 4 2" xfId="20012"/>
    <cellStyle name="표준 8 2 4 3 2 4 2 2" xfId="41973"/>
    <cellStyle name="표준 8 2 4 3 2 4 3" xfId="30727"/>
    <cellStyle name="표준 8 2 4 3 2 5" xfId="20013"/>
    <cellStyle name="표준 8 2 4 3 2 5 2" xfId="20014"/>
    <cellStyle name="표준 8 2 4 3 2 5 2 2" xfId="41975"/>
    <cellStyle name="표준 8 2 4 3 2 5 3" xfId="41974"/>
    <cellStyle name="표준 8 2 4 3 2 6" xfId="20015"/>
    <cellStyle name="표준 8 2 4 3 2 6 2" xfId="41976"/>
    <cellStyle name="표준 8 2 4 3 2 7" xfId="20016"/>
    <cellStyle name="표준 8 2 4 3 2 7 2" xfId="41977"/>
    <cellStyle name="표준 8 2 4 3 2 8" xfId="27492"/>
    <cellStyle name="표준 8 2 4 3 3" xfId="6215"/>
    <cellStyle name="표준 8 2 4 3 3 2" xfId="6216"/>
    <cellStyle name="표준 8 2 4 3 3 2 2" xfId="20017"/>
    <cellStyle name="표준 8 2 4 3 3 2 2 2" xfId="41978"/>
    <cellStyle name="표준 8 2 4 3 3 2 3" xfId="30729"/>
    <cellStyle name="표준 8 2 4 3 3 3" xfId="20018"/>
    <cellStyle name="표준 8 2 4 3 3 3 2" xfId="20019"/>
    <cellStyle name="표준 8 2 4 3 3 3 2 2" xfId="41980"/>
    <cellStyle name="표준 8 2 4 3 3 3 3" xfId="41979"/>
    <cellStyle name="표준 8 2 4 3 3 4" xfId="20020"/>
    <cellStyle name="표준 8 2 4 3 3 4 2" xfId="41981"/>
    <cellStyle name="표준 8 2 4 3 3 5" xfId="20021"/>
    <cellStyle name="표준 8 2 4 3 3 5 2" xfId="41982"/>
    <cellStyle name="표준 8 2 4 3 3 6" xfId="30728"/>
    <cellStyle name="표준 8 2 4 3 4" xfId="6217"/>
    <cellStyle name="표준 8 2 4 3 4 2" xfId="6218"/>
    <cellStyle name="표준 8 2 4 3 4 2 2" xfId="20022"/>
    <cellStyle name="표준 8 2 4 3 4 2 2 2" xfId="41983"/>
    <cellStyle name="표준 8 2 4 3 4 2 3" xfId="30731"/>
    <cellStyle name="표준 8 2 4 3 4 3" xfId="20023"/>
    <cellStyle name="표준 8 2 4 3 4 3 2" xfId="20024"/>
    <cellStyle name="표준 8 2 4 3 4 3 2 2" xfId="41985"/>
    <cellStyle name="표준 8 2 4 3 4 3 3" xfId="41984"/>
    <cellStyle name="표준 8 2 4 3 4 4" xfId="20025"/>
    <cellStyle name="표준 8 2 4 3 4 4 2" xfId="41986"/>
    <cellStyle name="표준 8 2 4 3 4 5" xfId="20026"/>
    <cellStyle name="표준 8 2 4 3 4 5 2" xfId="41987"/>
    <cellStyle name="표준 8 2 4 3 4 6" xfId="30730"/>
    <cellStyle name="표준 8 2 4 3 5" xfId="6219"/>
    <cellStyle name="표준 8 2 4 3 5 2" xfId="20027"/>
    <cellStyle name="표준 8 2 4 3 5 2 2" xfId="41988"/>
    <cellStyle name="표준 8 2 4 3 5 3" xfId="30732"/>
    <cellStyle name="표준 8 2 4 3 6" xfId="20028"/>
    <cellStyle name="표준 8 2 4 3 6 2" xfId="20029"/>
    <cellStyle name="표준 8 2 4 3 6 2 2" xfId="41990"/>
    <cellStyle name="표준 8 2 4 3 6 3" xfId="41989"/>
    <cellStyle name="표준 8 2 4 3 7" xfId="20030"/>
    <cellStyle name="표준 8 2 4 3 7 2" xfId="41991"/>
    <cellStyle name="표준 8 2 4 3 8" xfId="20031"/>
    <cellStyle name="표준 8 2 4 3 8 2" xfId="41992"/>
    <cellStyle name="표준 8 2 4 3 9" xfId="26973"/>
    <cellStyle name="표준 8 2 4 4" xfId="2713"/>
    <cellStyle name="표준 8 2 4 4 2" xfId="6220"/>
    <cellStyle name="표준 8 2 4 4 2 2" xfId="6221"/>
    <cellStyle name="표준 8 2 4 4 2 2 2" xfId="20032"/>
    <cellStyle name="표준 8 2 4 4 2 2 2 2" xfId="41993"/>
    <cellStyle name="표준 8 2 4 4 2 2 3" xfId="30734"/>
    <cellStyle name="표준 8 2 4 4 2 3" xfId="20033"/>
    <cellStyle name="표준 8 2 4 4 2 3 2" xfId="20034"/>
    <cellStyle name="표준 8 2 4 4 2 3 2 2" xfId="41995"/>
    <cellStyle name="표준 8 2 4 4 2 3 3" xfId="41994"/>
    <cellStyle name="표준 8 2 4 4 2 4" xfId="20035"/>
    <cellStyle name="표준 8 2 4 4 2 4 2" xfId="41996"/>
    <cellStyle name="표준 8 2 4 4 2 5" xfId="20036"/>
    <cellStyle name="표준 8 2 4 4 2 5 2" xfId="41997"/>
    <cellStyle name="표준 8 2 4 4 2 6" xfId="30733"/>
    <cellStyle name="표준 8 2 4 4 3" xfId="6222"/>
    <cellStyle name="표준 8 2 4 4 3 2" xfId="6223"/>
    <cellStyle name="표준 8 2 4 4 3 2 2" xfId="20037"/>
    <cellStyle name="표준 8 2 4 4 3 2 2 2" xfId="41998"/>
    <cellStyle name="표준 8 2 4 4 3 2 3" xfId="30736"/>
    <cellStyle name="표준 8 2 4 4 3 3" xfId="20038"/>
    <cellStyle name="표준 8 2 4 4 3 3 2" xfId="20039"/>
    <cellStyle name="표준 8 2 4 4 3 3 2 2" xfId="42000"/>
    <cellStyle name="표준 8 2 4 4 3 3 3" xfId="41999"/>
    <cellStyle name="표준 8 2 4 4 3 4" xfId="20040"/>
    <cellStyle name="표준 8 2 4 4 3 4 2" xfId="42001"/>
    <cellStyle name="표준 8 2 4 4 3 5" xfId="20041"/>
    <cellStyle name="표준 8 2 4 4 3 5 2" xfId="42002"/>
    <cellStyle name="표준 8 2 4 4 3 6" xfId="30735"/>
    <cellStyle name="표준 8 2 4 4 4" xfId="6224"/>
    <cellStyle name="표준 8 2 4 4 4 2" xfId="20042"/>
    <cellStyle name="표준 8 2 4 4 4 2 2" xfId="42003"/>
    <cellStyle name="표준 8 2 4 4 4 3" xfId="30737"/>
    <cellStyle name="표준 8 2 4 4 5" xfId="20043"/>
    <cellStyle name="표준 8 2 4 4 5 2" xfId="20044"/>
    <cellStyle name="표준 8 2 4 4 5 2 2" xfId="42005"/>
    <cellStyle name="표준 8 2 4 4 5 3" xfId="42004"/>
    <cellStyle name="표준 8 2 4 4 6" xfId="20045"/>
    <cellStyle name="표준 8 2 4 4 6 2" xfId="42006"/>
    <cellStyle name="표준 8 2 4 4 7" xfId="20046"/>
    <cellStyle name="표준 8 2 4 4 7 2" xfId="42007"/>
    <cellStyle name="표준 8 2 4 4 8" xfId="27234"/>
    <cellStyle name="표준 8 2 4 5" xfId="6225"/>
    <cellStyle name="표준 8 2 4 5 2" xfId="6226"/>
    <cellStyle name="표준 8 2 4 5 2 2" xfId="20047"/>
    <cellStyle name="표준 8 2 4 5 2 2 2" xfId="42008"/>
    <cellStyle name="표준 8 2 4 5 2 3" xfId="30739"/>
    <cellStyle name="표준 8 2 4 5 3" xfId="20048"/>
    <cellStyle name="표준 8 2 4 5 3 2" xfId="20049"/>
    <cellStyle name="표준 8 2 4 5 3 2 2" xfId="42010"/>
    <cellStyle name="표준 8 2 4 5 3 3" xfId="42009"/>
    <cellStyle name="표준 8 2 4 5 4" xfId="20050"/>
    <cellStyle name="표준 8 2 4 5 4 2" xfId="42011"/>
    <cellStyle name="표준 8 2 4 5 5" xfId="20051"/>
    <cellStyle name="표준 8 2 4 5 5 2" xfId="42012"/>
    <cellStyle name="표준 8 2 4 5 6" xfId="30738"/>
    <cellStyle name="표준 8 2 4 6" xfId="6227"/>
    <cellStyle name="표준 8 2 4 6 2" xfId="6228"/>
    <cellStyle name="표준 8 2 4 6 2 2" xfId="20052"/>
    <cellStyle name="표준 8 2 4 6 2 2 2" xfId="42013"/>
    <cellStyle name="표준 8 2 4 6 2 3" xfId="30741"/>
    <cellStyle name="표준 8 2 4 6 3" xfId="20053"/>
    <cellStyle name="표준 8 2 4 6 3 2" xfId="20054"/>
    <cellStyle name="표준 8 2 4 6 3 2 2" xfId="42015"/>
    <cellStyle name="표준 8 2 4 6 3 3" xfId="42014"/>
    <cellStyle name="표준 8 2 4 6 4" xfId="20055"/>
    <cellStyle name="표준 8 2 4 6 4 2" xfId="42016"/>
    <cellStyle name="표준 8 2 4 6 5" xfId="20056"/>
    <cellStyle name="표준 8 2 4 6 5 2" xfId="42017"/>
    <cellStyle name="표준 8 2 4 6 6" xfId="30740"/>
    <cellStyle name="표준 8 2 4 7" xfId="6229"/>
    <cellStyle name="표준 8 2 4 7 2" xfId="20057"/>
    <cellStyle name="표준 8 2 4 7 2 2" xfId="42018"/>
    <cellStyle name="표준 8 2 4 7 3" xfId="30742"/>
    <cellStyle name="표준 8 2 4 8" xfId="20058"/>
    <cellStyle name="표준 8 2 4 8 2" xfId="20059"/>
    <cellStyle name="표준 8 2 4 8 2 2" xfId="42020"/>
    <cellStyle name="표준 8 2 4 8 3" xfId="42019"/>
    <cellStyle name="표준 8 2 4 9" xfId="20060"/>
    <cellStyle name="표준 8 2 4 9 2" xfId="42021"/>
    <cellStyle name="표준 8 2 5" xfId="2293"/>
    <cellStyle name="표준 8 2 5 10" xfId="26815"/>
    <cellStyle name="표준 8 2 5 2" xfId="2618"/>
    <cellStyle name="표준 8 2 5 2 2" xfId="3138"/>
    <cellStyle name="표준 8 2 5 2 2 2" xfId="6230"/>
    <cellStyle name="표준 8 2 5 2 2 2 2" xfId="6231"/>
    <cellStyle name="표준 8 2 5 2 2 2 2 2" xfId="20061"/>
    <cellStyle name="표준 8 2 5 2 2 2 2 2 2" xfId="42022"/>
    <cellStyle name="표준 8 2 5 2 2 2 2 3" xfId="30744"/>
    <cellStyle name="표준 8 2 5 2 2 2 3" xfId="20062"/>
    <cellStyle name="표준 8 2 5 2 2 2 3 2" xfId="20063"/>
    <cellStyle name="표준 8 2 5 2 2 2 3 2 2" xfId="42024"/>
    <cellStyle name="표준 8 2 5 2 2 2 3 3" xfId="42023"/>
    <cellStyle name="표준 8 2 5 2 2 2 4" xfId="20064"/>
    <cellStyle name="표준 8 2 5 2 2 2 4 2" xfId="42025"/>
    <cellStyle name="표준 8 2 5 2 2 2 5" xfId="20065"/>
    <cellStyle name="표준 8 2 5 2 2 2 5 2" xfId="42026"/>
    <cellStyle name="표준 8 2 5 2 2 2 6" xfId="30743"/>
    <cellStyle name="표준 8 2 5 2 2 3" xfId="6232"/>
    <cellStyle name="표준 8 2 5 2 2 3 2" xfId="6233"/>
    <cellStyle name="표준 8 2 5 2 2 3 2 2" xfId="20066"/>
    <cellStyle name="표준 8 2 5 2 2 3 2 2 2" xfId="42027"/>
    <cellStyle name="표준 8 2 5 2 2 3 2 3" xfId="30746"/>
    <cellStyle name="표준 8 2 5 2 2 3 3" xfId="20067"/>
    <cellStyle name="표준 8 2 5 2 2 3 3 2" xfId="20068"/>
    <cellStyle name="표준 8 2 5 2 2 3 3 2 2" xfId="42029"/>
    <cellStyle name="표준 8 2 5 2 2 3 3 3" xfId="42028"/>
    <cellStyle name="표준 8 2 5 2 2 3 4" xfId="20069"/>
    <cellStyle name="표준 8 2 5 2 2 3 4 2" xfId="42030"/>
    <cellStyle name="표준 8 2 5 2 2 3 5" xfId="20070"/>
    <cellStyle name="표준 8 2 5 2 2 3 5 2" xfId="42031"/>
    <cellStyle name="표준 8 2 5 2 2 3 6" xfId="30745"/>
    <cellStyle name="표준 8 2 5 2 2 4" xfId="6234"/>
    <cellStyle name="표준 8 2 5 2 2 4 2" xfId="20071"/>
    <cellStyle name="표준 8 2 5 2 2 4 2 2" xfId="42032"/>
    <cellStyle name="표준 8 2 5 2 2 4 3" xfId="30747"/>
    <cellStyle name="표준 8 2 5 2 2 5" xfId="20072"/>
    <cellStyle name="표준 8 2 5 2 2 5 2" xfId="20073"/>
    <cellStyle name="표준 8 2 5 2 2 5 2 2" xfId="42034"/>
    <cellStyle name="표준 8 2 5 2 2 5 3" xfId="42033"/>
    <cellStyle name="표준 8 2 5 2 2 6" xfId="20074"/>
    <cellStyle name="표준 8 2 5 2 2 6 2" xfId="42035"/>
    <cellStyle name="표준 8 2 5 2 2 7" xfId="20075"/>
    <cellStyle name="표준 8 2 5 2 2 7 2" xfId="42036"/>
    <cellStyle name="표준 8 2 5 2 2 8" xfId="27659"/>
    <cellStyle name="표준 8 2 5 2 3" xfId="6235"/>
    <cellStyle name="표준 8 2 5 2 3 2" xfId="6236"/>
    <cellStyle name="표준 8 2 5 2 3 2 2" xfId="20076"/>
    <cellStyle name="표준 8 2 5 2 3 2 2 2" xfId="42037"/>
    <cellStyle name="표준 8 2 5 2 3 2 3" xfId="30749"/>
    <cellStyle name="표준 8 2 5 2 3 3" xfId="20077"/>
    <cellStyle name="표준 8 2 5 2 3 3 2" xfId="20078"/>
    <cellStyle name="표준 8 2 5 2 3 3 2 2" xfId="42039"/>
    <cellStyle name="표준 8 2 5 2 3 3 3" xfId="42038"/>
    <cellStyle name="표준 8 2 5 2 3 4" xfId="20079"/>
    <cellStyle name="표준 8 2 5 2 3 4 2" xfId="42040"/>
    <cellStyle name="표준 8 2 5 2 3 5" xfId="20080"/>
    <cellStyle name="표준 8 2 5 2 3 5 2" xfId="42041"/>
    <cellStyle name="표준 8 2 5 2 3 6" xfId="30748"/>
    <cellStyle name="표준 8 2 5 2 4" xfId="6237"/>
    <cellStyle name="표준 8 2 5 2 4 2" xfId="6238"/>
    <cellStyle name="표준 8 2 5 2 4 2 2" xfId="20081"/>
    <cellStyle name="표준 8 2 5 2 4 2 2 2" xfId="42042"/>
    <cellStyle name="표준 8 2 5 2 4 2 3" xfId="30751"/>
    <cellStyle name="표준 8 2 5 2 4 3" xfId="20082"/>
    <cellStyle name="표준 8 2 5 2 4 3 2" xfId="20083"/>
    <cellStyle name="표준 8 2 5 2 4 3 2 2" xfId="42044"/>
    <cellStyle name="표준 8 2 5 2 4 3 3" xfId="42043"/>
    <cellStyle name="표준 8 2 5 2 4 4" xfId="20084"/>
    <cellStyle name="표준 8 2 5 2 4 4 2" xfId="42045"/>
    <cellStyle name="표준 8 2 5 2 4 5" xfId="20085"/>
    <cellStyle name="표준 8 2 5 2 4 5 2" xfId="42046"/>
    <cellStyle name="표준 8 2 5 2 4 6" xfId="30750"/>
    <cellStyle name="표준 8 2 5 2 5" xfId="6239"/>
    <cellStyle name="표준 8 2 5 2 5 2" xfId="20086"/>
    <cellStyle name="표준 8 2 5 2 5 2 2" xfId="42047"/>
    <cellStyle name="표준 8 2 5 2 5 3" xfId="30752"/>
    <cellStyle name="표준 8 2 5 2 6" xfId="20087"/>
    <cellStyle name="표준 8 2 5 2 6 2" xfId="20088"/>
    <cellStyle name="표준 8 2 5 2 6 2 2" xfId="42049"/>
    <cellStyle name="표준 8 2 5 2 6 3" xfId="42048"/>
    <cellStyle name="표준 8 2 5 2 7" xfId="20089"/>
    <cellStyle name="표준 8 2 5 2 7 2" xfId="42050"/>
    <cellStyle name="표준 8 2 5 2 8" xfId="20090"/>
    <cellStyle name="표준 8 2 5 2 8 2" xfId="42051"/>
    <cellStyle name="표준 8 2 5 2 9" xfId="27140"/>
    <cellStyle name="표준 8 2 5 3" xfId="2813"/>
    <cellStyle name="표준 8 2 5 3 2" xfId="6240"/>
    <cellStyle name="표준 8 2 5 3 2 2" xfId="6241"/>
    <cellStyle name="표준 8 2 5 3 2 2 2" xfId="20091"/>
    <cellStyle name="표준 8 2 5 3 2 2 2 2" xfId="42052"/>
    <cellStyle name="표준 8 2 5 3 2 2 3" xfId="30754"/>
    <cellStyle name="표준 8 2 5 3 2 3" xfId="20092"/>
    <cellStyle name="표준 8 2 5 3 2 3 2" xfId="20093"/>
    <cellStyle name="표준 8 2 5 3 2 3 2 2" xfId="42054"/>
    <cellStyle name="표준 8 2 5 3 2 3 3" xfId="42053"/>
    <cellStyle name="표준 8 2 5 3 2 4" xfId="20094"/>
    <cellStyle name="표준 8 2 5 3 2 4 2" xfId="42055"/>
    <cellStyle name="표준 8 2 5 3 2 5" xfId="20095"/>
    <cellStyle name="표준 8 2 5 3 2 5 2" xfId="42056"/>
    <cellStyle name="표준 8 2 5 3 2 6" xfId="30753"/>
    <cellStyle name="표준 8 2 5 3 3" xfId="6242"/>
    <cellStyle name="표준 8 2 5 3 3 2" xfId="6243"/>
    <cellStyle name="표준 8 2 5 3 3 2 2" xfId="20096"/>
    <cellStyle name="표준 8 2 5 3 3 2 2 2" xfId="42057"/>
    <cellStyle name="표준 8 2 5 3 3 2 3" xfId="30756"/>
    <cellStyle name="표준 8 2 5 3 3 3" xfId="20097"/>
    <cellStyle name="표준 8 2 5 3 3 3 2" xfId="20098"/>
    <cellStyle name="표준 8 2 5 3 3 3 2 2" xfId="42059"/>
    <cellStyle name="표준 8 2 5 3 3 3 3" xfId="42058"/>
    <cellStyle name="표준 8 2 5 3 3 4" xfId="20099"/>
    <cellStyle name="표준 8 2 5 3 3 4 2" xfId="42060"/>
    <cellStyle name="표준 8 2 5 3 3 5" xfId="20100"/>
    <cellStyle name="표준 8 2 5 3 3 5 2" xfId="42061"/>
    <cellStyle name="표준 8 2 5 3 3 6" xfId="30755"/>
    <cellStyle name="표준 8 2 5 3 4" xfId="6244"/>
    <cellStyle name="표준 8 2 5 3 4 2" xfId="20101"/>
    <cellStyle name="표준 8 2 5 3 4 2 2" xfId="42062"/>
    <cellStyle name="표준 8 2 5 3 4 3" xfId="30757"/>
    <cellStyle name="표준 8 2 5 3 5" xfId="20102"/>
    <cellStyle name="표준 8 2 5 3 5 2" xfId="20103"/>
    <cellStyle name="표준 8 2 5 3 5 2 2" xfId="42064"/>
    <cellStyle name="표준 8 2 5 3 5 3" xfId="42063"/>
    <cellStyle name="표준 8 2 5 3 6" xfId="20104"/>
    <cellStyle name="표준 8 2 5 3 6 2" xfId="42065"/>
    <cellStyle name="표준 8 2 5 3 7" xfId="20105"/>
    <cellStyle name="표준 8 2 5 3 7 2" xfId="42066"/>
    <cellStyle name="표준 8 2 5 3 8" xfId="27334"/>
    <cellStyle name="표준 8 2 5 4" xfId="6245"/>
    <cellStyle name="표준 8 2 5 4 2" xfId="6246"/>
    <cellStyle name="표준 8 2 5 4 2 2" xfId="20106"/>
    <cellStyle name="표준 8 2 5 4 2 2 2" xfId="42067"/>
    <cellStyle name="표준 8 2 5 4 2 3" xfId="30759"/>
    <cellStyle name="표준 8 2 5 4 3" xfId="20107"/>
    <cellStyle name="표준 8 2 5 4 3 2" xfId="20108"/>
    <cellStyle name="표준 8 2 5 4 3 2 2" xfId="42069"/>
    <cellStyle name="표준 8 2 5 4 3 3" xfId="42068"/>
    <cellStyle name="표준 8 2 5 4 4" xfId="20109"/>
    <cellStyle name="표준 8 2 5 4 4 2" xfId="42070"/>
    <cellStyle name="표준 8 2 5 4 5" xfId="20110"/>
    <cellStyle name="표준 8 2 5 4 5 2" xfId="42071"/>
    <cellStyle name="표준 8 2 5 4 6" xfId="30758"/>
    <cellStyle name="표준 8 2 5 5" xfId="6247"/>
    <cellStyle name="표준 8 2 5 5 2" xfId="6248"/>
    <cellStyle name="표준 8 2 5 5 2 2" xfId="20111"/>
    <cellStyle name="표준 8 2 5 5 2 2 2" xfId="42072"/>
    <cellStyle name="표준 8 2 5 5 2 3" xfId="30761"/>
    <cellStyle name="표준 8 2 5 5 3" xfId="20112"/>
    <cellStyle name="표준 8 2 5 5 3 2" xfId="20113"/>
    <cellStyle name="표준 8 2 5 5 3 2 2" xfId="42074"/>
    <cellStyle name="표준 8 2 5 5 3 3" xfId="42073"/>
    <cellStyle name="표준 8 2 5 5 4" xfId="20114"/>
    <cellStyle name="표준 8 2 5 5 4 2" xfId="42075"/>
    <cellStyle name="표준 8 2 5 5 5" xfId="20115"/>
    <cellStyle name="표준 8 2 5 5 5 2" xfId="42076"/>
    <cellStyle name="표준 8 2 5 5 6" xfId="30760"/>
    <cellStyle name="표준 8 2 5 6" xfId="6249"/>
    <cellStyle name="표준 8 2 5 6 2" xfId="20116"/>
    <cellStyle name="표준 8 2 5 6 2 2" xfId="42077"/>
    <cellStyle name="표준 8 2 5 6 3" xfId="30762"/>
    <cellStyle name="표준 8 2 5 7" xfId="20117"/>
    <cellStyle name="표준 8 2 5 7 2" xfId="20118"/>
    <cellStyle name="표준 8 2 5 7 2 2" xfId="42079"/>
    <cellStyle name="표준 8 2 5 7 3" xfId="42078"/>
    <cellStyle name="표준 8 2 5 8" xfId="20119"/>
    <cellStyle name="표준 8 2 5 8 2" xfId="42080"/>
    <cellStyle name="표준 8 2 5 9" xfId="20120"/>
    <cellStyle name="표준 8 2 5 9 2" xfId="42081"/>
    <cellStyle name="표준 8 2 6" xfId="2422"/>
    <cellStyle name="표준 8 2 6 2" xfId="2942"/>
    <cellStyle name="표준 8 2 6 2 2" xfId="6250"/>
    <cellStyle name="표준 8 2 6 2 2 2" xfId="6251"/>
    <cellStyle name="표준 8 2 6 2 2 2 2" xfId="20121"/>
    <cellStyle name="표준 8 2 6 2 2 2 2 2" xfId="42082"/>
    <cellStyle name="표준 8 2 6 2 2 2 3" xfId="30764"/>
    <cellStyle name="표준 8 2 6 2 2 3" xfId="20122"/>
    <cellStyle name="표준 8 2 6 2 2 3 2" xfId="20123"/>
    <cellStyle name="표준 8 2 6 2 2 3 2 2" xfId="42084"/>
    <cellStyle name="표준 8 2 6 2 2 3 3" xfId="42083"/>
    <cellStyle name="표준 8 2 6 2 2 4" xfId="20124"/>
    <cellStyle name="표준 8 2 6 2 2 4 2" xfId="42085"/>
    <cellStyle name="표준 8 2 6 2 2 5" xfId="20125"/>
    <cellStyle name="표준 8 2 6 2 2 5 2" xfId="42086"/>
    <cellStyle name="표준 8 2 6 2 2 6" xfId="30763"/>
    <cellStyle name="표준 8 2 6 2 3" xfId="6252"/>
    <cellStyle name="표준 8 2 6 2 3 2" xfId="6253"/>
    <cellStyle name="표준 8 2 6 2 3 2 2" xfId="20126"/>
    <cellStyle name="표준 8 2 6 2 3 2 2 2" xfId="42087"/>
    <cellStyle name="표준 8 2 6 2 3 2 3" xfId="30766"/>
    <cellStyle name="표준 8 2 6 2 3 3" xfId="20127"/>
    <cellStyle name="표준 8 2 6 2 3 3 2" xfId="20128"/>
    <cellStyle name="표준 8 2 6 2 3 3 2 2" xfId="42089"/>
    <cellStyle name="표준 8 2 6 2 3 3 3" xfId="42088"/>
    <cellStyle name="표준 8 2 6 2 3 4" xfId="20129"/>
    <cellStyle name="표준 8 2 6 2 3 4 2" xfId="42090"/>
    <cellStyle name="표준 8 2 6 2 3 5" xfId="20130"/>
    <cellStyle name="표준 8 2 6 2 3 5 2" xfId="42091"/>
    <cellStyle name="표준 8 2 6 2 3 6" xfId="30765"/>
    <cellStyle name="표준 8 2 6 2 4" xfId="6254"/>
    <cellStyle name="표준 8 2 6 2 4 2" xfId="20131"/>
    <cellStyle name="표준 8 2 6 2 4 2 2" xfId="42092"/>
    <cellStyle name="표준 8 2 6 2 4 3" xfId="30767"/>
    <cellStyle name="표준 8 2 6 2 5" xfId="20132"/>
    <cellStyle name="표준 8 2 6 2 5 2" xfId="20133"/>
    <cellStyle name="표준 8 2 6 2 5 2 2" xfId="42094"/>
    <cellStyle name="표준 8 2 6 2 5 3" xfId="42093"/>
    <cellStyle name="표준 8 2 6 2 6" xfId="20134"/>
    <cellStyle name="표준 8 2 6 2 6 2" xfId="42095"/>
    <cellStyle name="표준 8 2 6 2 7" xfId="20135"/>
    <cellStyle name="표준 8 2 6 2 7 2" xfId="42096"/>
    <cellStyle name="표준 8 2 6 2 8" xfId="27463"/>
    <cellStyle name="표준 8 2 6 3" xfId="6255"/>
    <cellStyle name="표준 8 2 6 3 2" xfId="6256"/>
    <cellStyle name="표준 8 2 6 3 2 2" xfId="20136"/>
    <cellStyle name="표준 8 2 6 3 2 2 2" xfId="42097"/>
    <cellStyle name="표준 8 2 6 3 2 3" xfId="30769"/>
    <cellStyle name="표준 8 2 6 3 3" xfId="20137"/>
    <cellStyle name="표준 8 2 6 3 3 2" xfId="20138"/>
    <cellStyle name="표준 8 2 6 3 3 2 2" xfId="42099"/>
    <cellStyle name="표준 8 2 6 3 3 3" xfId="42098"/>
    <cellStyle name="표준 8 2 6 3 4" xfId="20139"/>
    <cellStyle name="표준 8 2 6 3 4 2" xfId="42100"/>
    <cellStyle name="표준 8 2 6 3 5" xfId="20140"/>
    <cellStyle name="표준 8 2 6 3 5 2" xfId="42101"/>
    <cellStyle name="표준 8 2 6 3 6" xfId="30768"/>
    <cellStyle name="표준 8 2 6 4" xfId="6257"/>
    <cellStyle name="표준 8 2 6 4 2" xfId="6258"/>
    <cellStyle name="표준 8 2 6 4 2 2" xfId="20141"/>
    <cellStyle name="표준 8 2 6 4 2 2 2" xfId="42102"/>
    <cellStyle name="표준 8 2 6 4 2 3" xfId="30771"/>
    <cellStyle name="표준 8 2 6 4 3" xfId="20142"/>
    <cellStyle name="표준 8 2 6 4 3 2" xfId="20143"/>
    <cellStyle name="표준 8 2 6 4 3 2 2" xfId="42104"/>
    <cellStyle name="표준 8 2 6 4 3 3" xfId="42103"/>
    <cellStyle name="표준 8 2 6 4 4" xfId="20144"/>
    <cellStyle name="표준 8 2 6 4 4 2" xfId="42105"/>
    <cellStyle name="표준 8 2 6 4 5" xfId="20145"/>
    <cellStyle name="표준 8 2 6 4 5 2" xfId="42106"/>
    <cellStyle name="표준 8 2 6 4 6" xfId="30770"/>
    <cellStyle name="표준 8 2 6 5" xfId="6259"/>
    <cellStyle name="표준 8 2 6 5 2" xfId="20146"/>
    <cellStyle name="표준 8 2 6 5 2 2" xfId="42107"/>
    <cellStyle name="표준 8 2 6 5 3" xfId="30772"/>
    <cellStyle name="표준 8 2 6 6" xfId="20147"/>
    <cellStyle name="표준 8 2 6 6 2" xfId="20148"/>
    <cellStyle name="표준 8 2 6 6 2 2" xfId="42109"/>
    <cellStyle name="표준 8 2 6 6 3" xfId="42108"/>
    <cellStyle name="표준 8 2 6 7" xfId="20149"/>
    <cellStyle name="표준 8 2 6 7 2" xfId="42110"/>
    <cellStyle name="표준 8 2 6 8" xfId="20150"/>
    <cellStyle name="표준 8 2 6 8 2" xfId="42111"/>
    <cellStyle name="표준 8 2 6 9" xfId="26944"/>
    <cellStyle name="표준 8 2 7" xfId="2684"/>
    <cellStyle name="표준 8 2 7 2" xfId="6260"/>
    <cellStyle name="표준 8 2 7 2 2" xfId="6261"/>
    <cellStyle name="표준 8 2 7 2 2 2" xfId="20151"/>
    <cellStyle name="표준 8 2 7 2 2 2 2" xfId="42112"/>
    <cellStyle name="표준 8 2 7 2 2 3" xfId="30774"/>
    <cellStyle name="표준 8 2 7 2 3" xfId="20152"/>
    <cellStyle name="표준 8 2 7 2 3 2" xfId="20153"/>
    <cellStyle name="표준 8 2 7 2 3 2 2" xfId="42114"/>
    <cellStyle name="표준 8 2 7 2 3 3" xfId="42113"/>
    <cellStyle name="표준 8 2 7 2 4" xfId="20154"/>
    <cellStyle name="표준 8 2 7 2 4 2" xfId="42115"/>
    <cellStyle name="표준 8 2 7 2 5" xfId="20155"/>
    <cellStyle name="표준 8 2 7 2 5 2" xfId="42116"/>
    <cellStyle name="표준 8 2 7 2 6" xfId="30773"/>
    <cellStyle name="표준 8 2 7 3" xfId="6262"/>
    <cellStyle name="표준 8 2 7 3 2" xfId="6263"/>
    <cellStyle name="표준 8 2 7 3 2 2" xfId="20156"/>
    <cellStyle name="표준 8 2 7 3 2 2 2" xfId="42117"/>
    <cellStyle name="표준 8 2 7 3 2 3" xfId="30776"/>
    <cellStyle name="표준 8 2 7 3 3" xfId="20157"/>
    <cellStyle name="표준 8 2 7 3 3 2" xfId="20158"/>
    <cellStyle name="표준 8 2 7 3 3 2 2" xfId="42119"/>
    <cellStyle name="표준 8 2 7 3 3 3" xfId="42118"/>
    <cellStyle name="표준 8 2 7 3 4" xfId="20159"/>
    <cellStyle name="표준 8 2 7 3 4 2" xfId="42120"/>
    <cellStyle name="표준 8 2 7 3 5" xfId="20160"/>
    <cellStyle name="표준 8 2 7 3 5 2" xfId="42121"/>
    <cellStyle name="표준 8 2 7 3 6" xfId="30775"/>
    <cellStyle name="표준 8 2 7 4" xfId="6264"/>
    <cellStyle name="표준 8 2 7 4 2" xfId="20161"/>
    <cellStyle name="표준 8 2 7 4 2 2" xfId="42122"/>
    <cellStyle name="표준 8 2 7 4 3" xfId="30777"/>
    <cellStyle name="표준 8 2 7 5" xfId="20162"/>
    <cellStyle name="표준 8 2 7 5 2" xfId="20163"/>
    <cellStyle name="표준 8 2 7 5 2 2" xfId="42124"/>
    <cellStyle name="표준 8 2 7 5 3" xfId="42123"/>
    <cellStyle name="표준 8 2 7 6" xfId="20164"/>
    <cellStyle name="표준 8 2 7 6 2" xfId="42125"/>
    <cellStyle name="표준 8 2 7 7" xfId="20165"/>
    <cellStyle name="표준 8 2 7 7 2" xfId="42126"/>
    <cellStyle name="표준 8 2 7 8" xfId="27205"/>
    <cellStyle name="표준 8 2 8" xfId="6265"/>
    <cellStyle name="표준 8 2 8 2" xfId="6266"/>
    <cellStyle name="표준 8 2 8 2 2" xfId="20166"/>
    <cellStyle name="표준 8 2 8 2 2 2" xfId="42127"/>
    <cellStyle name="표준 8 2 8 2 3" xfId="30779"/>
    <cellStyle name="표준 8 2 8 3" xfId="20167"/>
    <cellStyle name="표준 8 2 8 3 2" xfId="20168"/>
    <cellStyle name="표준 8 2 8 3 2 2" xfId="42129"/>
    <cellStyle name="표준 8 2 8 3 3" xfId="42128"/>
    <cellStyle name="표준 8 2 8 4" xfId="20169"/>
    <cellStyle name="표준 8 2 8 4 2" xfId="42130"/>
    <cellStyle name="표준 8 2 8 5" xfId="20170"/>
    <cellStyle name="표준 8 2 8 5 2" xfId="42131"/>
    <cellStyle name="표준 8 2 8 6" xfId="30778"/>
    <cellStyle name="표준 8 2 9" xfId="6267"/>
    <cellStyle name="표준 8 2 9 2" xfId="6268"/>
    <cellStyle name="표준 8 2 9 2 2" xfId="20171"/>
    <cellStyle name="표준 8 2 9 2 2 2" xfId="42132"/>
    <cellStyle name="표준 8 2 9 2 3" xfId="30781"/>
    <cellStyle name="표준 8 2 9 3" xfId="20172"/>
    <cellStyle name="표준 8 2 9 3 2" xfId="20173"/>
    <cellStyle name="표준 8 2 9 3 2 2" xfId="42134"/>
    <cellStyle name="표준 8 2 9 3 3" xfId="42133"/>
    <cellStyle name="표준 8 2 9 4" xfId="20174"/>
    <cellStyle name="표준 8 2 9 4 2" xfId="42135"/>
    <cellStyle name="표준 8 2 9 5" xfId="20175"/>
    <cellStyle name="표준 8 2 9 5 2" xfId="42136"/>
    <cellStyle name="표준 8 2 9 6" xfId="30780"/>
    <cellStyle name="표준 8 20" xfId="20176"/>
    <cellStyle name="표준 8 20 2" xfId="20177"/>
    <cellStyle name="표준 8 20 2 2" xfId="42138"/>
    <cellStyle name="표준 8 20 3" xfId="42137"/>
    <cellStyle name="표준 8 21" xfId="20178"/>
    <cellStyle name="표준 8 21 2" xfId="42139"/>
    <cellStyle name="표준 8 22" xfId="20179"/>
    <cellStyle name="표준 8 22 2" xfId="42140"/>
    <cellStyle name="표준 8 23" xfId="26678"/>
    <cellStyle name="표준 8 3" xfId="1497"/>
    <cellStyle name="표준 8 4" xfId="1503"/>
    <cellStyle name="표준 8 4 10" xfId="6269"/>
    <cellStyle name="표준 8 4 10 2" xfId="20180"/>
    <cellStyle name="표준 8 4 10 2 2" xfId="42141"/>
    <cellStyle name="표준 8 4 10 3" xfId="30782"/>
    <cellStyle name="표준 8 4 11" xfId="20181"/>
    <cellStyle name="표준 8 4 11 2" xfId="20182"/>
    <cellStyle name="표준 8 4 11 2 2" xfId="42143"/>
    <cellStyle name="표준 8 4 11 3" xfId="42142"/>
    <cellStyle name="표준 8 4 12" xfId="20183"/>
    <cellStyle name="표준 8 4 12 2" xfId="42144"/>
    <cellStyle name="표준 8 4 13" xfId="20184"/>
    <cellStyle name="표준 8 4 13 2" xfId="42145"/>
    <cellStyle name="표준 8 4 14" xfId="26690"/>
    <cellStyle name="표준 8 4 2" xfId="1569"/>
    <cellStyle name="표준 8 4 2 10" xfId="20185"/>
    <cellStyle name="표준 8 4 2 10 2" xfId="42146"/>
    <cellStyle name="표준 8 4 2 11" xfId="26752"/>
    <cellStyle name="표준 8 4 2 2" xfId="2359"/>
    <cellStyle name="표준 8 4 2 2 10" xfId="26881"/>
    <cellStyle name="표준 8 4 2 2 2" xfId="2619"/>
    <cellStyle name="표준 8 4 2 2 2 2" xfId="3139"/>
    <cellStyle name="표준 8 4 2 2 2 2 2" xfId="6270"/>
    <cellStyle name="표준 8 4 2 2 2 2 2 2" xfId="6271"/>
    <cellStyle name="표준 8 4 2 2 2 2 2 2 2" xfId="20186"/>
    <cellStyle name="표준 8 4 2 2 2 2 2 2 2 2" xfId="42147"/>
    <cellStyle name="표준 8 4 2 2 2 2 2 2 3" xfId="30784"/>
    <cellStyle name="표준 8 4 2 2 2 2 2 3" xfId="20187"/>
    <cellStyle name="표준 8 4 2 2 2 2 2 3 2" xfId="20188"/>
    <cellStyle name="표준 8 4 2 2 2 2 2 3 2 2" xfId="42149"/>
    <cellStyle name="표준 8 4 2 2 2 2 2 3 3" xfId="42148"/>
    <cellStyle name="표준 8 4 2 2 2 2 2 4" xfId="20189"/>
    <cellStyle name="표준 8 4 2 2 2 2 2 4 2" xfId="42150"/>
    <cellStyle name="표준 8 4 2 2 2 2 2 5" xfId="20190"/>
    <cellStyle name="표준 8 4 2 2 2 2 2 5 2" xfId="42151"/>
    <cellStyle name="표준 8 4 2 2 2 2 2 6" xfId="30783"/>
    <cellStyle name="표준 8 4 2 2 2 2 3" xfId="6272"/>
    <cellStyle name="표준 8 4 2 2 2 2 3 2" xfId="6273"/>
    <cellStyle name="표준 8 4 2 2 2 2 3 2 2" xfId="20191"/>
    <cellStyle name="표준 8 4 2 2 2 2 3 2 2 2" xfId="42152"/>
    <cellStyle name="표준 8 4 2 2 2 2 3 2 3" xfId="30786"/>
    <cellStyle name="표준 8 4 2 2 2 2 3 3" xfId="20192"/>
    <cellStyle name="표준 8 4 2 2 2 2 3 3 2" xfId="20193"/>
    <cellStyle name="표준 8 4 2 2 2 2 3 3 2 2" xfId="42154"/>
    <cellStyle name="표준 8 4 2 2 2 2 3 3 3" xfId="42153"/>
    <cellStyle name="표준 8 4 2 2 2 2 3 4" xfId="20194"/>
    <cellStyle name="표준 8 4 2 2 2 2 3 4 2" xfId="42155"/>
    <cellStyle name="표준 8 4 2 2 2 2 3 5" xfId="20195"/>
    <cellStyle name="표준 8 4 2 2 2 2 3 5 2" xfId="42156"/>
    <cellStyle name="표준 8 4 2 2 2 2 3 6" xfId="30785"/>
    <cellStyle name="표준 8 4 2 2 2 2 4" xfId="6274"/>
    <cellStyle name="표준 8 4 2 2 2 2 4 2" xfId="20196"/>
    <cellStyle name="표준 8 4 2 2 2 2 4 2 2" xfId="42157"/>
    <cellStyle name="표준 8 4 2 2 2 2 4 3" xfId="30787"/>
    <cellStyle name="표준 8 4 2 2 2 2 5" xfId="20197"/>
    <cellStyle name="표준 8 4 2 2 2 2 5 2" xfId="20198"/>
    <cellStyle name="표준 8 4 2 2 2 2 5 2 2" xfId="42159"/>
    <cellStyle name="표준 8 4 2 2 2 2 5 3" xfId="42158"/>
    <cellStyle name="표준 8 4 2 2 2 2 6" xfId="20199"/>
    <cellStyle name="표준 8 4 2 2 2 2 6 2" xfId="42160"/>
    <cellStyle name="표준 8 4 2 2 2 2 7" xfId="20200"/>
    <cellStyle name="표준 8 4 2 2 2 2 7 2" xfId="42161"/>
    <cellStyle name="표준 8 4 2 2 2 2 8" xfId="27660"/>
    <cellStyle name="표준 8 4 2 2 2 3" xfId="6275"/>
    <cellStyle name="표준 8 4 2 2 2 3 2" xfId="6276"/>
    <cellStyle name="표준 8 4 2 2 2 3 2 2" xfId="20201"/>
    <cellStyle name="표준 8 4 2 2 2 3 2 2 2" xfId="42162"/>
    <cellStyle name="표준 8 4 2 2 2 3 2 3" xfId="30789"/>
    <cellStyle name="표준 8 4 2 2 2 3 3" xfId="20202"/>
    <cellStyle name="표준 8 4 2 2 2 3 3 2" xfId="20203"/>
    <cellStyle name="표준 8 4 2 2 2 3 3 2 2" xfId="42164"/>
    <cellStyle name="표준 8 4 2 2 2 3 3 3" xfId="42163"/>
    <cellStyle name="표준 8 4 2 2 2 3 4" xfId="20204"/>
    <cellStyle name="표준 8 4 2 2 2 3 4 2" xfId="42165"/>
    <cellStyle name="표준 8 4 2 2 2 3 5" xfId="20205"/>
    <cellStyle name="표준 8 4 2 2 2 3 5 2" xfId="42166"/>
    <cellStyle name="표준 8 4 2 2 2 3 6" xfId="30788"/>
    <cellStyle name="표준 8 4 2 2 2 4" xfId="6277"/>
    <cellStyle name="표준 8 4 2 2 2 4 2" xfId="6278"/>
    <cellStyle name="표준 8 4 2 2 2 4 2 2" xfId="20206"/>
    <cellStyle name="표준 8 4 2 2 2 4 2 2 2" xfId="42167"/>
    <cellStyle name="표준 8 4 2 2 2 4 2 3" xfId="30791"/>
    <cellStyle name="표준 8 4 2 2 2 4 3" xfId="20207"/>
    <cellStyle name="표준 8 4 2 2 2 4 3 2" xfId="20208"/>
    <cellStyle name="표준 8 4 2 2 2 4 3 2 2" xfId="42169"/>
    <cellStyle name="표준 8 4 2 2 2 4 3 3" xfId="42168"/>
    <cellStyle name="표준 8 4 2 2 2 4 4" xfId="20209"/>
    <cellStyle name="표준 8 4 2 2 2 4 4 2" xfId="42170"/>
    <cellStyle name="표준 8 4 2 2 2 4 5" xfId="20210"/>
    <cellStyle name="표준 8 4 2 2 2 4 5 2" xfId="42171"/>
    <cellStyle name="표준 8 4 2 2 2 4 6" xfId="30790"/>
    <cellStyle name="표준 8 4 2 2 2 5" xfId="6279"/>
    <cellStyle name="표준 8 4 2 2 2 5 2" xfId="20211"/>
    <cellStyle name="표준 8 4 2 2 2 5 2 2" xfId="42172"/>
    <cellStyle name="표준 8 4 2 2 2 5 3" xfId="30792"/>
    <cellStyle name="표준 8 4 2 2 2 6" xfId="20212"/>
    <cellStyle name="표준 8 4 2 2 2 6 2" xfId="20213"/>
    <cellStyle name="표준 8 4 2 2 2 6 2 2" xfId="42174"/>
    <cellStyle name="표준 8 4 2 2 2 6 3" xfId="42173"/>
    <cellStyle name="표준 8 4 2 2 2 7" xfId="20214"/>
    <cellStyle name="표준 8 4 2 2 2 7 2" xfId="42175"/>
    <cellStyle name="표준 8 4 2 2 2 8" xfId="20215"/>
    <cellStyle name="표준 8 4 2 2 2 8 2" xfId="42176"/>
    <cellStyle name="표준 8 4 2 2 2 9" xfId="27141"/>
    <cellStyle name="표준 8 4 2 2 3" xfId="2879"/>
    <cellStyle name="표준 8 4 2 2 3 2" xfId="6280"/>
    <cellStyle name="표준 8 4 2 2 3 2 2" xfId="6281"/>
    <cellStyle name="표준 8 4 2 2 3 2 2 2" xfId="20216"/>
    <cellStyle name="표준 8 4 2 2 3 2 2 2 2" xfId="42177"/>
    <cellStyle name="표준 8 4 2 2 3 2 2 3" xfId="30794"/>
    <cellStyle name="표준 8 4 2 2 3 2 3" xfId="20217"/>
    <cellStyle name="표준 8 4 2 2 3 2 3 2" xfId="20218"/>
    <cellStyle name="표준 8 4 2 2 3 2 3 2 2" xfId="42179"/>
    <cellStyle name="표준 8 4 2 2 3 2 3 3" xfId="42178"/>
    <cellStyle name="표준 8 4 2 2 3 2 4" xfId="20219"/>
    <cellStyle name="표준 8 4 2 2 3 2 4 2" xfId="42180"/>
    <cellStyle name="표준 8 4 2 2 3 2 5" xfId="20220"/>
    <cellStyle name="표준 8 4 2 2 3 2 5 2" xfId="42181"/>
    <cellStyle name="표준 8 4 2 2 3 2 6" xfId="30793"/>
    <cellStyle name="표준 8 4 2 2 3 3" xfId="6282"/>
    <cellStyle name="표준 8 4 2 2 3 3 2" xfId="6283"/>
    <cellStyle name="표준 8 4 2 2 3 3 2 2" xfId="20221"/>
    <cellStyle name="표준 8 4 2 2 3 3 2 2 2" xfId="42182"/>
    <cellStyle name="표준 8 4 2 2 3 3 2 3" xfId="30796"/>
    <cellStyle name="표준 8 4 2 2 3 3 3" xfId="20222"/>
    <cellStyle name="표준 8 4 2 2 3 3 3 2" xfId="20223"/>
    <cellStyle name="표준 8 4 2 2 3 3 3 2 2" xfId="42184"/>
    <cellStyle name="표준 8 4 2 2 3 3 3 3" xfId="42183"/>
    <cellStyle name="표준 8 4 2 2 3 3 4" xfId="20224"/>
    <cellStyle name="표준 8 4 2 2 3 3 4 2" xfId="42185"/>
    <cellStyle name="표준 8 4 2 2 3 3 5" xfId="20225"/>
    <cellStyle name="표준 8 4 2 2 3 3 5 2" xfId="42186"/>
    <cellStyle name="표준 8 4 2 2 3 3 6" xfId="30795"/>
    <cellStyle name="표준 8 4 2 2 3 4" xfId="6284"/>
    <cellStyle name="표준 8 4 2 2 3 4 2" xfId="20226"/>
    <cellStyle name="표준 8 4 2 2 3 4 2 2" xfId="42187"/>
    <cellStyle name="표준 8 4 2 2 3 4 3" xfId="30797"/>
    <cellStyle name="표준 8 4 2 2 3 5" xfId="20227"/>
    <cellStyle name="표준 8 4 2 2 3 5 2" xfId="20228"/>
    <cellStyle name="표준 8 4 2 2 3 5 2 2" xfId="42189"/>
    <cellStyle name="표준 8 4 2 2 3 5 3" xfId="42188"/>
    <cellStyle name="표준 8 4 2 2 3 6" xfId="20229"/>
    <cellStyle name="표준 8 4 2 2 3 6 2" xfId="42190"/>
    <cellStyle name="표준 8 4 2 2 3 7" xfId="20230"/>
    <cellStyle name="표준 8 4 2 2 3 7 2" xfId="42191"/>
    <cellStyle name="표준 8 4 2 2 3 8" xfId="27400"/>
    <cellStyle name="표준 8 4 2 2 4" xfId="6285"/>
    <cellStyle name="표준 8 4 2 2 4 2" xfId="6286"/>
    <cellStyle name="표준 8 4 2 2 4 2 2" xfId="20231"/>
    <cellStyle name="표준 8 4 2 2 4 2 2 2" xfId="42192"/>
    <cellStyle name="표준 8 4 2 2 4 2 3" xfId="30799"/>
    <cellStyle name="표준 8 4 2 2 4 3" xfId="20232"/>
    <cellStyle name="표준 8 4 2 2 4 3 2" xfId="20233"/>
    <cellStyle name="표준 8 4 2 2 4 3 2 2" xfId="42194"/>
    <cellStyle name="표준 8 4 2 2 4 3 3" xfId="42193"/>
    <cellStyle name="표준 8 4 2 2 4 4" xfId="20234"/>
    <cellStyle name="표준 8 4 2 2 4 4 2" xfId="42195"/>
    <cellStyle name="표준 8 4 2 2 4 5" xfId="20235"/>
    <cellStyle name="표준 8 4 2 2 4 5 2" xfId="42196"/>
    <cellStyle name="표준 8 4 2 2 4 6" xfId="30798"/>
    <cellStyle name="표준 8 4 2 2 5" xfId="6287"/>
    <cellStyle name="표준 8 4 2 2 5 2" xfId="6288"/>
    <cellStyle name="표준 8 4 2 2 5 2 2" xfId="20236"/>
    <cellStyle name="표준 8 4 2 2 5 2 2 2" xfId="42197"/>
    <cellStyle name="표준 8 4 2 2 5 2 3" xfId="30801"/>
    <cellStyle name="표준 8 4 2 2 5 3" xfId="20237"/>
    <cellStyle name="표준 8 4 2 2 5 3 2" xfId="20238"/>
    <cellStyle name="표준 8 4 2 2 5 3 2 2" xfId="42199"/>
    <cellStyle name="표준 8 4 2 2 5 3 3" xfId="42198"/>
    <cellStyle name="표준 8 4 2 2 5 4" xfId="20239"/>
    <cellStyle name="표준 8 4 2 2 5 4 2" xfId="42200"/>
    <cellStyle name="표준 8 4 2 2 5 5" xfId="20240"/>
    <cellStyle name="표준 8 4 2 2 5 5 2" xfId="42201"/>
    <cellStyle name="표준 8 4 2 2 5 6" xfId="30800"/>
    <cellStyle name="표준 8 4 2 2 6" xfId="6289"/>
    <cellStyle name="표준 8 4 2 2 6 2" xfId="20241"/>
    <cellStyle name="표준 8 4 2 2 6 2 2" xfId="42202"/>
    <cellStyle name="표준 8 4 2 2 6 3" xfId="30802"/>
    <cellStyle name="표준 8 4 2 2 7" xfId="20242"/>
    <cellStyle name="표준 8 4 2 2 7 2" xfId="20243"/>
    <cellStyle name="표준 8 4 2 2 7 2 2" xfId="42204"/>
    <cellStyle name="표준 8 4 2 2 7 3" xfId="42203"/>
    <cellStyle name="표준 8 4 2 2 8" xfId="20244"/>
    <cellStyle name="표준 8 4 2 2 8 2" xfId="42205"/>
    <cellStyle name="표준 8 4 2 2 9" xfId="20245"/>
    <cellStyle name="표준 8 4 2 2 9 2" xfId="42206"/>
    <cellStyle name="표준 8 4 2 3" xfId="2488"/>
    <cellStyle name="표준 8 4 2 3 2" xfId="3008"/>
    <cellStyle name="표준 8 4 2 3 2 2" xfId="6290"/>
    <cellStyle name="표준 8 4 2 3 2 2 2" xfId="6291"/>
    <cellStyle name="표준 8 4 2 3 2 2 2 2" xfId="20246"/>
    <cellStyle name="표준 8 4 2 3 2 2 2 2 2" xfId="42207"/>
    <cellStyle name="표준 8 4 2 3 2 2 2 3" xfId="30804"/>
    <cellStyle name="표준 8 4 2 3 2 2 3" xfId="20247"/>
    <cellStyle name="표준 8 4 2 3 2 2 3 2" xfId="20248"/>
    <cellStyle name="표준 8 4 2 3 2 2 3 2 2" xfId="42209"/>
    <cellStyle name="표준 8 4 2 3 2 2 3 3" xfId="42208"/>
    <cellStyle name="표준 8 4 2 3 2 2 4" xfId="20249"/>
    <cellStyle name="표준 8 4 2 3 2 2 4 2" xfId="42210"/>
    <cellStyle name="표준 8 4 2 3 2 2 5" xfId="20250"/>
    <cellStyle name="표준 8 4 2 3 2 2 5 2" xfId="42211"/>
    <cellStyle name="표준 8 4 2 3 2 2 6" xfId="30803"/>
    <cellStyle name="표준 8 4 2 3 2 3" xfId="6292"/>
    <cellStyle name="표준 8 4 2 3 2 3 2" xfId="6293"/>
    <cellStyle name="표준 8 4 2 3 2 3 2 2" xfId="20251"/>
    <cellStyle name="표준 8 4 2 3 2 3 2 2 2" xfId="42212"/>
    <cellStyle name="표준 8 4 2 3 2 3 2 3" xfId="30806"/>
    <cellStyle name="표준 8 4 2 3 2 3 3" xfId="20252"/>
    <cellStyle name="표준 8 4 2 3 2 3 3 2" xfId="20253"/>
    <cellStyle name="표준 8 4 2 3 2 3 3 2 2" xfId="42214"/>
    <cellStyle name="표준 8 4 2 3 2 3 3 3" xfId="42213"/>
    <cellStyle name="표준 8 4 2 3 2 3 4" xfId="20254"/>
    <cellStyle name="표준 8 4 2 3 2 3 4 2" xfId="42215"/>
    <cellStyle name="표준 8 4 2 3 2 3 5" xfId="20255"/>
    <cellStyle name="표준 8 4 2 3 2 3 5 2" xfId="42216"/>
    <cellStyle name="표준 8 4 2 3 2 3 6" xfId="30805"/>
    <cellStyle name="표준 8 4 2 3 2 4" xfId="6294"/>
    <cellStyle name="표준 8 4 2 3 2 4 2" xfId="20256"/>
    <cellStyle name="표준 8 4 2 3 2 4 2 2" xfId="42217"/>
    <cellStyle name="표준 8 4 2 3 2 4 3" xfId="30807"/>
    <cellStyle name="표준 8 4 2 3 2 5" xfId="20257"/>
    <cellStyle name="표준 8 4 2 3 2 5 2" xfId="20258"/>
    <cellStyle name="표준 8 4 2 3 2 5 2 2" xfId="42219"/>
    <cellStyle name="표준 8 4 2 3 2 5 3" xfId="42218"/>
    <cellStyle name="표준 8 4 2 3 2 6" xfId="20259"/>
    <cellStyle name="표준 8 4 2 3 2 6 2" xfId="42220"/>
    <cellStyle name="표준 8 4 2 3 2 7" xfId="20260"/>
    <cellStyle name="표준 8 4 2 3 2 7 2" xfId="42221"/>
    <cellStyle name="표준 8 4 2 3 2 8" xfId="27529"/>
    <cellStyle name="표준 8 4 2 3 3" xfId="6295"/>
    <cellStyle name="표준 8 4 2 3 3 2" xfId="6296"/>
    <cellStyle name="표준 8 4 2 3 3 2 2" xfId="20261"/>
    <cellStyle name="표준 8 4 2 3 3 2 2 2" xfId="42222"/>
    <cellStyle name="표준 8 4 2 3 3 2 3" xfId="30809"/>
    <cellStyle name="표준 8 4 2 3 3 3" xfId="20262"/>
    <cellStyle name="표준 8 4 2 3 3 3 2" xfId="20263"/>
    <cellStyle name="표준 8 4 2 3 3 3 2 2" xfId="42224"/>
    <cellStyle name="표준 8 4 2 3 3 3 3" xfId="42223"/>
    <cellStyle name="표준 8 4 2 3 3 4" xfId="20264"/>
    <cellStyle name="표준 8 4 2 3 3 4 2" xfId="42225"/>
    <cellStyle name="표준 8 4 2 3 3 5" xfId="20265"/>
    <cellStyle name="표준 8 4 2 3 3 5 2" xfId="42226"/>
    <cellStyle name="표준 8 4 2 3 3 6" xfId="30808"/>
    <cellStyle name="표준 8 4 2 3 4" xfId="6297"/>
    <cellStyle name="표준 8 4 2 3 4 2" xfId="6298"/>
    <cellStyle name="표준 8 4 2 3 4 2 2" xfId="20266"/>
    <cellStyle name="표준 8 4 2 3 4 2 2 2" xfId="42227"/>
    <cellStyle name="표준 8 4 2 3 4 2 3" xfId="30811"/>
    <cellStyle name="표준 8 4 2 3 4 3" xfId="20267"/>
    <cellStyle name="표준 8 4 2 3 4 3 2" xfId="20268"/>
    <cellStyle name="표준 8 4 2 3 4 3 2 2" xfId="42229"/>
    <cellStyle name="표준 8 4 2 3 4 3 3" xfId="42228"/>
    <cellStyle name="표준 8 4 2 3 4 4" xfId="20269"/>
    <cellStyle name="표준 8 4 2 3 4 4 2" xfId="42230"/>
    <cellStyle name="표준 8 4 2 3 4 5" xfId="20270"/>
    <cellStyle name="표준 8 4 2 3 4 5 2" xfId="42231"/>
    <cellStyle name="표준 8 4 2 3 4 6" xfId="30810"/>
    <cellStyle name="표준 8 4 2 3 5" xfId="6299"/>
    <cellStyle name="표준 8 4 2 3 5 2" xfId="20271"/>
    <cellStyle name="표준 8 4 2 3 5 2 2" xfId="42232"/>
    <cellStyle name="표준 8 4 2 3 5 3" xfId="30812"/>
    <cellStyle name="표준 8 4 2 3 6" xfId="20272"/>
    <cellStyle name="표준 8 4 2 3 6 2" xfId="20273"/>
    <cellStyle name="표준 8 4 2 3 6 2 2" xfId="42234"/>
    <cellStyle name="표준 8 4 2 3 6 3" xfId="42233"/>
    <cellStyle name="표준 8 4 2 3 7" xfId="20274"/>
    <cellStyle name="표준 8 4 2 3 7 2" xfId="42235"/>
    <cellStyle name="표준 8 4 2 3 8" xfId="20275"/>
    <cellStyle name="표준 8 4 2 3 8 2" xfId="42236"/>
    <cellStyle name="표준 8 4 2 3 9" xfId="27010"/>
    <cellStyle name="표준 8 4 2 4" xfId="2750"/>
    <cellStyle name="표준 8 4 2 4 2" xfId="6300"/>
    <cellStyle name="표준 8 4 2 4 2 2" xfId="6301"/>
    <cellStyle name="표준 8 4 2 4 2 2 2" xfId="20276"/>
    <cellStyle name="표준 8 4 2 4 2 2 2 2" xfId="42237"/>
    <cellStyle name="표준 8 4 2 4 2 2 3" xfId="30814"/>
    <cellStyle name="표준 8 4 2 4 2 3" xfId="20277"/>
    <cellStyle name="표준 8 4 2 4 2 3 2" xfId="20278"/>
    <cellStyle name="표준 8 4 2 4 2 3 2 2" xfId="42239"/>
    <cellStyle name="표준 8 4 2 4 2 3 3" xfId="42238"/>
    <cellStyle name="표준 8 4 2 4 2 4" xfId="20279"/>
    <cellStyle name="표준 8 4 2 4 2 4 2" xfId="42240"/>
    <cellStyle name="표준 8 4 2 4 2 5" xfId="20280"/>
    <cellStyle name="표준 8 4 2 4 2 5 2" xfId="42241"/>
    <cellStyle name="표준 8 4 2 4 2 6" xfId="30813"/>
    <cellStyle name="표준 8 4 2 4 3" xfId="6302"/>
    <cellStyle name="표준 8 4 2 4 3 2" xfId="6303"/>
    <cellStyle name="표준 8 4 2 4 3 2 2" xfId="20281"/>
    <cellStyle name="표준 8 4 2 4 3 2 2 2" xfId="42242"/>
    <cellStyle name="표준 8 4 2 4 3 2 3" xfId="30816"/>
    <cellStyle name="표준 8 4 2 4 3 3" xfId="20282"/>
    <cellStyle name="표준 8 4 2 4 3 3 2" xfId="20283"/>
    <cellStyle name="표준 8 4 2 4 3 3 2 2" xfId="42244"/>
    <cellStyle name="표준 8 4 2 4 3 3 3" xfId="42243"/>
    <cellStyle name="표준 8 4 2 4 3 4" xfId="20284"/>
    <cellStyle name="표준 8 4 2 4 3 4 2" xfId="42245"/>
    <cellStyle name="표준 8 4 2 4 3 5" xfId="20285"/>
    <cellStyle name="표준 8 4 2 4 3 5 2" xfId="42246"/>
    <cellStyle name="표준 8 4 2 4 3 6" xfId="30815"/>
    <cellStyle name="표준 8 4 2 4 4" xfId="6304"/>
    <cellStyle name="표준 8 4 2 4 4 2" xfId="20286"/>
    <cellStyle name="표준 8 4 2 4 4 2 2" xfId="42247"/>
    <cellStyle name="표준 8 4 2 4 4 3" xfId="30817"/>
    <cellStyle name="표준 8 4 2 4 5" xfId="20287"/>
    <cellStyle name="표준 8 4 2 4 5 2" xfId="20288"/>
    <cellStyle name="표준 8 4 2 4 5 2 2" xfId="42249"/>
    <cellStyle name="표준 8 4 2 4 5 3" xfId="42248"/>
    <cellStyle name="표준 8 4 2 4 6" xfId="20289"/>
    <cellStyle name="표준 8 4 2 4 6 2" xfId="42250"/>
    <cellStyle name="표준 8 4 2 4 7" xfId="20290"/>
    <cellStyle name="표준 8 4 2 4 7 2" xfId="42251"/>
    <cellStyle name="표준 8 4 2 4 8" xfId="27271"/>
    <cellStyle name="표준 8 4 2 5" xfId="6305"/>
    <cellStyle name="표준 8 4 2 5 2" xfId="6306"/>
    <cellStyle name="표준 8 4 2 5 2 2" xfId="20291"/>
    <cellStyle name="표준 8 4 2 5 2 2 2" xfId="42252"/>
    <cellStyle name="표준 8 4 2 5 2 3" xfId="30819"/>
    <cellStyle name="표준 8 4 2 5 3" xfId="20292"/>
    <cellStyle name="표준 8 4 2 5 3 2" xfId="20293"/>
    <cellStyle name="표준 8 4 2 5 3 2 2" xfId="42254"/>
    <cellStyle name="표준 8 4 2 5 3 3" xfId="42253"/>
    <cellStyle name="표준 8 4 2 5 4" xfId="20294"/>
    <cellStyle name="표준 8 4 2 5 4 2" xfId="42255"/>
    <cellStyle name="표준 8 4 2 5 5" xfId="20295"/>
    <cellStyle name="표준 8 4 2 5 5 2" xfId="42256"/>
    <cellStyle name="표준 8 4 2 5 6" xfId="30818"/>
    <cellStyle name="표준 8 4 2 6" xfId="6307"/>
    <cellStyle name="표준 8 4 2 6 2" xfId="6308"/>
    <cellStyle name="표준 8 4 2 6 2 2" xfId="20296"/>
    <cellStyle name="표준 8 4 2 6 2 2 2" xfId="42257"/>
    <cellStyle name="표준 8 4 2 6 2 3" xfId="30821"/>
    <cellStyle name="표준 8 4 2 6 3" xfId="20297"/>
    <cellStyle name="표준 8 4 2 6 3 2" xfId="20298"/>
    <cellStyle name="표준 8 4 2 6 3 2 2" xfId="42259"/>
    <cellStyle name="표준 8 4 2 6 3 3" xfId="42258"/>
    <cellStyle name="표준 8 4 2 6 4" xfId="20299"/>
    <cellStyle name="표준 8 4 2 6 4 2" xfId="42260"/>
    <cellStyle name="표준 8 4 2 6 5" xfId="20300"/>
    <cellStyle name="표준 8 4 2 6 5 2" xfId="42261"/>
    <cellStyle name="표준 8 4 2 6 6" xfId="30820"/>
    <cellStyle name="표준 8 4 2 7" xfId="6309"/>
    <cellStyle name="표준 8 4 2 7 2" xfId="20301"/>
    <cellStyle name="표준 8 4 2 7 2 2" xfId="42262"/>
    <cellStyle name="표준 8 4 2 7 3" xfId="30822"/>
    <cellStyle name="표준 8 4 2 8" xfId="20302"/>
    <cellStyle name="표준 8 4 2 8 2" xfId="20303"/>
    <cellStyle name="표준 8 4 2 8 2 2" xfId="42264"/>
    <cellStyle name="표준 8 4 2 8 3" xfId="42263"/>
    <cellStyle name="표준 8 4 2 9" xfId="20304"/>
    <cellStyle name="표준 8 4 2 9 2" xfId="42265"/>
    <cellStyle name="표준 8 4 3" xfId="1602"/>
    <cellStyle name="표준 8 4 3 10" xfId="20305"/>
    <cellStyle name="표준 8 4 3 10 2" xfId="42266"/>
    <cellStyle name="표준 8 4 3 11" xfId="26785"/>
    <cellStyle name="표준 8 4 3 2" xfId="2392"/>
    <cellStyle name="표준 8 4 3 2 10" xfId="26914"/>
    <cellStyle name="표준 8 4 3 2 2" xfId="2620"/>
    <cellStyle name="표준 8 4 3 2 2 2" xfId="3140"/>
    <cellStyle name="표준 8 4 3 2 2 2 2" xfId="6310"/>
    <cellStyle name="표준 8 4 3 2 2 2 2 2" xfId="6311"/>
    <cellStyle name="표준 8 4 3 2 2 2 2 2 2" xfId="20306"/>
    <cellStyle name="표준 8 4 3 2 2 2 2 2 2 2" xfId="42267"/>
    <cellStyle name="표준 8 4 3 2 2 2 2 2 3" xfId="30824"/>
    <cellStyle name="표준 8 4 3 2 2 2 2 3" xfId="20307"/>
    <cellStyle name="표준 8 4 3 2 2 2 2 3 2" xfId="20308"/>
    <cellStyle name="표준 8 4 3 2 2 2 2 3 2 2" xfId="42269"/>
    <cellStyle name="표준 8 4 3 2 2 2 2 3 3" xfId="42268"/>
    <cellStyle name="표준 8 4 3 2 2 2 2 4" xfId="20309"/>
    <cellStyle name="표준 8 4 3 2 2 2 2 4 2" xfId="42270"/>
    <cellStyle name="표준 8 4 3 2 2 2 2 5" xfId="20310"/>
    <cellStyle name="표준 8 4 3 2 2 2 2 5 2" xfId="42271"/>
    <cellStyle name="표준 8 4 3 2 2 2 2 6" xfId="30823"/>
    <cellStyle name="표준 8 4 3 2 2 2 3" xfId="6312"/>
    <cellStyle name="표준 8 4 3 2 2 2 3 2" xfId="6313"/>
    <cellStyle name="표준 8 4 3 2 2 2 3 2 2" xfId="20311"/>
    <cellStyle name="표준 8 4 3 2 2 2 3 2 2 2" xfId="42272"/>
    <cellStyle name="표준 8 4 3 2 2 2 3 2 3" xfId="30826"/>
    <cellStyle name="표준 8 4 3 2 2 2 3 3" xfId="20312"/>
    <cellStyle name="표준 8 4 3 2 2 2 3 3 2" xfId="20313"/>
    <cellStyle name="표준 8 4 3 2 2 2 3 3 2 2" xfId="42274"/>
    <cellStyle name="표준 8 4 3 2 2 2 3 3 3" xfId="42273"/>
    <cellStyle name="표준 8 4 3 2 2 2 3 4" xfId="20314"/>
    <cellStyle name="표준 8 4 3 2 2 2 3 4 2" xfId="42275"/>
    <cellStyle name="표준 8 4 3 2 2 2 3 5" xfId="20315"/>
    <cellStyle name="표준 8 4 3 2 2 2 3 5 2" xfId="42276"/>
    <cellStyle name="표준 8 4 3 2 2 2 3 6" xfId="30825"/>
    <cellStyle name="표준 8 4 3 2 2 2 4" xfId="6314"/>
    <cellStyle name="표준 8 4 3 2 2 2 4 2" xfId="20316"/>
    <cellStyle name="표준 8 4 3 2 2 2 4 2 2" xfId="42277"/>
    <cellStyle name="표준 8 4 3 2 2 2 4 3" xfId="30827"/>
    <cellStyle name="표준 8 4 3 2 2 2 5" xfId="20317"/>
    <cellStyle name="표준 8 4 3 2 2 2 5 2" xfId="20318"/>
    <cellStyle name="표준 8 4 3 2 2 2 5 2 2" xfId="42279"/>
    <cellStyle name="표준 8 4 3 2 2 2 5 3" xfId="42278"/>
    <cellStyle name="표준 8 4 3 2 2 2 6" xfId="20319"/>
    <cellStyle name="표준 8 4 3 2 2 2 6 2" xfId="42280"/>
    <cellStyle name="표준 8 4 3 2 2 2 7" xfId="20320"/>
    <cellStyle name="표준 8 4 3 2 2 2 7 2" xfId="42281"/>
    <cellStyle name="표준 8 4 3 2 2 2 8" xfId="27661"/>
    <cellStyle name="표준 8 4 3 2 2 3" xfId="6315"/>
    <cellStyle name="표준 8 4 3 2 2 3 2" xfId="6316"/>
    <cellStyle name="표준 8 4 3 2 2 3 2 2" xfId="20321"/>
    <cellStyle name="표준 8 4 3 2 2 3 2 2 2" xfId="42282"/>
    <cellStyle name="표준 8 4 3 2 2 3 2 3" xfId="30829"/>
    <cellStyle name="표준 8 4 3 2 2 3 3" xfId="20322"/>
    <cellStyle name="표준 8 4 3 2 2 3 3 2" xfId="20323"/>
    <cellStyle name="표준 8 4 3 2 2 3 3 2 2" xfId="42284"/>
    <cellStyle name="표준 8 4 3 2 2 3 3 3" xfId="42283"/>
    <cellStyle name="표준 8 4 3 2 2 3 4" xfId="20324"/>
    <cellStyle name="표준 8 4 3 2 2 3 4 2" xfId="42285"/>
    <cellStyle name="표준 8 4 3 2 2 3 5" xfId="20325"/>
    <cellStyle name="표준 8 4 3 2 2 3 5 2" xfId="42286"/>
    <cellStyle name="표준 8 4 3 2 2 3 6" xfId="30828"/>
    <cellStyle name="표준 8 4 3 2 2 4" xfId="6317"/>
    <cellStyle name="표준 8 4 3 2 2 4 2" xfId="6318"/>
    <cellStyle name="표준 8 4 3 2 2 4 2 2" xfId="20326"/>
    <cellStyle name="표준 8 4 3 2 2 4 2 2 2" xfId="42287"/>
    <cellStyle name="표준 8 4 3 2 2 4 2 3" xfId="30831"/>
    <cellStyle name="표준 8 4 3 2 2 4 3" xfId="20327"/>
    <cellStyle name="표준 8 4 3 2 2 4 3 2" xfId="20328"/>
    <cellStyle name="표준 8 4 3 2 2 4 3 2 2" xfId="42289"/>
    <cellStyle name="표준 8 4 3 2 2 4 3 3" xfId="42288"/>
    <cellStyle name="표준 8 4 3 2 2 4 4" xfId="20329"/>
    <cellStyle name="표준 8 4 3 2 2 4 4 2" xfId="42290"/>
    <cellStyle name="표준 8 4 3 2 2 4 5" xfId="20330"/>
    <cellStyle name="표준 8 4 3 2 2 4 5 2" xfId="42291"/>
    <cellStyle name="표준 8 4 3 2 2 4 6" xfId="30830"/>
    <cellStyle name="표준 8 4 3 2 2 5" xfId="6319"/>
    <cellStyle name="표준 8 4 3 2 2 5 2" xfId="20331"/>
    <cellStyle name="표준 8 4 3 2 2 5 2 2" xfId="42292"/>
    <cellStyle name="표준 8 4 3 2 2 5 3" xfId="30832"/>
    <cellStyle name="표준 8 4 3 2 2 6" xfId="20332"/>
    <cellStyle name="표준 8 4 3 2 2 6 2" xfId="20333"/>
    <cellStyle name="표준 8 4 3 2 2 6 2 2" xfId="42294"/>
    <cellStyle name="표준 8 4 3 2 2 6 3" xfId="42293"/>
    <cellStyle name="표준 8 4 3 2 2 7" xfId="20334"/>
    <cellStyle name="표준 8 4 3 2 2 7 2" xfId="42295"/>
    <cellStyle name="표준 8 4 3 2 2 8" xfId="20335"/>
    <cellStyle name="표준 8 4 3 2 2 8 2" xfId="42296"/>
    <cellStyle name="표준 8 4 3 2 2 9" xfId="27142"/>
    <cellStyle name="표준 8 4 3 2 3" xfId="2912"/>
    <cellStyle name="표준 8 4 3 2 3 2" xfId="6320"/>
    <cellStyle name="표준 8 4 3 2 3 2 2" xfId="6321"/>
    <cellStyle name="표준 8 4 3 2 3 2 2 2" xfId="20336"/>
    <cellStyle name="표준 8 4 3 2 3 2 2 2 2" xfId="42297"/>
    <cellStyle name="표준 8 4 3 2 3 2 2 3" xfId="30834"/>
    <cellStyle name="표준 8 4 3 2 3 2 3" xfId="20337"/>
    <cellStyle name="표준 8 4 3 2 3 2 3 2" xfId="20338"/>
    <cellStyle name="표준 8 4 3 2 3 2 3 2 2" xfId="42299"/>
    <cellStyle name="표준 8 4 3 2 3 2 3 3" xfId="42298"/>
    <cellStyle name="표준 8 4 3 2 3 2 4" xfId="20339"/>
    <cellStyle name="표준 8 4 3 2 3 2 4 2" xfId="42300"/>
    <cellStyle name="표준 8 4 3 2 3 2 5" xfId="20340"/>
    <cellStyle name="표준 8 4 3 2 3 2 5 2" xfId="42301"/>
    <cellStyle name="표준 8 4 3 2 3 2 6" xfId="30833"/>
    <cellStyle name="표준 8 4 3 2 3 3" xfId="6322"/>
    <cellStyle name="표준 8 4 3 2 3 3 2" xfId="6323"/>
    <cellStyle name="표준 8 4 3 2 3 3 2 2" xfId="20341"/>
    <cellStyle name="표준 8 4 3 2 3 3 2 2 2" xfId="42302"/>
    <cellStyle name="표준 8 4 3 2 3 3 2 3" xfId="30836"/>
    <cellStyle name="표준 8 4 3 2 3 3 3" xfId="20342"/>
    <cellStyle name="표준 8 4 3 2 3 3 3 2" xfId="20343"/>
    <cellStyle name="표준 8 4 3 2 3 3 3 2 2" xfId="42304"/>
    <cellStyle name="표준 8 4 3 2 3 3 3 3" xfId="42303"/>
    <cellStyle name="표준 8 4 3 2 3 3 4" xfId="20344"/>
    <cellStyle name="표준 8 4 3 2 3 3 4 2" xfId="42305"/>
    <cellStyle name="표준 8 4 3 2 3 3 5" xfId="20345"/>
    <cellStyle name="표준 8 4 3 2 3 3 5 2" xfId="42306"/>
    <cellStyle name="표준 8 4 3 2 3 3 6" xfId="30835"/>
    <cellStyle name="표준 8 4 3 2 3 4" xfId="6324"/>
    <cellStyle name="표준 8 4 3 2 3 4 2" xfId="20346"/>
    <cellStyle name="표준 8 4 3 2 3 4 2 2" xfId="42307"/>
    <cellStyle name="표준 8 4 3 2 3 4 3" xfId="30837"/>
    <cellStyle name="표준 8 4 3 2 3 5" xfId="20347"/>
    <cellStyle name="표준 8 4 3 2 3 5 2" xfId="20348"/>
    <cellStyle name="표준 8 4 3 2 3 5 2 2" xfId="42309"/>
    <cellStyle name="표준 8 4 3 2 3 5 3" xfId="42308"/>
    <cellStyle name="표준 8 4 3 2 3 6" xfId="20349"/>
    <cellStyle name="표준 8 4 3 2 3 6 2" xfId="42310"/>
    <cellStyle name="표준 8 4 3 2 3 7" xfId="20350"/>
    <cellStyle name="표준 8 4 3 2 3 7 2" xfId="42311"/>
    <cellStyle name="표준 8 4 3 2 3 8" xfId="27433"/>
    <cellStyle name="표준 8 4 3 2 4" xfId="6325"/>
    <cellStyle name="표준 8 4 3 2 4 2" xfId="6326"/>
    <cellStyle name="표준 8 4 3 2 4 2 2" xfId="20351"/>
    <cellStyle name="표준 8 4 3 2 4 2 2 2" xfId="42312"/>
    <cellStyle name="표준 8 4 3 2 4 2 3" xfId="30839"/>
    <cellStyle name="표준 8 4 3 2 4 3" xfId="20352"/>
    <cellStyle name="표준 8 4 3 2 4 3 2" xfId="20353"/>
    <cellStyle name="표준 8 4 3 2 4 3 2 2" xfId="42314"/>
    <cellStyle name="표준 8 4 3 2 4 3 3" xfId="42313"/>
    <cellStyle name="표준 8 4 3 2 4 4" xfId="20354"/>
    <cellStyle name="표준 8 4 3 2 4 4 2" xfId="42315"/>
    <cellStyle name="표준 8 4 3 2 4 5" xfId="20355"/>
    <cellStyle name="표준 8 4 3 2 4 5 2" xfId="42316"/>
    <cellStyle name="표준 8 4 3 2 4 6" xfId="30838"/>
    <cellStyle name="표준 8 4 3 2 5" xfId="6327"/>
    <cellStyle name="표준 8 4 3 2 5 2" xfId="6328"/>
    <cellStyle name="표준 8 4 3 2 5 2 2" xfId="20356"/>
    <cellStyle name="표준 8 4 3 2 5 2 2 2" xfId="42317"/>
    <cellStyle name="표준 8 4 3 2 5 2 3" xfId="30841"/>
    <cellStyle name="표준 8 4 3 2 5 3" xfId="20357"/>
    <cellStyle name="표준 8 4 3 2 5 3 2" xfId="20358"/>
    <cellStyle name="표준 8 4 3 2 5 3 2 2" xfId="42319"/>
    <cellStyle name="표준 8 4 3 2 5 3 3" xfId="42318"/>
    <cellStyle name="표준 8 4 3 2 5 4" xfId="20359"/>
    <cellStyle name="표준 8 4 3 2 5 4 2" xfId="42320"/>
    <cellStyle name="표준 8 4 3 2 5 5" xfId="20360"/>
    <cellStyle name="표준 8 4 3 2 5 5 2" xfId="42321"/>
    <cellStyle name="표준 8 4 3 2 5 6" xfId="30840"/>
    <cellStyle name="표준 8 4 3 2 6" xfId="6329"/>
    <cellStyle name="표준 8 4 3 2 6 2" xfId="20361"/>
    <cellStyle name="표준 8 4 3 2 6 2 2" xfId="42322"/>
    <cellStyle name="표준 8 4 3 2 6 3" xfId="30842"/>
    <cellStyle name="표준 8 4 3 2 7" xfId="20362"/>
    <cellStyle name="표준 8 4 3 2 7 2" xfId="20363"/>
    <cellStyle name="표준 8 4 3 2 7 2 2" xfId="42324"/>
    <cellStyle name="표준 8 4 3 2 7 3" xfId="42323"/>
    <cellStyle name="표준 8 4 3 2 8" xfId="20364"/>
    <cellStyle name="표준 8 4 3 2 8 2" xfId="42325"/>
    <cellStyle name="표준 8 4 3 2 9" xfId="20365"/>
    <cellStyle name="표준 8 4 3 2 9 2" xfId="42326"/>
    <cellStyle name="표준 8 4 3 3" xfId="2521"/>
    <cellStyle name="표준 8 4 3 3 2" xfId="3041"/>
    <cellStyle name="표준 8 4 3 3 2 2" xfId="6330"/>
    <cellStyle name="표준 8 4 3 3 2 2 2" xfId="6331"/>
    <cellStyle name="표준 8 4 3 3 2 2 2 2" xfId="20366"/>
    <cellStyle name="표준 8 4 3 3 2 2 2 2 2" xfId="42327"/>
    <cellStyle name="표준 8 4 3 3 2 2 2 3" xfId="30844"/>
    <cellStyle name="표준 8 4 3 3 2 2 3" xfId="20367"/>
    <cellStyle name="표준 8 4 3 3 2 2 3 2" xfId="20368"/>
    <cellStyle name="표준 8 4 3 3 2 2 3 2 2" xfId="42329"/>
    <cellStyle name="표준 8 4 3 3 2 2 3 3" xfId="42328"/>
    <cellStyle name="표준 8 4 3 3 2 2 4" xfId="20369"/>
    <cellStyle name="표준 8 4 3 3 2 2 4 2" xfId="42330"/>
    <cellStyle name="표준 8 4 3 3 2 2 5" xfId="20370"/>
    <cellStyle name="표준 8 4 3 3 2 2 5 2" xfId="42331"/>
    <cellStyle name="표준 8 4 3 3 2 2 6" xfId="30843"/>
    <cellStyle name="표준 8 4 3 3 2 3" xfId="6332"/>
    <cellStyle name="표준 8 4 3 3 2 3 2" xfId="6333"/>
    <cellStyle name="표준 8 4 3 3 2 3 2 2" xfId="20371"/>
    <cellStyle name="표준 8 4 3 3 2 3 2 2 2" xfId="42332"/>
    <cellStyle name="표준 8 4 3 3 2 3 2 3" xfId="30846"/>
    <cellStyle name="표준 8 4 3 3 2 3 3" xfId="20372"/>
    <cellStyle name="표준 8 4 3 3 2 3 3 2" xfId="20373"/>
    <cellStyle name="표준 8 4 3 3 2 3 3 2 2" xfId="42334"/>
    <cellStyle name="표준 8 4 3 3 2 3 3 3" xfId="42333"/>
    <cellStyle name="표준 8 4 3 3 2 3 4" xfId="20374"/>
    <cellStyle name="표준 8 4 3 3 2 3 4 2" xfId="42335"/>
    <cellStyle name="표준 8 4 3 3 2 3 5" xfId="20375"/>
    <cellStyle name="표준 8 4 3 3 2 3 5 2" xfId="42336"/>
    <cellStyle name="표준 8 4 3 3 2 3 6" xfId="30845"/>
    <cellStyle name="표준 8 4 3 3 2 4" xfId="6334"/>
    <cellStyle name="표준 8 4 3 3 2 4 2" xfId="20376"/>
    <cellStyle name="표준 8 4 3 3 2 4 2 2" xfId="42337"/>
    <cellStyle name="표준 8 4 3 3 2 4 3" xfId="30847"/>
    <cellStyle name="표준 8 4 3 3 2 5" xfId="20377"/>
    <cellStyle name="표준 8 4 3 3 2 5 2" xfId="20378"/>
    <cellStyle name="표준 8 4 3 3 2 5 2 2" xfId="42339"/>
    <cellStyle name="표준 8 4 3 3 2 5 3" xfId="42338"/>
    <cellStyle name="표준 8 4 3 3 2 6" xfId="20379"/>
    <cellStyle name="표준 8 4 3 3 2 6 2" xfId="42340"/>
    <cellStyle name="표준 8 4 3 3 2 7" xfId="20380"/>
    <cellStyle name="표준 8 4 3 3 2 7 2" xfId="42341"/>
    <cellStyle name="표준 8 4 3 3 2 8" xfId="27562"/>
    <cellStyle name="표준 8 4 3 3 3" xfId="6335"/>
    <cellStyle name="표준 8 4 3 3 3 2" xfId="6336"/>
    <cellStyle name="표준 8 4 3 3 3 2 2" xfId="20381"/>
    <cellStyle name="표준 8 4 3 3 3 2 2 2" xfId="42342"/>
    <cellStyle name="표준 8 4 3 3 3 2 3" xfId="30849"/>
    <cellStyle name="표준 8 4 3 3 3 3" xfId="20382"/>
    <cellStyle name="표준 8 4 3 3 3 3 2" xfId="20383"/>
    <cellStyle name="표준 8 4 3 3 3 3 2 2" xfId="42344"/>
    <cellStyle name="표준 8 4 3 3 3 3 3" xfId="42343"/>
    <cellStyle name="표준 8 4 3 3 3 4" xfId="20384"/>
    <cellStyle name="표준 8 4 3 3 3 4 2" xfId="42345"/>
    <cellStyle name="표준 8 4 3 3 3 5" xfId="20385"/>
    <cellStyle name="표준 8 4 3 3 3 5 2" xfId="42346"/>
    <cellStyle name="표준 8 4 3 3 3 6" xfId="30848"/>
    <cellStyle name="표준 8 4 3 3 4" xfId="6337"/>
    <cellStyle name="표준 8 4 3 3 4 2" xfId="6338"/>
    <cellStyle name="표준 8 4 3 3 4 2 2" xfId="20386"/>
    <cellStyle name="표준 8 4 3 3 4 2 2 2" xfId="42347"/>
    <cellStyle name="표준 8 4 3 3 4 2 3" xfId="30851"/>
    <cellStyle name="표준 8 4 3 3 4 3" xfId="20387"/>
    <cellStyle name="표준 8 4 3 3 4 3 2" xfId="20388"/>
    <cellStyle name="표준 8 4 3 3 4 3 2 2" xfId="42349"/>
    <cellStyle name="표준 8 4 3 3 4 3 3" xfId="42348"/>
    <cellStyle name="표준 8 4 3 3 4 4" xfId="20389"/>
    <cellStyle name="표준 8 4 3 3 4 4 2" xfId="42350"/>
    <cellStyle name="표준 8 4 3 3 4 5" xfId="20390"/>
    <cellStyle name="표준 8 4 3 3 4 5 2" xfId="42351"/>
    <cellStyle name="표준 8 4 3 3 4 6" xfId="30850"/>
    <cellStyle name="표준 8 4 3 3 5" xfId="6339"/>
    <cellStyle name="표준 8 4 3 3 5 2" xfId="20391"/>
    <cellStyle name="표준 8 4 3 3 5 2 2" xfId="42352"/>
    <cellStyle name="표준 8 4 3 3 5 3" xfId="30852"/>
    <cellStyle name="표준 8 4 3 3 6" xfId="20392"/>
    <cellStyle name="표준 8 4 3 3 6 2" xfId="20393"/>
    <cellStyle name="표준 8 4 3 3 6 2 2" xfId="42354"/>
    <cellStyle name="표준 8 4 3 3 6 3" xfId="42353"/>
    <cellStyle name="표준 8 4 3 3 7" xfId="20394"/>
    <cellStyle name="표준 8 4 3 3 7 2" xfId="42355"/>
    <cellStyle name="표준 8 4 3 3 8" xfId="20395"/>
    <cellStyle name="표준 8 4 3 3 8 2" xfId="42356"/>
    <cellStyle name="표준 8 4 3 3 9" xfId="27043"/>
    <cellStyle name="표준 8 4 3 4" xfId="2783"/>
    <cellStyle name="표준 8 4 3 4 2" xfId="6340"/>
    <cellStyle name="표준 8 4 3 4 2 2" xfId="6341"/>
    <cellStyle name="표준 8 4 3 4 2 2 2" xfId="20396"/>
    <cellStyle name="표준 8 4 3 4 2 2 2 2" xfId="42357"/>
    <cellStyle name="표준 8 4 3 4 2 2 3" xfId="30854"/>
    <cellStyle name="표준 8 4 3 4 2 3" xfId="20397"/>
    <cellStyle name="표준 8 4 3 4 2 3 2" xfId="20398"/>
    <cellStyle name="표준 8 4 3 4 2 3 2 2" xfId="42359"/>
    <cellStyle name="표준 8 4 3 4 2 3 3" xfId="42358"/>
    <cellStyle name="표준 8 4 3 4 2 4" xfId="20399"/>
    <cellStyle name="표준 8 4 3 4 2 4 2" xfId="42360"/>
    <cellStyle name="표준 8 4 3 4 2 5" xfId="20400"/>
    <cellStyle name="표준 8 4 3 4 2 5 2" xfId="42361"/>
    <cellStyle name="표준 8 4 3 4 2 6" xfId="30853"/>
    <cellStyle name="표준 8 4 3 4 3" xfId="6342"/>
    <cellStyle name="표준 8 4 3 4 3 2" xfId="6343"/>
    <cellStyle name="표준 8 4 3 4 3 2 2" xfId="20401"/>
    <cellStyle name="표준 8 4 3 4 3 2 2 2" xfId="42362"/>
    <cellStyle name="표준 8 4 3 4 3 2 3" xfId="30856"/>
    <cellStyle name="표준 8 4 3 4 3 3" xfId="20402"/>
    <cellStyle name="표준 8 4 3 4 3 3 2" xfId="20403"/>
    <cellStyle name="표준 8 4 3 4 3 3 2 2" xfId="42364"/>
    <cellStyle name="표준 8 4 3 4 3 3 3" xfId="42363"/>
    <cellStyle name="표준 8 4 3 4 3 4" xfId="20404"/>
    <cellStyle name="표준 8 4 3 4 3 4 2" xfId="42365"/>
    <cellStyle name="표준 8 4 3 4 3 5" xfId="20405"/>
    <cellStyle name="표준 8 4 3 4 3 5 2" xfId="42366"/>
    <cellStyle name="표준 8 4 3 4 3 6" xfId="30855"/>
    <cellStyle name="표준 8 4 3 4 4" xfId="6344"/>
    <cellStyle name="표준 8 4 3 4 4 2" xfId="20406"/>
    <cellStyle name="표준 8 4 3 4 4 2 2" xfId="42367"/>
    <cellStyle name="표준 8 4 3 4 4 3" xfId="30857"/>
    <cellStyle name="표준 8 4 3 4 5" xfId="20407"/>
    <cellStyle name="표준 8 4 3 4 5 2" xfId="20408"/>
    <cellStyle name="표준 8 4 3 4 5 2 2" xfId="42369"/>
    <cellStyle name="표준 8 4 3 4 5 3" xfId="42368"/>
    <cellStyle name="표준 8 4 3 4 6" xfId="20409"/>
    <cellStyle name="표준 8 4 3 4 6 2" xfId="42370"/>
    <cellStyle name="표준 8 4 3 4 7" xfId="20410"/>
    <cellStyle name="표준 8 4 3 4 7 2" xfId="42371"/>
    <cellStyle name="표준 8 4 3 4 8" xfId="27304"/>
    <cellStyle name="표준 8 4 3 5" xfId="6345"/>
    <cellStyle name="표준 8 4 3 5 2" xfId="6346"/>
    <cellStyle name="표준 8 4 3 5 2 2" xfId="20411"/>
    <cellStyle name="표준 8 4 3 5 2 2 2" xfId="42372"/>
    <cellStyle name="표준 8 4 3 5 2 3" xfId="30859"/>
    <cellStyle name="표준 8 4 3 5 3" xfId="20412"/>
    <cellStyle name="표준 8 4 3 5 3 2" xfId="20413"/>
    <cellStyle name="표준 8 4 3 5 3 2 2" xfId="42374"/>
    <cellStyle name="표준 8 4 3 5 3 3" xfId="42373"/>
    <cellStyle name="표준 8 4 3 5 4" xfId="20414"/>
    <cellStyle name="표준 8 4 3 5 4 2" xfId="42375"/>
    <cellStyle name="표준 8 4 3 5 5" xfId="20415"/>
    <cellStyle name="표준 8 4 3 5 5 2" xfId="42376"/>
    <cellStyle name="표준 8 4 3 5 6" xfId="30858"/>
    <cellStyle name="표준 8 4 3 6" xfId="6347"/>
    <cellStyle name="표준 8 4 3 6 2" xfId="6348"/>
    <cellStyle name="표준 8 4 3 6 2 2" xfId="20416"/>
    <cellStyle name="표준 8 4 3 6 2 2 2" xfId="42377"/>
    <cellStyle name="표준 8 4 3 6 2 3" xfId="30861"/>
    <cellStyle name="표준 8 4 3 6 3" xfId="20417"/>
    <cellStyle name="표준 8 4 3 6 3 2" xfId="20418"/>
    <cellStyle name="표준 8 4 3 6 3 2 2" xfId="42379"/>
    <cellStyle name="표준 8 4 3 6 3 3" xfId="42378"/>
    <cellStyle name="표준 8 4 3 6 4" xfId="20419"/>
    <cellStyle name="표준 8 4 3 6 4 2" xfId="42380"/>
    <cellStyle name="표준 8 4 3 6 5" xfId="20420"/>
    <cellStyle name="표준 8 4 3 6 5 2" xfId="42381"/>
    <cellStyle name="표준 8 4 3 6 6" xfId="30860"/>
    <cellStyle name="표준 8 4 3 7" xfId="6349"/>
    <cellStyle name="표준 8 4 3 7 2" xfId="20421"/>
    <cellStyle name="표준 8 4 3 7 2 2" xfId="42382"/>
    <cellStyle name="표준 8 4 3 7 3" xfId="30862"/>
    <cellStyle name="표준 8 4 3 8" xfId="20422"/>
    <cellStyle name="표준 8 4 3 8 2" xfId="20423"/>
    <cellStyle name="표준 8 4 3 8 2 2" xfId="42384"/>
    <cellStyle name="표준 8 4 3 8 3" xfId="42383"/>
    <cellStyle name="표준 8 4 3 9" xfId="20424"/>
    <cellStyle name="표준 8 4 3 9 2" xfId="42385"/>
    <cellStyle name="표준 8 4 4" xfId="1536"/>
    <cellStyle name="표준 8 4 4 10" xfId="20425"/>
    <cellStyle name="표준 8 4 4 10 2" xfId="42386"/>
    <cellStyle name="표준 8 4 4 11" xfId="26719"/>
    <cellStyle name="표준 8 4 4 2" xfId="2326"/>
    <cellStyle name="표준 8 4 4 2 10" xfId="26848"/>
    <cellStyle name="표준 8 4 4 2 2" xfId="2621"/>
    <cellStyle name="표준 8 4 4 2 2 2" xfId="3141"/>
    <cellStyle name="표준 8 4 4 2 2 2 2" xfId="6350"/>
    <cellStyle name="표준 8 4 4 2 2 2 2 2" xfId="6351"/>
    <cellStyle name="표준 8 4 4 2 2 2 2 2 2" xfId="20426"/>
    <cellStyle name="표준 8 4 4 2 2 2 2 2 2 2" xfId="42387"/>
    <cellStyle name="표준 8 4 4 2 2 2 2 2 3" xfId="30864"/>
    <cellStyle name="표준 8 4 4 2 2 2 2 3" xfId="20427"/>
    <cellStyle name="표준 8 4 4 2 2 2 2 3 2" xfId="20428"/>
    <cellStyle name="표준 8 4 4 2 2 2 2 3 2 2" xfId="42389"/>
    <cellStyle name="표준 8 4 4 2 2 2 2 3 3" xfId="42388"/>
    <cellStyle name="표준 8 4 4 2 2 2 2 4" xfId="20429"/>
    <cellStyle name="표준 8 4 4 2 2 2 2 4 2" xfId="42390"/>
    <cellStyle name="표준 8 4 4 2 2 2 2 5" xfId="20430"/>
    <cellStyle name="표준 8 4 4 2 2 2 2 5 2" xfId="42391"/>
    <cellStyle name="표준 8 4 4 2 2 2 2 6" xfId="30863"/>
    <cellStyle name="표준 8 4 4 2 2 2 3" xfId="6352"/>
    <cellStyle name="표준 8 4 4 2 2 2 3 2" xfId="6353"/>
    <cellStyle name="표준 8 4 4 2 2 2 3 2 2" xfId="20431"/>
    <cellStyle name="표준 8 4 4 2 2 2 3 2 2 2" xfId="42392"/>
    <cellStyle name="표준 8 4 4 2 2 2 3 2 3" xfId="30866"/>
    <cellStyle name="표준 8 4 4 2 2 2 3 3" xfId="20432"/>
    <cellStyle name="표준 8 4 4 2 2 2 3 3 2" xfId="20433"/>
    <cellStyle name="표준 8 4 4 2 2 2 3 3 2 2" xfId="42394"/>
    <cellStyle name="표준 8 4 4 2 2 2 3 3 3" xfId="42393"/>
    <cellStyle name="표준 8 4 4 2 2 2 3 4" xfId="20434"/>
    <cellStyle name="표준 8 4 4 2 2 2 3 4 2" xfId="42395"/>
    <cellStyle name="표준 8 4 4 2 2 2 3 5" xfId="20435"/>
    <cellStyle name="표준 8 4 4 2 2 2 3 5 2" xfId="42396"/>
    <cellStyle name="표준 8 4 4 2 2 2 3 6" xfId="30865"/>
    <cellStyle name="표준 8 4 4 2 2 2 4" xfId="6354"/>
    <cellStyle name="표준 8 4 4 2 2 2 4 2" xfId="20436"/>
    <cellStyle name="표준 8 4 4 2 2 2 4 2 2" xfId="42397"/>
    <cellStyle name="표준 8 4 4 2 2 2 4 3" xfId="30867"/>
    <cellStyle name="표준 8 4 4 2 2 2 5" xfId="20437"/>
    <cellStyle name="표준 8 4 4 2 2 2 5 2" xfId="20438"/>
    <cellStyle name="표준 8 4 4 2 2 2 5 2 2" xfId="42399"/>
    <cellStyle name="표준 8 4 4 2 2 2 5 3" xfId="42398"/>
    <cellStyle name="표준 8 4 4 2 2 2 6" xfId="20439"/>
    <cellStyle name="표준 8 4 4 2 2 2 6 2" xfId="42400"/>
    <cellStyle name="표준 8 4 4 2 2 2 7" xfId="20440"/>
    <cellStyle name="표준 8 4 4 2 2 2 7 2" xfId="42401"/>
    <cellStyle name="표준 8 4 4 2 2 2 8" xfId="27662"/>
    <cellStyle name="표준 8 4 4 2 2 3" xfId="6355"/>
    <cellStyle name="표준 8 4 4 2 2 3 2" xfId="6356"/>
    <cellStyle name="표준 8 4 4 2 2 3 2 2" xfId="20441"/>
    <cellStyle name="표준 8 4 4 2 2 3 2 2 2" xfId="42402"/>
    <cellStyle name="표준 8 4 4 2 2 3 2 3" xfId="30869"/>
    <cellStyle name="표준 8 4 4 2 2 3 3" xfId="20442"/>
    <cellStyle name="표준 8 4 4 2 2 3 3 2" xfId="20443"/>
    <cellStyle name="표준 8 4 4 2 2 3 3 2 2" xfId="42404"/>
    <cellStyle name="표준 8 4 4 2 2 3 3 3" xfId="42403"/>
    <cellStyle name="표준 8 4 4 2 2 3 4" xfId="20444"/>
    <cellStyle name="표준 8 4 4 2 2 3 4 2" xfId="42405"/>
    <cellStyle name="표준 8 4 4 2 2 3 5" xfId="20445"/>
    <cellStyle name="표준 8 4 4 2 2 3 5 2" xfId="42406"/>
    <cellStyle name="표준 8 4 4 2 2 3 6" xfId="30868"/>
    <cellStyle name="표준 8 4 4 2 2 4" xfId="6357"/>
    <cellStyle name="표준 8 4 4 2 2 4 2" xfId="6358"/>
    <cellStyle name="표준 8 4 4 2 2 4 2 2" xfId="20446"/>
    <cellStyle name="표준 8 4 4 2 2 4 2 2 2" xfId="42407"/>
    <cellStyle name="표준 8 4 4 2 2 4 2 3" xfId="30871"/>
    <cellStyle name="표준 8 4 4 2 2 4 3" xfId="20447"/>
    <cellStyle name="표준 8 4 4 2 2 4 3 2" xfId="20448"/>
    <cellStyle name="표준 8 4 4 2 2 4 3 2 2" xfId="42409"/>
    <cellStyle name="표준 8 4 4 2 2 4 3 3" xfId="42408"/>
    <cellStyle name="표준 8 4 4 2 2 4 4" xfId="20449"/>
    <cellStyle name="표준 8 4 4 2 2 4 4 2" xfId="42410"/>
    <cellStyle name="표준 8 4 4 2 2 4 5" xfId="20450"/>
    <cellStyle name="표준 8 4 4 2 2 4 5 2" xfId="42411"/>
    <cellStyle name="표준 8 4 4 2 2 4 6" xfId="30870"/>
    <cellStyle name="표준 8 4 4 2 2 5" xfId="6359"/>
    <cellStyle name="표준 8 4 4 2 2 5 2" xfId="20451"/>
    <cellStyle name="표준 8 4 4 2 2 5 2 2" xfId="42412"/>
    <cellStyle name="표준 8 4 4 2 2 5 3" xfId="30872"/>
    <cellStyle name="표준 8 4 4 2 2 6" xfId="20452"/>
    <cellStyle name="표준 8 4 4 2 2 6 2" xfId="20453"/>
    <cellStyle name="표준 8 4 4 2 2 6 2 2" xfId="42414"/>
    <cellStyle name="표준 8 4 4 2 2 6 3" xfId="42413"/>
    <cellStyle name="표준 8 4 4 2 2 7" xfId="20454"/>
    <cellStyle name="표준 8 4 4 2 2 7 2" xfId="42415"/>
    <cellStyle name="표준 8 4 4 2 2 8" xfId="20455"/>
    <cellStyle name="표준 8 4 4 2 2 8 2" xfId="42416"/>
    <cellStyle name="표준 8 4 4 2 2 9" xfId="27143"/>
    <cellStyle name="표준 8 4 4 2 3" xfId="2846"/>
    <cellStyle name="표준 8 4 4 2 3 2" xfId="6360"/>
    <cellStyle name="표준 8 4 4 2 3 2 2" xfId="6361"/>
    <cellStyle name="표준 8 4 4 2 3 2 2 2" xfId="20456"/>
    <cellStyle name="표준 8 4 4 2 3 2 2 2 2" xfId="42417"/>
    <cellStyle name="표준 8 4 4 2 3 2 2 3" xfId="30874"/>
    <cellStyle name="표준 8 4 4 2 3 2 3" xfId="20457"/>
    <cellStyle name="표준 8 4 4 2 3 2 3 2" xfId="20458"/>
    <cellStyle name="표준 8 4 4 2 3 2 3 2 2" xfId="42419"/>
    <cellStyle name="표준 8 4 4 2 3 2 3 3" xfId="42418"/>
    <cellStyle name="표준 8 4 4 2 3 2 4" xfId="20459"/>
    <cellStyle name="표준 8 4 4 2 3 2 4 2" xfId="42420"/>
    <cellStyle name="표준 8 4 4 2 3 2 5" xfId="20460"/>
    <cellStyle name="표준 8 4 4 2 3 2 5 2" xfId="42421"/>
    <cellStyle name="표준 8 4 4 2 3 2 6" xfId="30873"/>
    <cellStyle name="표준 8 4 4 2 3 3" xfId="6362"/>
    <cellStyle name="표준 8 4 4 2 3 3 2" xfId="6363"/>
    <cellStyle name="표준 8 4 4 2 3 3 2 2" xfId="20461"/>
    <cellStyle name="표준 8 4 4 2 3 3 2 2 2" xfId="42422"/>
    <cellStyle name="표준 8 4 4 2 3 3 2 3" xfId="30876"/>
    <cellStyle name="표준 8 4 4 2 3 3 3" xfId="20462"/>
    <cellStyle name="표준 8 4 4 2 3 3 3 2" xfId="20463"/>
    <cellStyle name="표준 8 4 4 2 3 3 3 2 2" xfId="42424"/>
    <cellStyle name="표준 8 4 4 2 3 3 3 3" xfId="42423"/>
    <cellStyle name="표준 8 4 4 2 3 3 4" xfId="20464"/>
    <cellStyle name="표준 8 4 4 2 3 3 4 2" xfId="42425"/>
    <cellStyle name="표준 8 4 4 2 3 3 5" xfId="20465"/>
    <cellStyle name="표준 8 4 4 2 3 3 5 2" xfId="42426"/>
    <cellStyle name="표준 8 4 4 2 3 3 6" xfId="30875"/>
    <cellStyle name="표준 8 4 4 2 3 4" xfId="6364"/>
    <cellStyle name="표준 8 4 4 2 3 4 2" xfId="20466"/>
    <cellStyle name="표준 8 4 4 2 3 4 2 2" xfId="42427"/>
    <cellStyle name="표준 8 4 4 2 3 4 3" xfId="30877"/>
    <cellStyle name="표준 8 4 4 2 3 5" xfId="20467"/>
    <cellStyle name="표준 8 4 4 2 3 5 2" xfId="20468"/>
    <cellStyle name="표준 8 4 4 2 3 5 2 2" xfId="42429"/>
    <cellStyle name="표준 8 4 4 2 3 5 3" xfId="42428"/>
    <cellStyle name="표준 8 4 4 2 3 6" xfId="20469"/>
    <cellStyle name="표준 8 4 4 2 3 6 2" xfId="42430"/>
    <cellStyle name="표준 8 4 4 2 3 7" xfId="20470"/>
    <cellStyle name="표준 8 4 4 2 3 7 2" xfId="42431"/>
    <cellStyle name="표준 8 4 4 2 3 8" xfId="27367"/>
    <cellStyle name="표준 8 4 4 2 4" xfId="6365"/>
    <cellStyle name="표준 8 4 4 2 4 2" xfId="6366"/>
    <cellStyle name="표준 8 4 4 2 4 2 2" xfId="20471"/>
    <cellStyle name="표준 8 4 4 2 4 2 2 2" xfId="42432"/>
    <cellStyle name="표준 8 4 4 2 4 2 3" xfId="30879"/>
    <cellStyle name="표준 8 4 4 2 4 3" xfId="20472"/>
    <cellStyle name="표준 8 4 4 2 4 3 2" xfId="20473"/>
    <cellStyle name="표준 8 4 4 2 4 3 2 2" xfId="42434"/>
    <cellStyle name="표준 8 4 4 2 4 3 3" xfId="42433"/>
    <cellStyle name="표준 8 4 4 2 4 4" xfId="20474"/>
    <cellStyle name="표준 8 4 4 2 4 4 2" xfId="42435"/>
    <cellStyle name="표준 8 4 4 2 4 5" xfId="20475"/>
    <cellStyle name="표준 8 4 4 2 4 5 2" xfId="42436"/>
    <cellStyle name="표준 8 4 4 2 4 6" xfId="30878"/>
    <cellStyle name="표준 8 4 4 2 5" xfId="6367"/>
    <cellStyle name="표준 8 4 4 2 5 2" xfId="6368"/>
    <cellStyle name="표준 8 4 4 2 5 2 2" xfId="20476"/>
    <cellStyle name="표준 8 4 4 2 5 2 2 2" xfId="42437"/>
    <cellStyle name="표준 8 4 4 2 5 2 3" xfId="30881"/>
    <cellStyle name="표준 8 4 4 2 5 3" xfId="20477"/>
    <cellStyle name="표준 8 4 4 2 5 3 2" xfId="20478"/>
    <cellStyle name="표준 8 4 4 2 5 3 2 2" xfId="42439"/>
    <cellStyle name="표준 8 4 4 2 5 3 3" xfId="42438"/>
    <cellStyle name="표준 8 4 4 2 5 4" xfId="20479"/>
    <cellStyle name="표준 8 4 4 2 5 4 2" xfId="42440"/>
    <cellStyle name="표준 8 4 4 2 5 5" xfId="20480"/>
    <cellStyle name="표준 8 4 4 2 5 5 2" xfId="42441"/>
    <cellStyle name="표준 8 4 4 2 5 6" xfId="30880"/>
    <cellStyle name="표준 8 4 4 2 6" xfId="6369"/>
    <cellStyle name="표준 8 4 4 2 6 2" xfId="20481"/>
    <cellStyle name="표준 8 4 4 2 6 2 2" xfId="42442"/>
    <cellStyle name="표준 8 4 4 2 6 3" xfId="30882"/>
    <cellStyle name="표준 8 4 4 2 7" xfId="20482"/>
    <cellStyle name="표준 8 4 4 2 7 2" xfId="20483"/>
    <cellStyle name="표준 8 4 4 2 7 2 2" xfId="42444"/>
    <cellStyle name="표준 8 4 4 2 7 3" xfId="42443"/>
    <cellStyle name="표준 8 4 4 2 8" xfId="20484"/>
    <cellStyle name="표준 8 4 4 2 8 2" xfId="42445"/>
    <cellStyle name="표준 8 4 4 2 9" xfId="20485"/>
    <cellStyle name="표준 8 4 4 2 9 2" xfId="42446"/>
    <cellStyle name="표준 8 4 4 3" xfId="2455"/>
    <cellStyle name="표준 8 4 4 3 2" xfId="2975"/>
    <cellStyle name="표준 8 4 4 3 2 2" xfId="6370"/>
    <cellStyle name="표준 8 4 4 3 2 2 2" xfId="6371"/>
    <cellStyle name="표준 8 4 4 3 2 2 2 2" xfId="20486"/>
    <cellStyle name="표준 8 4 4 3 2 2 2 2 2" xfId="42447"/>
    <cellStyle name="표준 8 4 4 3 2 2 2 3" xfId="30884"/>
    <cellStyle name="표준 8 4 4 3 2 2 3" xfId="20487"/>
    <cellStyle name="표준 8 4 4 3 2 2 3 2" xfId="20488"/>
    <cellStyle name="표준 8 4 4 3 2 2 3 2 2" xfId="42449"/>
    <cellStyle name="표준 8 4 4 3 2 2 3 3" xfId="42448"/>
    <cellStyle name="표준 8 4 4 3 2 2 4" xfId="20489"/>
    <cellStyle name="표준 8 4 4 3 2 2 4 2" xfId="42450"/>
    <cellStyle name="표준 8 4 4 3 2 2 5" xfId="20490"/>
    <cellStyle name="표준 8 4 4 3 2 2 5 2" xfId="42451"/>
    <cellStyle name="표준 8 4 4 3 2 2 6" xfId="30883"/>
    <cellStyle name="표준 8 4 4 3 2 3" xfId="6372"/>
    <cellStyle name="표준 8 4 4 3 2 3 2" xfId="6373"/>
    <cellStyle name="표준 8 4 4 3 2 3 2 2" xfId="20491"/>
    <cellStyle name="표준 8 4 4 3 2 3 2 2 2" xfId="42452"/>
    <cellStyle name="표준 8 4 4 3 2 3 2 3" xfId="30886"/>
    <cellStyle name="표준 8 4 4 3 2 3 3" xfId="20492"/>
    <cellStyle name="표준 8 4 4 3 2 3 3 2" xfId="20493"/>
    <cellStyle name="표준 8 4 4 3 2 3 3 2 2" xfId="42454"/>
    <cellStyle name="표준 8 4 4 3 2 3 3 3" xfId="42453"/>
    <cellStyle name="표준 8 4 4 3 2 3 4" xfId="20494"/>
    <cellStyle name="표준 8 4 4 3 2 3 4 2" xfId="42455"/>
    <cellStyle name="표준 8 4 4 3 2 3 5" xfId="20495"/>
    <cellStyle name="표준 8 4 4 3 2 3 5 2" xfId="42456"/>
    <cellStyle name="표준 8 4 4 3 2 3 6" xfId="30885"/>
    <cellStyle name="표준 8 4 4 3 2 4" xfId="6374"/>
    <cellStyle name="표준 8 4 4 3 2 4 2" xfId="20496"/>
    <cellStyle name="표준 8 4 4 3 2 4 2 2" xfId="42457"/>
    <cellStyle name="표준 8 4 4 3 2 4 3" xfId="30887"/>
    <cellStyle name="표준 8 4 4 3 2 5" xfId="20497"/>
    <cellStyle name="표준 8 4 4 3 2 5 2" xfId="20498"/>
    <cellStyle name="표준 8 4 4 3 2 5 2 2" xfId="42459"/>
    <cellStyle name="표준 8 4 4 3 2 5 3" xfId="42458"/>
    <cellStyle name="표준 8 4 4 3 2 6" xfId="20499"/>
    <cellStyle name="표준 8 4 4 3 2 6 2" xfId="42460"/>
    <cellStyle name="표준 8 4 4 3 2 7" xfId="20500"/>
    <cellStyle name="표준 8 4 4 3 2 7 2" xfId="42461"/>
    <cellStyle name="표준 8 4 4 3 2 8" xfId="27496"/>
    <cellStyle name="표준 8 4 4 3 3" xfId="6375"/>
    <cellStyle name="표준 8 4 4 3 3 2" xfId="6376"/>
    <cellStyle name="표준 8 4 4 3 3 2 2" xfId="20501"/>
    <cellStyle name="표준 8 4 4 3 3 2 2 2" xfId="42462"/>
    <cellStyle name="표준 8 4 4 3 3 2 3" xfId="30889"/>
    <cellStyle name="표준 8 4 4 3 3 3" xfId="20502"/>
    <cellStyle name="표준 8 4 4 3 3 3 2" xfId="20503"/>
    <cellStyle name="표준 8 4 4 3 3 3 2 2" xfId="42464"/>
    <cellStyle name="표준 8 4 4 3 3 3 3" xfId="42463"/>
    <cellStyle name="표준 8 4 4 3 3 4" xfId="20504"/>
    <cellStyle name="표준 8 4 4 3 3 4 2" xfId="42465"/>
    <cellStyle name="표준 8 4 4 3 3 5" xfId="20505"/>
    <cellStyle name="표준 8 4 4 3 3 5 2" xfId="42466"/>
    <cellStyle name="표준 8 4 4 3 3 6" xfId="30888"/>
    <cellStyle name="표준 8 4 4 3 4" xfId="6377"/>
    <cellStyle name="표준 8 4 4 3 4 2" xfId="6378"/>
    <cellStyle name="표준 8 4 4 3 4 2 2" xfId="20506"/>
    <cellStyle name="표준 8 4 4 3 4 2 2 2" xfId="42467"/>
    <cellStyle name="표준 8 4 4 3 4 2 3" xfId="30891"/>
    <cellStyle name="표준 8 4 4 3 4 3" xfId="20507"/>
    <cellStyle name="표준 8 4 4 3 4 3 2" xfId="20508"/>
    <cellStyle name="표준 8 4 4 3 4 3 2 2" xfId="42469"/>
    <cellStyle name="표준 8 4 4 3 4 3 3" xfId="42468"/>
    <cellStyle name="표준 8 4 4 3 4 4" xfId="20509"/>
    <cellStyle name="표준 8 4 4 3 4 4 2" xfId="42470"/>
    <cellStyle name="표준 8 4 4 3 4 5" xfId="20510"/>
    <cellStyle name="표준 8 4 4 3 4 5 2" xfId="42471"/>
    <cellStyle name="표준 8 4 4 3 4 6" xfId="30890"/>
    <cellStyle name="표준 8 4 4 3 5" xfId="6379"/>
    <cellStyle name="표준 8 4 4 3 5 2" xfId="20511"/>
    <cellStyle name="표준 8 4 4 3 5 2 2" xfId="42472"/>
    <cellStyle name="표준 8 4 4 3 5 3" xfId="30892"/>
    <cellStyle name="표준 8 4 4 3 6" xfId="20512"/>
    <cellStyle name="표준 8 4 4 3 6 2" xfId="20513"/>
    <cellStyle name="표준 8 4 4 3 6 2 2" xfId="42474"/>
    <cellStyle name="표준 8 4 4 3 6 3" xfId="42473"/>
    <cellStyle name="표준 8 4 4 3 7" xfId="20514"/>
    <cellStyle name="표준 8 4 4 3 7 2" xfId="42475"/>
    <cellStyle name="표준 8 4 4 3 8" xfId="20515"/>
    <cellStyle name="표준 8 4 4 3 8 2" xfId="42476"/>
    <cellStyle name="표준 8 4 4 3 9" xfId="26977"/>
    <cellStyle name="표준 8 4 4 4" xfId="2717"/>
    <cellStyle name="표준 8 4 4 4 2" xfId="6380"/>
    <cellStyle name="표준 8 4 4 4 2 2" xfId="6381"/>
    <cellStyle name="표준 8 4 4 4 2 2 2" xfId="20516"/>
    <cellStyle name="표준 8 4 4 4 2 2 2 2" xfId="42477"/>
    <cellStyle name="표준 8 4 4 4 2 2 3" xfId="30894"/>
    <cellStyle name="표준 8 4 4 4 2 3" xfId="20517"/>
    <cellStyle name="표준 8 4 4 4 2 3 2" xfId="20518"/>
    <cellStyle name="표준 8 4 4 4 2 3 2 2" xfId="42479"/>
    <cellStyle name="표준 8 4 4 4 2 3 3" xfId="42478"/>
    <cellStyle name="표준 8 4 4 4 2 4" xfId="20519"/>
    <cellStyle name="표준 8 4 4 4 2 4 2" xfId="42480"/>
    <cellStyle name="표준 8 4 4 4 2 5" xfId="20520"/>
    <cellStyle name="표준 8 4 4 4 2 5 2" xfId="42481"/>
    <cellStyle name="표준 8 4 4 4 2 6" xfId="30893"/>
    <cellStyle name="표준 8 4 4 4 3" xfId="6382"/>
    <cellStyle name="표준 8 4 4 4 3 2" xfId="6383"/>
    <cellStyle name="표준 8 4 4 4 3 2 2" xfId="20521"/>
    <cellStyle name="표준 8 4 4 4 3 2 2 2" xfId="42482"/>
    <cellStyle name="표준 8 4 4 4 3 2 3" xfId="30896"/>
    <cellStyle name="표준 8 4 4 4 3 3" xfId="20522"/>
    <cellStyle name="표준 8 4 4 4 3 3 2" xfId="20523"/>
    <cellStyle name="표준 8 4 4 4 3 3 2 2" xfId="42484"/>
    <cellStyle name="표준 8 4 4 4 3 3 3" xfId="42483"/>
    <cellStyle name="표준 8 4 4 4 3 4" xfId="20524"/>
    <cellStyle name="표준 8 4 4 4 3 4 2" xfId="42485"/>
    <cellStyle name="표준 8 4 4 4 3 5" xfId="20525"/>
    <cellStyle name="표준 8 4 4 4 3 5 2" xfId="42486"/>
    <cellStyle name="표준 8 4 4 4 3 6" xfId="30895"/>
    <cellStyle name="표준 8 4 4 4 4" xfId="6384"/>
    <cellStyle name="표준 8 4 4 4 4 2" xfId="20526"/>
    <cellStyle name="표준 8 4 4 4 4 2 2" xfId="42487"/>
    <cellStyle name="표준 8 4 4 4 4 3" xfId="30897"/>
    <cellStyle name="표준 8 4 4 4 5" xfId="20527"/>
    <cellStyle name="표준 8 4 4 4 5 2" xfId="20528"/>
    <cellStyle name="표준 8 4 4 4 5 2 2" xfId="42489"/>
    <cellStyle name="표준 8 4 4 4 5 3" xfId="42488"/>
    <cellStyle name="표준 8 4 4 4 6" xfId="20529"/>
    <cellStyle name="표준 8 4 4 4 6 2" xfId="42490"/>
    <cellStyle name="표준 8 4 4 4 7" xfId="20530"/>
    <cellStyle name="표준 8 4 4 4 7 2" xfId="42491"/>
    <cellStyle name="표준 8 4 4 4 8" xfId="27238"/>
    <cellStyle name="표준 8 4 4 5" xfId="6385"/>
    <cellStyle name="표준 8 4 4 5 2" xfId="6386"/>
    <cellStyle name="표준 8 4 4 5 2 2" xfId="20531"/>
    <cellStyle name="표준 8 4 4 5 2 2 2" xfId="42492"/>
    <cellStyle name="표준 8 4 4 5 2 3" xfId="30899"/>
    <cellStyle name="표준 8 4 4 5 3" xfId="20532"/>
    <cellStyle name="표준 8 4 4 5 3 2" xfId="20533"/>
    <cellStyle name="표준 8 4 4 5 3 2 2" xfId="42494"/>
    <cellStyle name="표준 8 4 4 5 3 3" xfId="42493"/>
    <cellStyle name="표준 8 4 4 5 4" xfId="20534"/>
    <cellStyle name="표준 8 4 4 5 4 2" xfId="42495"/>
    <cellStyle name="표준 8 4 4 5 5" xfId="20535"/>
    <cellStyle name="표준 8 4 4 5 5 2" xfId="42496"/>
    <cellStyle name="표준 8 4 4 5 6" xfId="30898"/>
    <cellStyle name="표준 8 4 4 6" xfId="6387"/>
    <cellStyle name="표준 8 4 4 6 2" xfId="6388"/>
    <cellStyle name="표준 8 4 4 6 2 2" xfId="20536"/>
    <cellStyle name="표준 8 4 4 6 2 2 2" xfId="42497"/>
    <cellStyle name="표준 8 4 4 6 2 3" xfId="30901"/>
    <cellStyle name="표준 8 4 4 6 3" xfId="20537"/>
    <cellStyle name="표준 8 4 4 6 3 2" xfId="20538"/>
    <cellStyle name="표준 8 4 4 6 3 2 2" xfId="42499"/>
    <cellStyle name="표준 8 4 4 6 3 3" xfId="42498"/>
    <cellStyle name="표준 8 4 4 6 4" xfId="20539"/>
    <cellStyle name="표준 8 4 4 6 4 2" xfId="42500"/>
    <cellStyle name="표준 8 4 4 6 5" xfId="20540"/>
    <cellStyle name="표준 8 4 4 6 5 2" xfId="42501"/>
    <cellStyle name="표준 8 4 4 6 6" xfId="30900"/>
    <cellStyle name="표준 8 4 4 7" xfId="6389"/>
    <cellStyle name="표준 8 4 4 7 2" xfId="20541"/>
    <cellStyle name="표준 8 4 4 7 2 2" xfId="42502"/>
    <cellStyle name="표준 8 4 4 7 3" xfId="30902"/>
    <cellStyle name="표준 8 4 4 8" xfId="20542"/>
    <cellStyle name="표준 8 4 4 8 2" xfId="20543"/>
    <cellStyle name="표준 8 4 4 8 2 2" xfId="42504"/>
    <cellStyle name="표준 8 4 4 8 3" xfId="42503"/>
    <cellStyle name="표준 8 4 4 9" xfId="20544"/>
    <cellStyle name="표준 8 4 4 9 2" xfId="42505"/>
    <cellStyle name="표준 8 4 5" xfId="2297"/>
    <cellStyle name="표준 8 4 5 10" xfId="26819"/>
    <cellStyle name="표준 8 4 5 2" xfId="2622"/>
    <cellStyle name="표준 8 4 5 2 2" xfId="3142"/>
    <cellStyle name="표준 8 4 5 2 2 2" xfId="6390"/>
    <cellStyle name="표준 8 4 5 2 2 2 2" xfId="6391"/>
    <cellStyle name="표준 8 4 5 2 2 2 2 2" xfId="20545"/>
    <cellStyle name="표준 8 4 5 2 2 2 2 2 2" xfId="42506"/>
    <cellStyle name="표준 8 4 5 2 2 2 2 3" xfId="30904"/>
    <cellStyle name="표준 8 4 5 2 2 2 3" xfId="20546"/>
    <cellStyle name="표준 8 4 5 2 2 2 3 2" xfId="20547"/>
    <cellStyle name="표준 8 4 5 2 2 2 3 2 2" xfId="42508"/>
    <cellStyle name="표준 8 4 5 2 2 2 3 3" xfId="42507"/>
    <cellStyle name="표준 8 4 5 2 2 2 4" xfId="20548"/>
    <cellStyle name="표준 8 4 5 2 2 2 4 2" xfId="42509"/>
    <cellStyle name="표준 8 4 5 2 2 2 5" xfId="20549"/>
    <cellStyle name="표준 8 4 5 2 2 2 5 2" xfId="42510"/>
    <cellStyle name="표준 8 4 5 2 2 2 6" xfId="30903"/>
    <cellStyle name="표준 8 4 5 2 2 3" xfId="6392"/>
    <cellStyle name="표준 8 4 5 2 2 3 2" xfId="6393"/>
    <cellStyle name="표준 8 4 5 2 2 3 2 2" xfId="20550"/>
    <cellStyle name="표준 8 4 5 2 2 3 2 2 2" xfId="42511"/>
    <cellStyle name="표준 8 4 5 2 2 3 2 3" xfId="30906"/>
    <cellStyle name="표준 8 4 5 2 2 3 3" xfId="20551"/>
    <cellStyle name="표준 8 4 5 2 2 3 3 2" xfId="20552"/>
    <cellStyle name="표준 8 4 5 2 2 3 3 2 2" xfId="42513"/>
    <cellStyle name="표준 8 4 5 2 2 3 3 3" xfId="42512"/>
    <cellStyle name="표준 8 4 5 2 2 3 4" xfId="20553"/>
    <cellStyle name="표준 8 4 5 2 2 3 4 2" xfId="42514"/>
    <cellStyle name="표준 8 4 5 2 2 3 5" xfId="20554"/>
    <cellStyle name="표준 8 4 5 2 2 3 5 2" xfId="42515"/>
    <cellStyle name="표준 8 4 5 2 2 3 6" xfId="30905"/>
    <cellStyle name="표준 8 4 5 2 2 4" xfId="6394"/>
    <cellStyle name="표준 8 4 5 2 2 4 2" xfId="20555"/>
    <cellStyle name="표준 8 4 5 2 2 4 2 2" xfId="42516"/>
    <cellStyle name="표준 8 4 5 2 2 4 3" xfId="30907"/>
    <cellStyle name="표준 8 4 5 2 2 5" xfId="20556"/>
    <cellStyle name="표준 8 4 5 2 2 5 2" xfId="20557"/>
    <cellStyle name="표준 8 4 5 2 2 5 2 2" xfId="42518"/>
    <cellStyle name="표준 8 4 5 2 2 5 3" xfId="42517"/>
    <cellStyle name="표준 8 4 5 2 2 6" xfId="20558"/>
    <cellStyle name="표준 8 4 5 2 2 6 2" xfId="42519"/>
    <cellStyle name="표준 8 4 5 2 2 7" xfId="20559"/>
    <cellStyle name="표준 8 4 5 2 2 7 2" xfId="42520"/>
    <cellStyle name="표준 8 4 5 2 2 8" xfId="27663"/>
    <cellStyle name="표준 8 4 5 2 3" xfId="6395"/>
    <cellStyle name="표준 8 4 5 2 3 2" xfId="6396"/>
    <cellStyle name="표준 8 4 5 2 3 2 2" xfId="20560"/>
    <cellStyle name="표준 8 4 5 2 3 2 2 2" xfId="42521"/>
    <cellStyle name="표준 8 4 5 2 3 2 3" xfId="30909"/>
    <cellStyle name="표준 8 4 5 2 3 3" xfId="20561"/>
    <cellStyle name="표준 8 4 5 2 3 3 2" xfId="20562"/>
    <cellStyle name="표준 8 4 5 2 3 3 2 2" xfId="42523"/>
    <cellStyle name="표준 8 4 5 2 3 3 3" xfId="42522"/>
    <cellStyle name="표준 8 4 5 2 3 4" xfId="20563"/>
    <cellStyle name="표준 8 4 5 2 3 4 2" xfId="42524"/>
    <cellStyle name="표준 8 4 5 2 3 5" xfId="20564"/>
    <cellStyle name="표준 8 4 5 2 3 5 2" xfId="42525"/>
    <cellStyle name="표준 8 4 5 2 3 6" xfId="30908"/>
    <cellStyle name="표준 8 4 5 2 4" xfId="6397"/>
    <cellStyle name="표준 8 4 5 2 4 2" xfId="6398"/>
    <cellStyle name="표준 8 4 5 2 4 2 2" xfId="20565"/>
    <cellStyle name="표준 8 4 5 2 4 2 2 2" xfId="42526"/>
    <cellStyle name="표준 8 4 5 2 4 2 3" xfId="30911"/>
    <cellStyle name="표준 8 4 5 2 4 3" xfId="20566"/>
    <cellStyle name="표준 8 4 5 2 4 3 2" xfId="20567"/>
    <cellStyle name="표준 8 4 5 2 4 3 2 2" xfId="42528"/>
    <cellStyle name="표준 8 4 5 2 4 3 3" xfId="42527"/>
    <cellStyle name="표준 8 4 5 2 4 4" xfId="20568"/>
    <cellStyle name="표준 8 4 5 2 4 4 2" xfId="42529"/>
    <cellStyle name="표준 8 4 5 2 4 5" xfId="20569"/>
    <cellStyle name="표준 8 4 5 2 4 5 2" xfId="42530"/>
    <cellStyle name="표준 8 4 5 2 4 6" xfId="30910"/>
    <cellStyle name="표준 8 4 5 2 5" xfId="6399"/>
    <cellStyle name="표준 8 4 5 2 5 2" xfId="20570"/>
    <cellStyle name="표준 8 4 5 2 5 2 2" xfId="42531"/>
    <cellStyle name="표준 8 4 5 2 5 3" xfId="30912"/>
    <cellStyle name="표준 8 4 5 2 6" xfId="20571"/>
    <cellStyle name="표준 8 4 5 2 6 2" xfId="20572"/>
    <cellStyle name="표준 8 4 5 2 6 2 2" xfId="42533"/>
    <cellStyle name="표준 8 4 5 2 6 3" xfId="42532"/>
    <cellStyle name="표준 8 4 5 2 7" xfId="20573"/>
    <cellStyle name="표준 8 4 5 2 7 2" xfId="42534"/>
    <cellStyle name="표준 8 4 5 2 8" xfId="20574"/>
    <cellStyle name="표준 8 4 5 2 8 2" xfId="42535"/>
    <cellStyle name="표준 8 4 5 2 9" xfId="27144"/>
    <cellStyle name="표준 8 4 5 3" xfId="2817"/>
    <cellStyle name="표준 8 4 5 3 2" xfId="6400"/>
    <cellStyle name="표준 8 4 5 3 2 2" xfId="6401"/>
    <cellStyle name="표준 8 4 5 3 2 2 2" xfId="20575"/>
    <cellStyle name="표준 8 4 5 3 2 2 2 2" xfId="42536"/>
    <cellStyle name="표준 8 4 5 3 2 2 3" xfId="30914"/>
    <cellStyle name="표준 8 4 5 3 2 3" xfId="20576"/>
    <cellStyle name="표준 8 4 5 3 2 3 2" xfId="20577"/>
    <cellStyle name="표준 8 4 5 3 2 3 2 2" xfId="42538"/>
    <cellStyle name="표준 8 4 5 3 2 3 3" xfId="42537"/>
    <cellStyle name="표준 8 4 5 3 2 4" xfId="20578"/>
    <cellStyle name="표준 8 4 5 3 2 4 2" xfId="42539"/>
    <cellStyle name="표준 8 4 5 3 2 5" xfId="20579"/>
    <cellStyle name="표준 8 4 5 3 2 5 2" xfId="42540"/>
    <cellStyle name="표준 8 4 5 3 2 6" xfId="30913"/>
    <cellStyle name="표준 8 4 5 3 3" xfId="6402"/>
    <cellStyle name="표준 8 4 5 3 3 2" xfId="6403"/>
    <cellStyle name="표준 8 4 5 3 3 2 2" xfId="20580"/>
    <cellStyle name="표준 8 4 5 3 3 2 2 2" xfId="42541"/>
    <cellStyle name="표준 8 4 5 3 3 2 3" xfId="30916"/>
    <cellStyle name="표준 8 4 5 3 3 3" xfId="20581"/>
    <cellStyle name="표준 8 4 5 3 3 3 2" xfId="20582"/>
    <cellStyle name="표준 8 4 5 3 3 3 2 2" xfId="42543"/>
    <cellStyle name="표준 8 4 5 3 3 3 3" xfId="42542"/>
    <cellStyle name="표준 8 4 5 3 3 4" xfId="20583"/>
    <cellStyle name="표준 8 4 5 3 3 4 2" xfId="42544"/>
    <cellStyle name="표준 8 4 5 3 3 5" xfId="20584"/>
    <cellStyle name="표준 8 4 5 3 3 5 2" xfId="42545"/>
    <cellStyle name="표준 8 4 5 3 3 6" xfId="30915"/>
    <cellStyle name="표준 8 4 5 3 4" xfId="6404"/>
    <cellStyle name="표준 8 4 5 3 4 2" xfId="20585"/>
    <cellStyle name="표준 8 4 5 3 4 2 2" xfId="42546"/>
    <cellStyle name="표준 8 4 5 3 4 3" xfId="30917"/>
    <cellStyle name="표준 8 4 5 3 5" xfId="20586"/>
    <cellStyle name="표준 8 4 5 3 5 2" xfId="20587"/>
    <cellStyle name="표준 8 4 5 3 5 2 2" xfId="42548"/>
    <cellStyle name="표준 8 4 5 3 5 3" xfId="42547"/>
    <cellStyle name="표준 8 4 5 3 6" xfId="20588"/>
    <cellStyle name="표준 8 4 5 3 6 2" xfId="42549"/>
    <cellStyle name="표준 8 4 5 3 7" xfId="20589"/>
    <cellStyle name="표준 8 4 5 3 7 2" xfId="42550"/>
    <cellStyle name="표준 8 4 5 3 8" xfId="27338"/>
    <cellStyle name="표준 8 4 5 4" xfId="6405"/>
    <cellStyle name="표준 8 4 5 4 2" xfId="6406"/>
    <cellStyle name="표준 8 4 5 4 2 2" xfId="20590"/>
    <cellStyle name="표준 8 4 5 4 2 2 2" xfId="42551"/>
    <cellStyle name="표준 8 4 5 4 2 3" xfId="30919"/>
    <cellStyle name="표준 8 4 5 4 3" xfId="20591"/>
    <cellStyle name="표준 8 4 5 4 3 2" xfId="20592"/>
    <cellStyle name="표준 8 4 5 4 3 2 2" xfId="42553"/>
    <cellStyle name="표준 8 4 5 4 3 3" xfId="42552"/>
    <cellStyle name="표준 8 4 5 4 4" xfId="20593"/>
    <cellStyle name="표준 8 4 5 4 4 2" xfId="42554"/>
    <cellStyle name="표준 8 4 5 4 5" xfId="20594"/>
    <cellStyle name="표준 8 4 5 4 5 2" xfId="42555"/>
    <cellStyle name="표준 8 4 5 4 6" xfId="30918"/>
    <cellStyle name="표준 8 4 5 5" xfId="6407"/>
    <cellStyle name="표준 8 4 5 5 2" xfId="6408"/>
    <cellStyle name="표준 8 4 5 5 2 2" xfId="20595"/>
    <cellStyle name="표준 8 4 5 5 2 2 2" xfId="42556"/>
    <cellStyle name="표준 8 4 5 5 2 3" xfId="30921"/>
    <cellStyle name="표준 8 4 5 5 3" xfId="20596"/>
    <cellStyle name="표준 8 4 5 5 3 2" xfId="20597"/>
    <cellStyle name="표준 8 4 5 5 3 2 2" xfId="42558"/>
    <cellStyle name="표준 8 4 5 5 3 3" xfId="42557"/>
    <cellStyle name="표준 8 4 5 5 4" xfId="20598"/>
    <cellStyle name="표준 8 4 5 5 4 2" xfId="42559"/>
    <cellStyle name="표준 8 4 5 5 5" xfId="20599"/>
    <cellStyle name="표준 8 4 5 5 5 2" xfId="42560"/>
    <cellStyle name="표준 8 4 5 5 6" xfId="30920"/>
    <cellStyle name="표준 8 4 5 6" xfId="6409"/>
    <cellStyle name="표준 8 4 5 6 2" xfId="20600"/>
    <cellStyle name="표준 8 4 5 6 2 2" xfId="42561"/>
    <cellStyle name="표준 8 4 5 6 3" xfId="30922"/>
    <cellStyle name="표준 8 4 5 7" xfId="20601"/>
    <cellStyle name="표준 8 4 5 7 2" xfId="20602"/>
    <cellStyle name="표준 8 4 5 7 2 2" xfId="42563"/>
    <cellStyle name="표준 8 4 5 7 3" xfId="42562"/>
    <cellStyle name="표준 8 4 5 8" xfId="20603"/>
    <cellStyle name="표준 8 4 5 8 2" xfId="42564"/>
    <cellStyle name="표준 8 4 5 9" xfId="20604"/>
    <cellStyle name="표준 8 4 5 9 2" xfId="42565"/>
    <cellStyle name="표준 8 4 6" xfId="2426"/>
    <cellStyle name="표준 8 4 6 2" xfId="2946"/>
    <cellStyle name="표준 8 4 6 2 2" xfId="6410"/>
    <cellStyle name="표준 8 4 6 2 2 2" xfId="6411"/>
    <cellStyle name="표준 8 4 6 2 2 2 2" xfId="20605"/>
    <cellStyle name="표준 8 4 6 2 2 2 2 2" xfId="42566"/>
    <cellStyle name="표준 8 4 6 2 2 2 3" xfId="30924"/>
    <cellStyle name="표준 8 4 6 2 2 3" xfId="20606"/>
    <cellStyle name="표준 8 4 6 2 2 3 2" xfId="20607"/>
    <cellStyle name="표준 8 4 6 2 2 3 2 2" xfId="42568"/>
    <cellStyle name="표준 8 4 6 2 2 3 3" xfId="42567"/>
    <cellStyle name="표준 8 4 6 2 2 4" xfId="20608"/>
    <cellStyle name="표준 8 4 6 2 2 4 2" xfId="42569"/>
    <cellStyle name="표준 8 4 6 2 2 5" xfId="20609"/>
    <cellStyle name="표준 8 4 6 2 2 5 2" xfId="42570"/>
    <cellStyle name="표준 8 4 6 2 2 6" xfId="30923"/>
    <cellStyle name="표준 8 4 6 2 3" xfId="6412"/>
    <cellStyle name="표준 8 4 6 2 3 2" xfId="6413"/>
    <cellStyle name="표준 8 4 6 2 3 2 2" xfId="20610"/>
    <cellStyle name="표준 8 4 6 2 3 2 2 2" xfId="42571"/>
    <cellStyle name="표준 8 4 6 2 3 2 3" xfId="30926"/>
    <cellStyle name="표준 8 4 6 2 3 3" xfId="20611"/>
    <cellStyle name="표준 8 4 6 2 3 3 2" xfId="20612"/>
    <cellStyle name="표준 8 4 6 2 3 3 2 2" xfId="42573"/>
    <cellStyle name="표준 8 4 6 2 3 3 3" xfId="42572"/>
    <cellStyle name="표준 8 4 6 2 3 4" xfId="20613"/>
    <cellStyle name="표준 8 4 6 2 3 4 2" xfId="42574"/>
    <cellStyle name="표준 8 4 6 2 3 5" xfId="20614"/>
    <cellStyle name="표준 8 4 6 2 3 5 2" xfId="42575"/>
    <cellStyle name="표준 8 4 6 2 3 6" xfId="30925"/>
    <cellStyle name="표준 8 4 6 2 4" xfId="6414"/>
    <cellStyle name="표준 8 4 6 2 4 2" xfId="20615"/>
    <cellStyle name="표준 8 4 6 2 4 2 2" xfId="42576"/>
    <cellStyle name="표준 8 4 6 2 4 3" xfId="30927"/>
    <cellStyle name="표준 8 4 6 2 5" xfId="20616"/>
    <cellStyle name="표준 8 4 6 2 5 2" xfId="20617"/>
    <cellStyle name="표준 8 4 6 2 5 2 2" xfId="42578"/>
    <cellStyle name="표준 8 4 6 2 5 3" xfId="42577"/>
    <cellStyle name="표준 8 4 6 2 6" xfId="20618"/>
    <cellStyle name="표준 8 4 6 2 6 2" xfId="42579"/>
    <cellStyle name="표준 8 4 6 2 7" xfId="20619"/>
    <cellStyle name="표준 8 4 6 2 7 2" xfId="42580"/>
    <cellStyle name="표준 8 4 6 2 8" xfId="27467"/>
    <cellStyle name="표준 8 4 6 3" xfId="6415"/>
    <cellStyle name="표준 8 4 6 3 2" xfId="6416"/>
    <cellStyle name="표준 8 4 6 3 2 2" xfId="20620"/>
    <cellStyle name="표준 8 4 6 3 2 2 2" xfId="42581"/>
    <cellStyle name="표준 8 4 6 3 2 3" xfId="30929"/>
    <cellStyle name="표준 8 4 6 3 3" xfId="20621"/>
    <cellStyle name="표준 8 4 6 3 3 2" xfId="20622"/>
    <cellStyle name="표준 8 4 6 3 3 2 2" xfId="42583"/>
    <cellStyle name="표준 8 4 6 3 3 3" xfId="42582"/>
    <cellStyle name="표준 8 4 6 3 4" xfId="20623"/>
    <cellStyle name="표준 8 4 6 3 4 2" xfId="42584"/>
    <cellStyle name="표준 8 4 6 3 5" xfId="20624"/>
    <cellStyle name="표준 8 4 6 3 5 2" xfId="42585"/>
    <cellStyle name="표준 8 4 6 3 6" xfId="30928"/>
    <cellStyle name="표준 8 4 6 4" xfId="6417"/>
    <cellStyle name="표준 8 4 6 4 2" xfId="6418"/>
    <cellStyle name="표준 8 4 6 4 2 2" xfId="20625"/>
    <cellStyle name="표준 8 4 6 4 2 2 2" xfId="42586"/>
    <cellStyle name="표준 8 4 6 4 2 3" xfId="30931"/>
    <cellStyle name="표준 8 4 6 4 3" xfId="20626"/>
    <cellStyle name="표준 8 4 6 4 3 2" xfId="20627"/>
    <cellStyle name="표준 8 4 6 4 3 2 2" xfId="42588"/>
    <cellStyle name="표준 8 4 6 4 3 3" xfId="42587"/>
    <cellStyle name="표준 8 4 6 4 4" xfId="20628"/>
    <cellStyle name="표준 8 4 6 4 4 2" xfId="42589"/>
    <cellStyle name="표준 8 4 6 4 5" xfId="20629"/>
    <cellStyle name="표준 8 4 6 4 5 2" xfId="42590"/>
    <cellStyle name="표준 8 4 6 4 6" xfId="30930"/>
    <cellStyle name="표준 8 4 6 5" xfId="6419"/>
    <cellStyle name="표준 8 4 6 5 2" xfId="20630"/>
    <cellStyle name="표준 8 4 6 5 2 2" xfId="42591"/>
    <cellStyle name="표준 8 4 6 5 3" xfId="30932"/>
    <cellStyle name="표준 8 4 6 6" xfId="20631"/>
    <cellStyle name="표준 8 4 6 6 2" xfId="20632"/>
    <cellStyle name="표준 8 4 6 6 2 2" xfId="42593"/>
    <cellStyle name="표준 8 4 6 6 3" xfId="42592"/>
    <cellStyle name="표준 8 4 6 7" xfId="20633"/>
    <cellStyle name="표준 8 4 6 7 2" xfId="42594"/>
    <cellStyle name="표준 8 4 6 8" xfId="20634"/>
    <cellStyle name="표준 8 4 6 8 2" xfId="42595"/>
    <cellStyle name="표준 8 4 6 9" xfId="26948"/>
    <cellStyle name="표준 8 4 7" xfId="2688"/>
    <cellStyle name="표준 8 4 7 2" xfId="6420"/>
    <cellStyle name="표준 8 4 7 2 2" xfId="6421"/>
    <cellStyle name="표준 8 4 7 2 2 2" xfId="20635"/>
    <cellStyle name="표준 8 4 7 2 2 2 2" xfId="42596"/>
    <cellStyle name="표준 8 4 7 2 2 3" xfId="30934"/>
    <cellStyle name="표준 8 4 7 2 3" xfId="20636"/>
    <cellStyle name="표준 8 4 7 2 3 2" xfId="20637"/>
    <cellStyle name="표준 8 4 7 2 3 2 2" xfId="42598"/>
    <cellStyle name="표준 8 4 7 2 3 3" xfId="42597"/>
    <cellStyle name="표준 8 4 7 2 4" xfId="20638"/>
    <cellStyle name="표준 8 4 7 2 4 2" xfId="42599"/>
    <cellStyle name="표준 8 4 7 2 5" xfId="20639"/>
    <cellStyle name="표준 8 4 7 2 5 2" xfId="42600"/>
    <cellStyle name="표준 8 4 7 2 6" xfId="30933"/>
    <cellStyle name="표준 8 4 7 3" xfId="6422"/>
    <cellStyle name="표준 8 4 7 3 2" xfId="6423"/>
    <cellStyle name="표준 8 4 7 3 2 2" xfId="20640"/>
    <cellStyle name="표준 8 4 7 3 2 2 2" xfId="42601"/>
    <cellStyle name="표준 8 4 7 3 2 3" xfId="30936"/>
    <cellStyle name="표준 8 4 7 3 3" xfId="20641"/>
    <cellStyle name="표준 8 4 7 3 3 2" xfId="20642"/>
    <cellStyle name="표준 8 4 7 3 3 2 2" xfId="42603"/>
    <cellStyle name="표준 8 4 7 3 3 3" xfId="42602"/>
    <cellStyle name="표준 8 4 7 3 4" xfId="20643"/>
    <cellStyle name="표준 8 4 7 3 4 2" xfId="42604"/>
    <cellStyle name="표준 8 4 7 3 5" xfId="20644"/>
    <cellStyle name="표준 8 4 7 3 5 2" xfId="42605"/>
    <cellStyle name="표준 8 4 7 3 6" xfId="30935"/>
    <cellStyle name="표준 8 4 7 4" xfId="6424"/>
    <cellStyle name="표준 8 4 7 4 2" xfId="20645"/>
    <cellStyle name="표준 8 4 7 4 2 2" xfId="42606"/>
    <cellStyle name="표준 8 4 7 4 3" xfId="30937"/>
    <cellStyle name="표준 8 4 7 5" xfId="20646"/>
    <cellStyle name="표준 8 4 7 5 2" xfId="20647"/>
    <cellStyle name="표준 8 4 7 5 2 2" xfId="42608"/>
    <cellStyle name="표준 8 4 7 5 3" xfId="42607"/>
    <cellStyle name="표준 8 4 7 6" xfId="20648"/>
    <cellStyle name="표준 8 4 7 6 2" xfId="42609"/>
    <cellStyle name="표준 8 4 7 7" xfId="20649"/>
    <cellStyle name="표준 8 4 7 7 2" xfId="42610"/>
    <cellStyle name="표준 8 4 7 8" xfId="27209"/>
    <cellStyle name="표준 8 4 8" xfId="6425"/>
    <cellStyle name="표준 8 4 8 2" xfId="6426"/>
    <cellStyle name="표준 8 4 8 2 2" xfId="20650"/>
    <cellStyle name="표준 8 4 8 2 2 2" xfId="42611"/>
    <cellStyle name="표준 8 4 8 2 3" xfId="30939"/>
    <cellStyle name="표준 8 4 8 3" xfId="20651"/>
    <cellStyle name="표준 8 4 8 3 2" xfId="20652"/>
    <cellStyle name="표준 8 4 8 3 2 2" xfId="42613"/>
    <cellStyle name="표준 8 4 8 3 3" xfId="42612"/>
    <cellStyle name="표준 8 4 8 4" xfId="20653"/>
    <cellStyle name="표준 8 4 8 4 2" xfId="42614"/>
    <cellStyle name="표준 8 4 8 5" xfId="20654"/>
    <cellStyle name="표준 8 4 8 5 2" xfId="42615"/>
    <cellStyle name="표준 8 4 8 6" xfId="30938"/>
    <cellStyle name="표준 8 4 9" xfId="6427"/>
    <cellStyle name="표준 8 4 9 2" xfId="6428"/>
    <cellStyle name="표준 8 4 9 2 2" xfId="20655"/>
    <cellStyle name="표준 8 4 9 2 2 2" xfId="42616"/>
    <cellStyle name="표준 8 4 9 2 3" xfId="30941"/>
    <cellStyle name="표준 8 4 9 3" xfId="20656"/>
    <cellStyle name="표준 8 4 9 3 2" xfId="20657"/>
    <cellStyle name="표준 8 4 9 3 2 2" xfId="42618"/>
    <cellStyle name="표준 8 4 9 3 3" xfId="42617"/>
    <cellStyle name="표준 8 4 9 4" xfId="20658"/>
    <cellStyle name="표준 8 4 9 4 2" xfId="42619"/>
    <cellStyle name="표준 8 4 9 5" xfId="20659"/>
    <cellStyle name="표준 8 4 9 5 2" xfId="42620"/>
    <cellStyle name="표준 8 4 9 6" xfId="30940"/>
    <cellStyle name="표준 8 5" xfId="1507"/>
    <cellStyle name="표준 8 5 10" xfId="6429"/>
    <cellStyle name="표준 8 5 10 2" xfId="20660"/>
    <cellStyle name="표준 8 5 10 2 2" xfId="42621"/>
    <cellStyle name="표준 8 5 10 3" xfId="30942"/>
    <cellStyle name="표준 8 5 11" xfId="20661"/>
    <cellStyle name="표준 8 5 11 2" xfId="20662"/>
    <cellStyle name="표준 8 5 11 2 2" xfId="42623"/>
    <cellStyle name="표준 8 5 11 3" xfId="42622"/>
    <cellStyle name="표준 8 5 12" xfId="20663"/>
    <cellStyle name="표준 8 5 12 2" xfId="42624"/>
    <cellStyle name="표준 8 5 13" xfId="20664"/>
    <cellStyle name="표준 8 5 13 2" xfId="42625"/>
    <cellStyle name="표준 8 5 14" xfId="26694"/>
    <cellStyle name="표준 8 5 2" xfId="1573"/>
    <cellStyle name="표준 8 5 2 10" xfId="20665"/>
    <cellStyle name="표준 8 5 2 10 2" xfId="42626"/>
    <cellStyle name="표준 8 5 2 11" xfId="26756"/>
    <cellStyle name="표준 8 5 2 2" xfId="2363"/>
    <cellStyle name="표준 8 5 2 2 10" xfId="26885"/>
    <cellStyle name="표준 8 5 2 2 2" xfId="2623"/>
    <cellStyle name="표준 8 5 2 2 2 2" xfId="3143"/>
    <cellStyle name="표준 8 5 2 2 2 2 2" xfId="6430"/>
    <cellStyle name="표준 8 5 2 2 2 2 2 2" xfId="6431"/>
    <cellStyle name="표준 8 5 2 2 2 2 2 2 2" xfId="20666"/>
    <cellStyle name="표준 8 5 2 2 2 2 2 2 2 2" xfId="42627"/>
    <cellStyle name="표준 8 5 2 2 2 2 2 2 3" xfId="30944"/>
    <cellStyle name="표준 8 5 2 2 2 2 2 3" xfId="20667"/>
    <cellStyle name="표준 8 5 2 2 2 2 2 3 2" xfId="20668"/>
    <cellStyle name="표준 8 5 2 2 2 2 2 3 2 2" xfId="42629"/>
    <cellStyle name="표준 8 5 2 2 2 2 2 3 3" xfId="42628"/>
    <cellStyle name="표준 8 5 2 2 2 2 2 4" xfId="20669"/>
    <cellStyle name="표준 8 5 2 2 2 2 2 4 2" xfId="42630"/>
    <cellStyle name="표준 8 5 2 2 2 2 2 5" xfId="20670"/>
    <cellStyle name="표준 8 5 2 2 2 2 2 5 2" xfId="42631"/>
    <cellStyle name="표준 8 5 2 2 2 2 2 6" xfId="30943"/>
    <cellStyle name="표준 8 5 2 2 2 2 3" xfId="6432"/>
    <cellStyle name="표준 8 5 2 2 2 2 3 2" xfId="6433"/>
    <cellStyle name="표준 8 5 2 2 2 2 3 2 2" xfId="20671"/>
    <cellStyle name="표준 8 5 2 2 2 2 3 2 2 2" xfId="42632"/>
    <cellStyle name="표준 8 5 2 2 2 2 3 2 3" xfId="30946"/>
    <cellStyle name="표준 8 5 2 2 2 2 3 3" xfId="20672"/>
    <cellStyle name="표준 8 5 2 2 2 2 3 3 2" xfId="20673"/>
    <cellStyle name="표준 8 5 2 2 2 2 3 3 2 2" xfId="42634"/>
    <cellStyle name="표준 8 5 2 2 2 2 3 3 3" xfId="42633"/>
    <cellStyle name="표준 8 5 2 2 2 2 3 4" xfId="20674"/>
    <cellStyle name="표준 8 5 2 2 2 2 3 4 2" xfId="42635"/>
    <cellStyle name="표준 8 5 2 2 2 2 3 5" xfId="20675"/>
    <cellStyle name="표준 8 5 2 2 2 2 3 5 2" xfId="42636"/>
    <cellStyle name="표준 8 5 2 2 2 2 3 6" xfId="30945"/>
    <cellStyle name="표준 8 5 2 2 2 2 4" xfId="6434"/>
    <cellStyle name="표준 8 5 2 2 2 2 4 2" xfId="20676"/>
    <cellStyle name="표준 8 5 2 2 2 2 4 2 2" xfId="42637"/>
    <cellStyle name="표준 8 5 2 2 2 2 4 3" xfId="30947"/>
    <cellStyle name="표준 8 5 2 2 2 2 5" xfId="20677"/>
    <cellStyle name="표준 8 5 2 2 2 2 5 2" xfId="20678"/>
    <cellStyle name="표준 8 5 2 2 2 2 5 2 2" xfId="42639"/>
    <cellStyle name="표준 8 5 2 2 2 2 5 3" xfId="42638"/>
    <cellStyle name="표준 8 5 2 2 2 2 6" xfId="20679"/>
    <cellStyle name="표준 8 5 2 2 2 2 6 2" xfId="42640"/>
    <cellStyle name="표준 8 5 2 2 2 2 7" xfId="20680"/>
    <cellStyle name="표준 8 5 2 2 2 2 7 2" xfId="42641"/>
    <cellStyle name="표준 8 5 2 2 2 2 8" xfId="27664"/>
    <cellStyle name="표준 8 5 2 2 2 3" xfId="6435"/>
    <cellStyle name="표준 8 5 2 2 2 3 2" xfId="6436"/>
    <cellStyle name="표준 8 5 2 2 2 3 2 2" xfId="20681"/>
    <cellStyle name="표준 8 5 2 2 2 3 2 2 2" xfId="42642"/>
    <cellStyle name="표준 8 5 2 2 2 3 2 3" xfId="30949"/>
    <cellStyle name="표준 8 5 2 2 2 3 3" xfId="20682"/>
    <cellStyle name="표준 8 5 2 2 2 3 3 2" xfId="20683"/>
    <cellStyle name="표준 8 5 2 2 2 3 3 2 2" xfId="42644"/>
    <cellStyle name="표준 8 5 2 2 2 3 3 3" xfId="42643"/>
    <cellStyle name="표준 8 5 2 2 2 3 4" xfId="20684"/>
    <cellStyle name="표준 8 5 2 2 2 3 4 2" xfId="42645"/>
    <cellStyle name="표준 8 5 2 2 2 3 5" xfId="20685"/>
    <cellStyle name="표준 8 5 2 2 2 3 5 2" xfId="42646"/>
    <cellStyle name="표준 8 5 2 2 2 3 6" xfId="30948"/>
    <cellStyle name="표준 8 5 2 2 2 4" xfId="6437"/>
    <cellStyle name="표준 8 5 2 2 2 4 2" xfId="6438"/>
    <cellStyle name="표준 8 5 2 2 2 4 2 2" xfId="20686"/>
    <cellStyle name="표준 8 5 2 2 2 4 2 2 2" xfId="42647"/>
    <cellStyle name="표준 8 5 2 2 2 4 2 3" xfId="30951"/>
    <cellStyle name="표준 8 5 2 2 2 4 3" xfId="20687"/>
    <cellStyle name="표준 8 5 2 2 2 4 3 2" xfId="20688"/>
    <cellStyle name="표준 8 5 2 2 2 4 3 2 2" xfId="42649"/>
    <cellStyle name="표준 8 5 2 2 2 4 3 3" xfId="42648"/>
    <cellStyle name="표준 8 5 2 2 2 4 4" xfId="20689"/>
    <cellStyle name="표준 8 5 2 2 2 4 4 2" xfId="42650"/>
    <cellStyle name="표준 8 5 2 2 2 4 5" xfId="20690"/>
    <cellStyle name="표준 8 5 2 2 2 4 5 2" xfId="42651"/>
    <cellStyle name="표준 8 5 2 2 2 4 6" xfId="30950"/>
    <cellStyle name="표준 8 5 2 2 2 5" xfId="6439"/>
    <cellStyle name="표준 8 5 2 2 2 5 2" xfId="20691"/>
    <cellStyle name="표준 8 5 2 2 2 5 2 2" xfId="42652"/>
    <cellStyle name="표준 8 5 2 2 2 5 3" xfId="30952"/>
    <cellStyle name="표준 8 5 2 2 2 6" xfId="20692"/>
    <cellStyle name="표준 8 5 2 2 2 6 2" xfId="20693"/>
    <cellStyle name="표준 8 5 2 2 2 6 2 2" xfId="42654"/>
    <cellStyle name="표준 8 5 2 2 2 6 3" xfId="42653"/>
    <cellStyle name="표준 8 5 2 2 2 7" xfId="20694"/>
    <cellStyle name="표준 8 5 2 2 2 7 2" xfId="42655"/>
    <cellStyle name="표준 8 5 2 2 2 8" xfId="20695"/>
    <cellStyle name="표준 8 5 2 2 2 8 2" xfId="42656"/>
    <cellStyle name="표준 8 5 2 2 2 9" xfId="27145"/>
    <cellStyle name="표준 8 5 2 2 3" xfId="2883"/>
    <cellStyle name="표준 8 5 2 2 3 2" xfId="6440"/>
    <cellStyle name="표준 8 5 2 2 3 2 2" xfId="6441"/>
    <cellStyle name="표준 8 5 2 2 3 2 2 2" xfId="20696"/>
    <cellStyle name="표준 8 5 2 2 3 2 2 2 2" xfId="42657"/>
    <cellStyle name="표준 8 5 2 2 3 2 2 3" xfId="30954"/>
    <cellStyle name="표준 8 5 2 2 3 2 3" xfId="20697"/>
    <cellStyle name="표준 8 5 2 2 3 2 3 2" xfId="20698"/>
    <cellStyle name="표준 8 5 2 2 3 2 3 2 2" xfId="42659"/>
    <cellStyle name="표준 8 5 2 2 3 2 3 3" xfId="42658"/>
    <cellStyle name="표준 8 5 2 2 3 2 4" xfId="20699"/>
    <cellStyle name="표준 8 5 2 2 3 2 4 2" xfId="42660"/>
    <cellStyle name="표준 8 5 2 2 3 2 5" xfId="20700"/>
    <cellStyle name="표준 8 5 2 2 3 2 5 2" xfId="42661"/>
    <cellStyle name="표준 8 5 2 2 3 2 6" xfId="30953"/>
    <cellStyle name="표준 8 5 2 2 3 3" xfId="6442"/>
    <cellStyle name="표준 8 5 2 2 3 3 2" xfId="6443"/>
    <cellStyle name="표준 8 5 2 2 3 3 2 2" xfId="20701"/>
    <cellStyle name="표준 8 5 2 2 3 3 2 2 2" xfId="42662"/>
    <cellStyle name="표준 8 5 2 2 3 3 2 3" xfId="30956"/>
    <cellStyle name="표준 8 5 2 2 3 3 3" xfId="20702"/>
    <cellStyle name="표준 8 5 2 2 3 3 3 2" xfId="20703"/>
    <cellStyle name="표준 8 5 2 2 3 3 3 2 2" xfId="42664"/>
    <cellStyle name="표준 8 5 2 2 3 3 3 3" xfId="42663"/>
    <cellStyle name="표준 8 5 2 2 3 3 4" xfId="20704"/>
    <cellStyle name="표준 8 5 2 2 3 3 4 2" xfId="42665"/>
    <cellStyle name="표준 8 5 2 2 3 3 5" xfId="20705"/>
    <cellStyle name="표준 8 5 2 2 3 3 5 2" xfId="42666"/>
    <cellStyle name="표준 8 5 2 2 3 3 6" xfId="30955"/>
    <cellStyle name="표준 8 5 2 2 3 4" xfId="6444"/>
    <cellStyle name="표준 8 5 2 2 3 4 2" xfId="20706"/>
    <cellStyle name="표준 8 5 2 2 3 4 2 2" xfId="42667"/>
    <cellStyle name="표준 8 5 2 2 3 4 3" xfId="30957"/>
    <cellStyle name="표준 8 5 2 2 3 5" xfId="20707"/>
    <cellStyle name="표준 8 5 2 2 3 5 2" xfId="20708"/>
    <cellStyle name="표준 8 5 2 2 3 5 2 2" xfId="42669"/>
    <cellStyle name="표준 8 5 2 2 3 5 3" xfId="42668"/>
    <cellStyle name="표준 8 5 2 2 3 6" xfId="20709"/>
    <cellStyle name="표준 8 5 2 2 3 6 2" xfId="42670"/>
    <cellStyle name="표준 8 5 2 2 3 7" xfId="20710"/>
    <cellStyle name="표준 8 5 2 2 3 7 2" xfId="42671"/>
    <cellStyle name="표준 8 5 2 2 3 8" xfId="27404"/>
    <cellStyle name="표준 8 5 2 2 4" xfId="6445"/>
    <cellStyle name="표준 8 5 2 2 4 2" xfId="6446"/>
    <cellStyle name="표준 8 5 2 2 4 2 2" xfId="20711"/>
    <cellStyle name="표준 8 5 2 2 4 2 2 2" xfId="42672"/>
    <cellStyle name="표준 8 5 2 2 4 2 3" xfId="30959"/>
    <cellStyle name="표준 8 5 2 2 4 3" xfId="20712"/>
    <cellStyle name="표준 8 5 2 2 4 3 2" xfId="20713"/>
    <cellStyle name="표준 8 5 2 2 4 3 2 2" xfId="42674"/>
    <cellStyle name="표준 8 5 2 2 4 3 3" xfId="42673"/>
    <cellStyle name="표준 8 5 2 2 4 4" xfId="20714"/>
    <cellStyle name="표준 8 5 2 2 4 4 2" xfId="42675"/>
    <cellStyle name="표준 8 5 2 2 4 5" xfId="20715"/>
    <cellStyle name="표준 8 5 2 2 4 5 2" xfId="42676"/>
    <cellStyle name="표준 8 5 2 2 4 6" xfId="30958"/>
    <cellStyle name="표준 8 5 2 2 5" xfId="6447"/>
    <cellStyle name="표준 8 5 2 2 5 2" xfId="6448"/>
    <cellStyle name="표준 8 5 2 2 5 2 2" xfId="20716"/>
    <cellStyle name="표준 8 5 2 2 5 2 2 2" xfId="42677"/>
    <cellStyle name="표준 8 5 2 2 5 2 3" xfId="30961"/>
    <cellStyle name="표준 8 5 2 2 5 3" xfId="20717"/>
    <cellStyle name="표준 8 5 2 2 5 3 2" xfId="20718"/>
    <cellStyle name="표준 8 5 2 2 5 3 2 2" xfId="42679"/>
    <cellStyle name="표준 8 5 2 2 5 3 3" xfId="42678"/>
    <cellStyle name="표준 8 5 2 2 5 4" xfId="20719"/>
    <cellStyle name="표준 8 5 2 2 5 4 2" xfId="42680"/>
    <cellStyle name="표준 8 5 2 2 5 5" xfId="20720"/>
    <cellStyle name="표준 8 5 2 2 5 5 2" xfId="42681"/>
    <cellStyle name="표준 8 5 2 2 5 6" xfId="30960"/>
    <cellStyle name="표준 8 5 2 2 6" xfId="6449"/>
    <cellStyle name="표준 8 5 2 2 6 2" xfId="20721"/>
    <cellStyle name="표준 8 5 2 2 6 2 2" xfId="42682"/>
    <cellStyle name="표준 8 5 2 2 6 3" xfId="30962"/>
    <cellStyle name="표준 8 5 2 2 7" xfId="20722"/>
    <cellStyle name="표준 8 5 2 2 7 2" xfId="20723"/>
    <cellStyle name="표준 8 5 2 2 7 2 2" xfId="42684"/>
    <cellStyle name="표준 8 5 2 2 7 3" xfId="42683"/>
    <cellStyle name="표준 8 5 2 2 8" xfId="20724"/>
    <cellStyle name="표준 8 5 2 2 8 2" xfId="42685"/>
    <cellStyle name="표준 8 5 2 2 9" xfId="20725"/>
    <cellStyle name="표준 8 5 2 2 9 2" xfId="42686"/>
    <cellStyle name="표준 8 5 2 3" xfId="2492"/>
    <cellStyle name="표준 8 5 2 3 2" xfId="3012"/>
    <cellStyle name="표준 8 5 2 3 2 2" xfId="6450"/>
    <cellStyle name="표준 8 5 2 3 2 2 2" xfId="6451"/>
    <cellStyle name="표준 8 5 2 3 2 2 2 2" xfId="20726"/>
    <cellStyle name="표준 8 5 2 3 2 2 2 2 2" xfId="42687"/>
    <cellStyle name="표준 8 5 2 3 2 2 2 3" xfId="30964"/>
    <cellStyle name="표준 8 5 2 3 2 2 3" xfId="20727"/>
    <cellStyle name="표준 8 5 2 3 2 2 3 2" xfId="20728"/>
    <cellStyle name="표준 8 5 2 3 2 2 3 2 2" xfId="42689"/>
    <cellStyle name="표준 8 5 2 3 2 2 3 3" xfId="42688"/>
    <cellStyle name="표준 8 5 2 3 2 2 4" xfId="20729"/>
    <cellStyle name="표준 8 5 2 3 2 2 4 2" xfId="42690"/>
    <cellStyle name="표준 8 5 2 3 2 2 5" xfId="20730"/>
    <cellStyle name="표준 8 5 2 3 2 2 5 2" xfId="42691"/>
    <cellStyle name="표준 8 5 2 3 2 2 6" xfId="30963"/>
    <cellStyle name="표준 8 5 2 3 2 3" xfId="6452"/>
    <cellStyle name="표준 8 5 2 3 2 3 2" xfId="6453"/>
    <cellStyle name="표준 8 5 2 3 2 3 2 2" xfId="20731"/>
    <cellStyle name="표준 8 5 2 3 2 3 2 2 2" xfId="42692"/>
    <cellStyle name="표준 8 5 2 3 2 3 2 3" xfId="30966"/>
    <cellStyle name="표준 8 5 2 3 2 3 3" xfId="20732"/>
    <cellStyle name="표준 8 5 2 3 2 3 3 2" xfId="20733"/>
    <cellStyle name="표준 8 5 2 3 2 3 3 2 2" xfId="42694"/>
    <cellStyle name="표준 8 5 2 3 2 3 3 3" xfId="42693"/>
    <cellStyle name="표준 8 5 2 3 2 3 4" xfId="20734"/>
    <cellStyle name="표준 8 5 2 3 2 3 4 2" xfId="42695"/>
    <cellStyle name="표준 8 5 2 3 2 3 5" xfId="20735"/>
    <cellStyle name="표준 8 5 2 3 2 3 5 2" xfId="42696"/>
    <cellStyle name="표준 8 5 2 3 2 3 6" xfId="30965"/>
    <cellStyle name="표준 8 5 2 3 2 4" xfId="6454"/>
    <cellStyle name="표준 8 5 2 3 2 4 2" xfId="20736"/>
    <cellStyle name="표준 8 5 2 3 2 4 2 2" xfId="42697"/>
    <cellStyle name="표준 8 5 2 3 2 4 3" xfId="30967"/>
    <cellStyle name="표준 8 5 2 3 2 5" xfId="20737"/>
    <cellStyle name="표준 8 5 2 3 2 5 2" xfId="20738"/>
    <cellStyle name="표준 8 5 2 3 2 5 2 2" xfId="42699"/>
    <cellStyle name="표준 8 5 2 3 2 5 3" xfId="42698"/>
    <cellStyle name="표준 8 5 2 3 2 6" xfId="20739"/>
    <cellStyle name="표준 8 5 2 3 2 6 2" xfId="42700"/>
    <cellStyle name="표준 8 5 2 3 2 7" xfId="20740"/>
    <cellStyle name="표준 8 5 2 3 2 7 2" xfId="42701"/>
    <cellStyle name="표준 8 5 2 3 2 8" xfId="27533"/>
    <cellStyle name="표준 8 5 2 3 3" xfId="6455"/>
    <cellStyle name="표준 8 5 2 3 3 2" xfId="6456"/>
    <cellStyle name="표준 8 5 2 3 3 2 2" xfId="20741"/>
    <cellStyle name="표준 8 5 2 3 3 2 2 2" xfId="42702"/>
    <cellStyle name="표준 8 5 2 3 3 2 3" xfId="30969"/>
    <cellStyle name="표준 8 5 2 3 3 3" xfId="20742"/>
    <cellStyle name="표준 8 5 2 3 3 3 2" xfId="20743"/>
    <cellStyle name="표준 8 5 2 3 3 3 2 2" xfId="42704"/>
    <cellStyle name="표준 8 5 2 3 3 3 3" xfId="42703"/>
    <cellStyle name="표준 8 5 2 3 3 4" xfId="20744"/>
    <cellStyle name="표준 8 5 2 3 3 4 2" xfId="42705"/>
    <cellStyle name="표준 8 5 2 3 3 5" xfId="20745"/>
    <cellStyle name="표준 8 5 2 3 3 5 2" xfId="42706"/>
    <cellStyle name="표준 8 5 2 3 3 6" xfId="30968"/>
    <cellStyle name="표준 8 5 2 3 4" xfId="6457"/>
    <cellStyle name="표준 8 5 2 3 4 2" xfId="6458"/>
    <cellStyle name="표준 8 5 2 3 4 2 2" xfId="20746"/>
    <cellStyle name="표준 8 5 2 3 4 2 2 2" xfId="42707"/>
    <cellStyle name="표준 8 5 2 3 4 2 3" xfId="30971"/>
    <cellStyle name="표준 8 5 2 3 4 3" xfId="20747"/>
    <cellStyle name="표준 8 5 2 3 4 3 2" xfId="20748"/>
    <cellStyle name="표준 8 5 2 3 4 3 2 2" xfId="42709"/>
    <cellStyle name="표준 8 5 2 3 4 3 3" xfId="42708"/>
    <cellStyle name="표준 8 5 2 3 4 4" xfId="20749"/>
    <cellStyle name="표준 8 5 2 3 4 4 2" xfId="42710"/>
    <cellStyle name="표준 8 5 2 3 4 5" xfId="20750"/>
    <cellStyle name="표준 8 5 2 3 4 5 2" xfId="42711"/>
    <cellStyle name="표준 8 5 2 3 4 6" xfId="30970"/>
    <cellStyle name="표준 8 5 2 3 5" xfId="6459"/>
    <cellStyle name="표준 8 5 2 3 5 2" xfId="20751"/>
    <cellStyle name="표준 8 5 2 3 5 2 2" xfId="42712"/>
    <cellStyle name="표준 8 5 2 3 5 3" xfId="30972"/>
    <cellStyle name="표준 8 5 2 3 6" xfId="20752"/>
    <cellStyle name="표준 8 5 2 3 6 2" xfId="20753"/>
    <cellStyle name="표준 8 5 2 3 6 2 2" xfId="42714"/>
    <cellStyle name="표준 8 5 2 3 6 3" xfId="42713"/>
    <cellStyle name="표준 8 5 2 3 7" xfId="20754"/>
    <cellStyle name="표준 8 5 2 3 7 2" xfId="42715"/>
    <cellStyle name="표준 8 5 2 3 8" xfId="20755"/>
    <cellStyle name="표준 8 5 2 3 8 2" xfId="42716"/>
    <cellStyle name="표준 8 5 2 3 9" xfId="27014"/>
    <cellStyle name="표준 8 5 2 4" xfId="2754"/>
    <cellStyle name="표준 8 5 2 4 2" xfId="6460"/>
    <cellStyle name="표준 8 5 2 4 2 2" xfId="6461"/>
    <cellStyle name="표준 8 5 2 4 2 2 2" xfId="20756"/>
    <cellStyle name="표준 8 5 2 4 2 2 2 2" xfId="42717"/>
    <cellStyle name="표준 8 5 2 4 2 2 3" xfId="30974"/>
    <cellStyle name="표준 8 5 2 4 2 3" xfId="20757"/>
    <cellStyle name="표준 8 5 2 4 2 3 2" xfId="20758"/>
    <cellStyle name="표준 8 5 2 4 2 3 2 2" xfId="42719"/>
    <cellStyle name="표준 8 5 2 4 2 3 3" xfId="42718"/>
    <cellStyle name="표준 8 5 2 4 2 4" xfId="20759"/>
    <cellStyle name="표준 8 5 2 4 2 4 2" xfId="42720"/>
    <cellStyle name="표준 8 5 2 4 2 5" xfId="20760"/>
    <cellStyle name="표준 8 5 2 4 2 5 2" xfId="42721"/>
    <cellStyle name="표준 8 5 2 4 2 6" xfId="30973"/>
    <cellStyle name="표준 8 5 2 4 3" xfId="6462"/>
    <cellStyle name="표준 8 5 2 4 3 2" xfId="6463"/>
    <cellStyle name="표준 8 5 2 4 3 2 2" xfId="20761"/>
    <cellStyle name="표준 8 5 2 4 3 2 2 2" xfId="42722"/>
    <cellStyle name="표준 8 5 2 4 3 2 3" xfId="30976"/>
    <cellStyle name="표준 8 5 2 4 3 3" xfId="20762"/>
    <cellStyle name="표준 8 5 2 4 3 3 2" xfId="20763"/>
    <cellStyle name="표준 8 5 2 4 3 3 2 2" xfId="42724"/>
    <cellStyle name="표준 8 5 2 4 3 3 3" xfId="42723"/>
    <cellStyle name="표준 8 5 2 4 3 4" xfId="20764"/>
    <cellStyle name="표준 8 5 2 4 3 4 2" xfId="42725"/>
    <cellStyle name="표준 8 5 2 4 3 5" xfId="20765"/>
    <cellStyle name="표준 8 5 2 4 3 5 2" xfId="42726"/>
    <cellStyle name="표준 8 5 2 4 3 6" xfId="30975"/>
    <cellStyle name="표준 8 5 2 4 4" xfId="6464"/>
    <cellStyle name="표준 8 5 2 4 4 2" xfId="20766"/>
    <cellStyle name="표준 8 5 2 4 4 2 2" xfId="42727"/>
    <cellStyle name="표준 8 5 2 4 4 3" xfId="30977"/>
    <cellStyle name="표준 8 5 2 4 5" xfId="20767"/>
    <cellStyle name="표준 8 5 2 4 5 2" xfId="20768"/>
    <cellStyle name="표준 8 5 2 4 5 2 2" xfId="42729"/>
    <cellStyle name="표준 8 5 2 4 5 3" xfId="42728"/>
    <cellStyle name="표준 8 5 2 4 6" xfId="20769"/>
    <cellStyle name="표준 8 5 2 4 6 2" xfId="42730"/>
    <cellStyle name="표준 8 5 2 4 7" xfId="20770"/>
    <cellStyle name="표준 8 5 2 4 7 2" xfId="42731"/>
    <cellStyle name="표준 8 5 2 4 8" xfId="27275"/>
    <cellStyle name="표준 8 5 2 5" xfId="6465"/>
    <cellStyle name="표준 8 5 2 5 2" xfId="6466"/>
    <cellStyle name="표준 8 5 2 5 2 2" xfId="20771"/>
    <cellStyle name="표준 8 5 2 5 2 2 2" xfId="42732"/>
    <cellStyle name="표준 8 5 2 5 2 3" xfId="30979"/>
    <cellStyle name="표준 8 5 2 5 3" xfId="20772"/>
    <cellStyle name="표준 8 5 2 5 3 2" xfId="20773"/>
    <cellStyle name="표준 8 5 2 5 3 2 2" xfId="42734"/>
    <cellStyle name="표준 8 5 2 5 3 3" xfId="42733"/>
    <cellStyle name="표준 8 5 2 5 4" xfId="20774"/>
    <cellStyle name="표준 8 5 2 5 4 2" xfId="42735"/>
    <cellStyle name="표준 8 5 2 5 5" xfId="20775"/>
    <cellStyle name="표준 8 5 2 5 5 2" xfId="42736"/>
    <cellStyle name="표준 8 5 2 5 6" xfId="30978"/>
    <cellStyle name="표준 8 5 2 6" xfId="6467"/>
    <cellStyle name="표준 8 5 2 6 2" xfId="6468"/>
    <cellStyle name="표준 8 5 2 6 2 2" xfId="20776"/>
    <cellStyle name="표준 8 5 2 6 2 2 2" xfId="42737"/>
    <cellStyle name="표준 8 5 2 6 2 3" xfId="30981"/>
    <cellStyle name="표준 8 5 2 6 3" xfId="20777"/>
    <cellStyle name="표준 8 5 2 6 3 2" xfId="20778"/>
    <cellStyle name="표준 8 5 2 6 3 2 2" xfId="42739"/>
    <cellStyle name="표준 8 5 2 6 3 3" xfId="42738"/>
    <cellStyle name="표준 8 5 2 6 4" xfId="20779"/>
    <cellStyle name="표준 8 5 2 6 4 2" xfId="42740"/>
    <cellStyle name="표준 8 5 2 6 5" xfId="20780"/>
    <cellStyle name="표준 8 5 2 6 5 2" xfId="42741"/>
    <cellStyle name="표준 8 5 2 6 6" xfId="30980"/>
    <cellStyle name="표준 8 5 2 7" xfId="6469"/>
    <cellStyle name="표준 8 5 2 7 2" xfId="20781"/>
    <cellStyle name="표준 8 5 2 7 2 2" xfId="42742"/>
    <cellStyle name="표준 8 5 2 7 3" xfId="30982"/>
    <cellStyle name="표준 8 5 2 8" xfId="20782"/>
    <cellStyle name="표준 8 5 2 8 2" xfId="20783"/>
    <cellStyle name="표준 8 5 2 8 2 2" xfId="42744"/>
    <cellStyle name="표준 8 5 2 8 3" xfId="42743"/>
    <cellStyle name="표준 8 5 2 9" xfId="20784"/>
    <cellStyle name="표준 8 5 2 9 2" xfId="42745"/>
    <cellStyle name="표준 8 5 3" xfId="1606"/>
    <cellStyle name="표준 8 5 3 10" xfId="20785"/>
    <cellStyle name="표준 8 5 3 10 2" xfId="42746"/>
    <cellStyle name="표준 8 5 3 11" xfId="26789"/>
    <cellStyle name="표준 8 5 3 2" xfId="2396"/>
    <cellStyle name="표준 8 5 3 2 10" xfId="26918"/>
    <cellStyle name="표준 8 5 3 2 2" xfId="2624"/>
    <cellStyle name="표준 8 5 3 2 2 2" xfId="3144"/>
    <cellStyle name="표준 8 5 3 2 2 2 2" xfId="6470"/>
    <cellStyle name="표준 8 5 3 2 2 2 2 2" xfId="6471"/>
    <cellStyle name="표준 8 5 3 2 2 2 2 2 2" xfId="20786"/>
    <cellStyle name="표준 8 5 3 2 2 2 2 2 2 2" xfId="42747"/>
    <cellStyle name="표준 8 5 3 2 2 2 2 2 3" xfId="30984"/>
    <cellStyle name="표준 8 5 3 2 2 2 2 3" xfId="20787"/>
    <cellStyle name="표준 8 5 3 2 2 2 2 3 2" xfId="20788"/>
    <cellStyle name="표준 8 5 3 2 2 2 2 3 2 2" xfId="42749"/>
    <cellStyle name="표준 8 5 3 2 2 2 2 3 3" xfId="42748"/>
    <cellStyle name="표준 8 5 3 2 2 2 2 4" xfId="20789"/>
    <cellStyle name="표준 8 5 3 2 2 2 2 4 2" xfId="42750"/>
    <cellStyle name="표준 8 5 3 2 2 2 2 5" xfId="20790"/>
    <cellStyle name="표준 8 5 3 2 2 2 2 5 2" xfId="42751"/>
    <cellStyle name="표준 8 5 3 2 2 2 2 6" xfId="30983"/>
    <cellStyle name="표준 8 5 3 2 2 2 3" xfId="6472"/>
    <cellStyle name="표준 8 5 3 2 2 2 3 2" xfId="6473"/>
    <cellStyle name="표준 8 5 3 2 2 2 3 2 2" xfId="20791"/>
    <cellStyle name="표준 8 5 3 2 2 2 3 2 2 2" xfId="42752"/>
    <cellStyle name="표준 8 5 3 2 2 2 3 2 3" xfId="30986"/>
    <cellStyle name="표준 8 5 3 2 2 2 3 3" xfId="20792"/>
    <cellStyle name="표준 8 5 3 2 2 2 3 3 2" xfId="20793"/>
    <cellStyle name="표준 8 5 3 2 2 2 3 3 2 2" xfId="42754"/>
    <cellStyle name="표준 8 5 3 2 2 2 3 3 3" xfId="42753"/>
    <cellStyle name="표준 8 5 3 2 2 2 3 4" xfId="20794"/>
    <cellStyle name="표준 8 5 3 2 2 2 3 4 2" xfId="42755"/>
    <cellStyle name="표준 8 5 3 2 2 2 3 5" xfId="20795"/>
    <cellStyle name="표준 8 5 3 2 2 2 3 5 2" xfId="42756"/>
    <cellStyle name="표준 8 5 3 2 2 2 3 6" xfId="30985"/>
    <cellStyle name="표준 8 5 3 2 2 2 4" xfId="6474"/>
    <cellStyle name="표준 8 5 3 2 2 2 4 2" xfId="20796"/>
    <cellStyle name="표준 8 5 3 2 2 2 4 2 2" xfId="42757"/>
    <cellStyle name="표준 8 5 3 2 2 2 4 3" xfId="30987"/>
    <cellStyle name="표준 8 5 3 2 2 2 5" xfId="20797"/>
    <cellStyle name="표준 8 5 3 2 2 2 5 2" xfId="20798"/>
    <cellStyle name="표준 8 5 3 2 2 2 5 2 2" xfId="42759"/>
    <cellStyle name="표준 8 5 3 2 2 2 5 3" xfId="42758"/>
    <cellStyle name="표준 8 5 3 2 2 2 6" xfId="20799"/>
    <cellStyle name="표준 8 5 3 2 2 2 6 2" xfId="42760"/>
    <cellStyle name="표준 8 5 3 2 2 2 7" xfId="20800"/>
    <cellStyle name="표준 8 5 3 2 2 2 7 2" xfId="42761"/>
    <cellStyle name="표준 8 5 3 2 2 2 8" xfId="27665"/>
    <cellStyle name="표준 8 5 3 2 2 3" xfId="6475"/>
    <cellStyle name="표준 8 5 3 2 2 3 2" xfId="6476"/>
    <cellStyle name="표준 8 5 3 2 2 3 2 2" xfId="20801"/>
    <cellStyle name="표준 8 5 3 2 2 3 2 2 2" xfId="42762"/>
    <cellStyle name="표준 8 5 3 2 2 3 2 3" xfId="30989"/>
    <cellStyle name="표준 8 5 3 2 2 3 3" xfId="20802"/>
    <cellStyle name="표준 8 5 3 2 2 3 3 2" xfId="20803"/>
    <cellStyle name="표준 8 5 3 2 2 3 3 2 2" xfId="42764"/>
    <cellStyle name="표준 8 5 3 2 2 3 3 3" xfId="42763"/>
    <cellStyle name="표준 8 5 3 2 2 3 4" xfId="20804"/>
    <cellStyle name="표준 8 5 3 2 2 3 4 2" xfId="42765"/>
    <cellStyle name="표준 8 5 3 2 2 3 5" xfId="20805"/>
    <cellStyle name="표준 8 5 3 2 2 3 5 2" xfId="42766"/>
    <cellStyle name="표준 8 5 3 2 2 3 6" xfId="30988"/>
    <cellStyle name="표준 8 5 3 2 2 4" xfId="6477"/>
    <cellStyle name="표준 8 5 3 2 2 4 2" xfId="6478"/>
    <cellStyle name="표준 8 5 3 2 2 4 2 2" xfId="20806"/>
    <cellStyle name="표준 8 5 3 2 2 4 2 2 2" xfId="42767"/>
    <cellStyle name="표준 8 5 3 2 2 4 2 3" xfId="30991"/>
    <cellStyle name="표준 8 5 3 2 2 4 3" xfId="20807"/>
    <cellStyle name="표준 8 5 3 2 2 4 3 2" xfId="20808"/>
    <cellStyle name="표준 8 5 3 2 2 4 3 2 2" xfId="42769"/>
    <cellStyle name="표준 8 5 3 2 2 4 3 3" xfId="42768"/>
    <cellStyle name="표준 8 5 3 2 2 4 4" xfId="20809"/>
    <cellStyle name="표준 8 5 3 2 2 4 4 2" xfId="42770"/>
    <cellStyle name="표준 8 5 3 2 2 4 5" xfId="20810"/>
    <cellStyle name="표준 8 5 3 2 2 4 5 2" xfId="42771"/>
    <cellStyle name="표준 8 5 3 2 2 4 6" xfId="30990"/>
    <cellStyle name="표준 8 5 3 2 2 5" xfId="6479"/>
    <cellStyle name="표준 8 5 3 2 2 5 2" xfId="20811"/>
    <cellStyle name="표준 8 5 3 2 2 5 2 2" xfId="42772"/>
    <cellStyle name="표준 8 5 3 2 2 5 3" xfId="30992"/>
    <cellStyle name="표준 8 5 3 2 2 6" xfId="20812"/>
    <cellStyle name="표준 8 5 3 2 2 6 2" xfId="20813"/>
    <cellStyle name="표준 8 5 3 2 2 6 2 2" xfId="42774"/>
    <cellStyle name="표준 8 5 3 2 2 6 3" xfId="42773"/>
    <cellStyle name="표준 8 5 3 2 2 7" xfId="20814"/>
    <cellStyle name="표준 8 5 3 2 2 7 2" xfId="42775"/>
    <cellStyle name="표준 8 5 3 2 2 8" xfId="20815"/>
    <cellStyle name="표준 8 5 3 2 2 8 2" xfId="42776"/>
    <cellStyle name="표준 8 5 3 2 2 9" xfId="27146"/>
    <cellStyle name="표준 8 5 3 2 3" xfId="2916"/>
    <cellStyle name="표준 8 5 3 2 3 2" xfId="6480"/>
    <cellStyle name="표준 8 5 3 2 3 2 2" xfId="6481"/>
    <cellStyle name="표준 8 5 3 2 3 2 2 2" xfId="20816"/>
    <cellStyle name="표준 8 5 3 2 3 2 2 2 2" xfId="42777"/>
    <cellStyle name="표준 8 5 3 2 3 2 2 3" xfId="30994"/>
    <cellStyle name="표준 8 5 3 2 3 2 3" xfId="20817"/>
    <cellStyle name="표준 8 5 3 2 3 2 3 2" xfId="20818"/>
    <cellStyle name="표준 8 5 3 2 3 2 3 2 2" xfId="42779"/>
    <cellStyle name="표준 8 5 3 2 3 2 3 3" xfId="42778"/>
    <cellStyle name="표준 8 5 3 2 3 2 4" xfId="20819"/>
    <cellStyle name="표준 8 5 3 2 3 2 4 2" xfId="42780"/>
    <cellStyle name="표준 8 5 3 2 3 2 5" xfId="20820"/>
    <cellStyle name="표준 8 5 3 2 3 2 5 2" xfId="42781"/>
    <cellStyle name="표준 8 5 3 2 3 2 6" xfId="30993"/>
    <cellStyle name="표준 8 5 3 2 3 3" xfId="6482"/>
    <cellStyle name="표준 8 5 3 2 3 3 2" xfId="6483"/>
    <cellStyle name="표준 8 5 3 2 3 3 2 2" xfId="20821"/>
    <cellStyle name="표준 8 5 3 2 3 3 2 2 2" xfId="42782"/>
    <cellStyle name="표준 8 5 3 2 3 3 2 3" xfId="30996"/>
    <cellStyle name="표준 8 5 3 2 3 3 3" xfId="20822"/>
    <cellStyle name="표준 8 5 3 2 3 3 3 2" xfId="20823"/>
    <cellStyle name="표준 8 5 3 2 3 3 3 2 2" xfId="42784"/>
    <cellStyle name="표준 8 5 3 2 3 3 3 3" xfId="42783"/>
    <cellStyle name="표준 8 5 3 2 3 3 4" xfId="20824"/>
    <cellStyle name="표준 8 5 3 2 3 3 4 2" xfId="42785"/>
    <cellStyle name="표준 8 5 3 2 3 3 5" xfId="20825"/>
    <cellStyle name="표준 8 5 3 2 3 3 5 2" xfId="42786"/>
    <cellStyle name="표준 8 5 3 2 3 3 6" xfId="30995"/>
    <cellStyle name="표준 8 5 3 2 3 4" xfId="6484"/>
    <cellStyle name="표준 8 5 3 2 3 4 2" xfId="20826"/>
    <cellStyle name="표준 8 5 3 2 3 4 2 2" xfId="42787"/>
    <cellStyle name="표준 8 5 3 2 3 4 3" xfId="30997"/>
    <cellStyle name="표준 8 5 3 2 3 5" xfId="20827"/>
    <cellStyle name="표준 8 5 3 2 3 5 2" xfId="20828"/>
    <cellStyle name="표준 8 5 3 2 3 5 2 2" xfId="42789"/>
    <cellStyle name="표준 8 5 3 2 3 5 3" xfId="42788"/>
    <cellStyle name="표준 8 5 3 2 3 6" xfId="20829"/>
    <cellStyle name="표준 8 5 3 2 3 6 2" xfId="42790"/>
    <cellStyle name="표준 8 5 3 2 3 7" xfId="20830"/>
    <cellStyle name="표준 8 5 3 2 3 7 2" xfId="42791"/>
    <cellStyle name="표준 8 5 3 2 3 8" xfId="27437"/>
    <cellStyle name="표준 8 5 3 2 4" xfId="6485"/>
    <cellStyle name="표준 8 5 3 2 4 2" xfId="6486"/>
    <cellStyle name="표준 8 5 3 2 4 2 2" xfId="20831"/>
    <cellStyle name="표준 8 5 3 2 4 2 2 2" xfId="42792"/>
    <cellStyle name="표준 8 5 3 2 4 2 3" xfId="30999"/>
    <cellStyle name="표준 8 5 3 2 4 3" xfId="20832"/>
    <cellStyle name="표준 8 5 3 2 4 3 2" xfId="20833"/>
    <cellStyle name="표준 8 5 3 2 4 3 2 2" xfId="42794"/>
    <cellStyle name="표준 8 5 3 2 4 3 3" xfId="42793"/>
    <cellStyle name="표준 8 5 3 2 4 4" xfId="20834"/>
    <cellStyle name="표준 8 5 3 2 4 4 2" xfId="42795"/>
    <cellStyle name="표준 8 5 3 2 4 5" xfId="20835"/>
    <cellStyle name="표준 8 5 3 2 4 5 2" xfId="42796"/>
    <cellStyle name="표준 8 5 3 2 4 6" xfId="30998"/>
    <cellStyle name="표준 8 5 3 2 5" xfId="6487"/>
    <cellStyle name="표준 8 5 3 2 5 2" xfId="6488"/>
    <cellStyle name="표준 8 5 3 2 5 2 2" xfId="20836"/>
    <cellStyle name="표준 8 5 3 2 5 2 2 2" xfId="42797"/>
    <cellStyle name="표준 8 5 3 2 5 2 3" xfId="31001"/>
    <cellStyle name="표준 8 5 3 2 5 3" xfId="20837"/>
    <cellStyle name="표준 8 5 3 2 5 3 2" xfId="20838"/>
    <cellStyle name="표준 8 5 3 2 5 3 2 2" xfId="42799"/>
    <cellStyle name="표준 8 5 3 2 5 3 3" xfId="42798"/>
    <cellStyle name="표준 8 5 3 2 5 4" xfId="20839"/>
    <cellStyle name="표준 8 5 3 2 5 4 2" xfId="42800"/>
    <cellStyle name="표준 8 5 3 2 5 5" xfId="20840"/>
    <cellStyle name="표준 8 5 3 2 5 5 2" xfId="42801"/>
    <cellStyle name="표준 8 5 3 2 5 6" xfId="31000"/>
    <cellStyle name="표준 8 5 3 2 6" xfId="6489"/>
    <cellStyle name="표준 8 5 3 2 6 2" xfId="20841"/>
    <cellStyle name="표준 8 5 3 2 6 2 2" xfId="42802"/>
    <cellStyle name="표준 8 5 3 2 6 3" xfId="31002"/>
    <cellStyle name="표준 8 5 3 2 7" xfId="20842"/>
    <cellStyle name="표준 8 5 3 2 7 2" xfId="20843"/>
    <cellStyle name="표준 8 5 3 2 7 2 2" xfId="42804"/>
    <cellStyle name="표준 8 5 3 2 7 3" xfId="42803"/>
    <cellStyle name="표준 8 5 3 2 8" xfId="20844"/>
    <cellStyle name="표준 8 5 3 2 8 2" xfId="42805"/>
    <cellStyle name="표준 8 5 3 2 9" xfId="20845"/>
    <cellStyle name="표준 8 5 3 2 9 2" xfId="42806"/>
    <cellStyle name="표준 8 5 3 3" xfId="2525"/>
    <cellStyle name="표준 8 5 3 3 2" xfId="3045"/>
    <cellStyle name="표준 8 5 3 3 2 2" xfId="6490"/>
    <cellStyle name="표준 8 5 3 3 2 2 2" xfId="6491"/>
    <cellStyle name="표준 8 5 3 3 2 2 2 2" xfId="20846"/>
    <cellStyle name="표준 8 5 3 3 2 2 2 2 2" xfId="42807"/>
    <cellStyle name="표준 8 5 3 3 2 2 2 3" xfId="31004"/>
    <cellStyle name="표준 8 5 3 3 2 2 3" xfId="20847"/>
    <cellStyle name="표준 8 5 3 3 2 2 3 2" xfId="20848"/>
    <cellStyle name="표준 8 5 3 3 2 2 3 2 2" xfId="42809"/>
    <cellStyle name="표준 8 5 3 3 2 2 3 3" xfId="42808"/>
    <cellStyle name="표준 8 5 3 3 2 2 4" xfId="20849"/>
    <cellStyle name="표준 8 5 3 3 2 2 4 2" xfId="42810"/>
    <cellStyle name="표준 8 5 3 3 2 2 5" xfId="20850"/>
    <cellStyle name="표준 8 5 3 3 2 2 5 2" xfId="42811"/>
    <cellStyle name="표준 8 5 3 3 2 2 6" xfId="31003"/>
    <cellStyle name="표준 8 5 3 3 2 3" xfId="6492"/>
    <cellStyle name="표준 8 5 3 3 2 3 2" xfId="6493"/>
    <cellStyle name="표준 8 5 3 3 2 3 2 2" xfId="20851"/>
    <cellStyle name="표준 8 5 3 3 2 3 2 2 2" xfId="42812"/>
    <cellStyle name="표준 8 5 3 3 2 3 2 3" xfId="31006"/>
    <cellStyle name="표준 8 5 3 3 2 3 3" xfId="20852"/>
    <cellStyle name="표준 8 5 3 3 2 3 3 2" xfId="20853"/>
    <cellStyle name="표준 8 5 3 3 2 3 3 2 2" xfId="42814"/>
    <cellStyle name="표준 8 5 3 3 2 3 3 3" xfId="42813"/>
    <cellStyle name="표준 8 5 3 3 2 3 4" xfId="20854"/>
    <cellStyle name="표준 8 5 3 3 2 3 4 2" xfId="42815"/>
    <cellStyle name="표준 8 5 3 3 2 3 5" xfId="20855"/>
    <cellStyle name="표준 8 5 3 3 2 3 5 2" xfId="42816"/>
    <cellStyle name="표준 8 5 3 3 2 3 6" xfId="31005"/>
    <cellStyle name="표준 8 5 3 3 2 4" xfId="6494"/>
    <cellStyle name="표준 8 5 3 3 2 4 2" xfId="20856"/>
    <cellStyle name="표준 8 5 3 3 2 4 2 2" xfId="42817"/>
    <cellStyle name="표준 8 5 3 3 2 4 3" xfId="31007"/>
    <cellStyle name="표준 8 5 3 3 2 5" xfId="20857"/>
    <cellStyle name="표준 8 5 3 3 2 5 2" xfId="20858"/>
    <cellStyle name="표준 8 5 3 3 2 5 2 2" xfId="42819"/>
    <cellStyle name="표준 8 5 3 3 2 5 3" xfId="42818"/>
    <cellStyle name="표준 8 5 3 3 2 6" xfId="20859"/>
    <cellStyle name="표준 8 5 3 3 2 6 2" xfId="42820"/>
    <cellStyle name="표준 8 5 3 3 2 7" xfId="20860"/>
    <cellStyle name="표준 8 5 3 3 2 7 2" xfId="42821"/>
    <cellStyle name="표준 8 5 3 3 2 8" xfId="27566"/>
    <cellStyle name="표준 8 5 3 3 3" xfId="6495"/>
    <cellStyle name="표준 8 5 3 3 3 2" xfId="6496"/>
    <cellStyle name="표준 8 5 3 3 3 2 2" xfId="20861"/>
    <cellStyle name="표준 8 5 3 3 3 2 2 2" xfId="42822"/>
    <cellStyle name="표준 8 5 3 3 3 2 3" xfId="31009"/>
    <cellStyle name="표준 8 5 3 3 3 3" xfId="20862"/>
    <cellStyle name="표준 8 5 3 3 3 3 2" xfId="20863"/>
    <cellStyle name="표준 8 5 3 3 3 3 2 2" xfId="42824"/>
    <cellStyle name="표준 8 5 3 3 3 3 3" xfId="42823"/>
    <cellStyle name="표준 8 5 3 3 3 4" xfId="20864"/>
    <cellStyle name="표준 8 5 3 3 3 4 2" xfId="42825"/>
    <cellStyle name="표준 8 5 3 3 3 5" xfId="20865"/>
    <cellStyle name="표준 8 5 3 3 3 5 2" xfId="42826"/>
    <cellStyle name="표준 8 5 3 3 3 6" xfId="31008"/>
    <cellStyle name="표준 8 5 3 3 4" xfId="6497"/>
    <cellStyle name="표준 8 5 3 3 4 2" xfId="6498"/>
    <cellStyle name="표준 8 5 3 3 4 2 2" xfId="20866"/>
    <cellStyle name="표준 8 5 3 3 4 2 2 2" xfId="42827"/>
    <cellStyle name="표준 8 5 3 3 4 2 3" xfId="31011"/>
    <cellStyle name="표준 8 5 3 3 4 3" xfId="20867"/>
    <cellStyle name="표준 8 5 3 3 4 3 2" xfId="20868"/>
    <cellStyle name="표준 8 5 3 3 4 3 2 2" xfId="42829"/>
    <cellStyle name="표준 8 5 3 3 4 3 3" xfId="42828"/>
    <cellStyle name="표준 8 5 3 3 4 4" xfId="20869"/>
    <cellStyle name="표준 8 5 3 3 4 4 2" xfId="42830"/>
    <cellStyle name="표준 8 5 3 3 4 5" xfId="20870"/>
    <cellStyle name="표준 8 5 3 3 4 5 2" xfId="42831"/>
    <cellStyle name="표준 8 5 3 3 4 6" xfId="31010"/>
    <cellStyle name="표준 8 5 3 3 5" xfId="6499"/>
    <cellStyle name="표준 8 5 3 3 5 2" xfId="20871"/>
    <cellStyle name="표준 8 5 3 3 5 2 2" xfId="42832"/>
    <cellStyle name="표준 8 5 3 3 5 3" xfId="31012"/>
    <cellStyle name="표준 8 5 3 3 6" xfId="20872"/>
    <cellStyle name="표준 8 5 3 3 6 2" xfId="20873"/>
    <cellStyle name="표준 8 5 3 3 6 2 2" xfId="42834"/>
    <cellStyle name="표준 8 5 3 3 6 3" xfId="42833"/>
    <cellStyle name="표준 8 5 3 3 7" xfId="20874"/>
    <cellStyle name="표준 8 5 3 3 7 2" xfId="42835"/>
    <cellStyle name="표준 8 5 3 3 8" xfId="20875"/>
    <cellStyle name="표준 8 5 3 3 8 2" xfId="42836"/>
    <cellStyle name="표준 8 5 3 3 9" xfId="27047"/>
    <cellStyle name="표준 8 5 3 4" xfId="2787"/>
    <cellStyle name="표준 8 5 3 4 2" xfId="6500"/>
    <cellStyle name="표준 8 5 3 4 2 2" xfId="6501"/>
    <cellStyle name="표준 8 5 3 4 2 2 2" xfId="20876"/>
    <cellStyle name="표준 8 5 3 4 2 2 2 2" xfId="42837"/>
    <cellStyle name="표준 8 5 3 4 2 2 3" xfId="31014"/>
    <cellStyle name="표준 8 5 3 4 2 3" xfId="20877"/>
    <cellStyle name="표준 8 5 3 4 2 3 2" xfId="20878"/>
    <cellStyle name="표준 8 5 3 4 2 3 2 2" xfId="42839"/>
    <cellStyle name="표준 8 5 3 4 2 3 3" xfId="42838"/>
    <cellStyle name="표준 8 5 3 4 2 4" xfId="20879"/>
    <cellStyle name="표준 8 5 3 4 2 4 2" xfId="42840"/>
    <cellStyle name="표준 8 5 3 4 2 5" xfId="20880"/>
    <cellStyle name="표준 8 5 3 4 2 5 2" xfId="42841"/>
    <cellStyle name="표준 8 5 3 4 2 6" xfId="31013"/>
    <cellStyle name="표준 8 5 3 4 3" xfId="6502"/>
    <cellStyle name="표준 8 5 3 4 3 2" xfId="6503"/>
    <cellStyle name="표준 8 5 3 4 3 2 2" xfId="20881"/>
    <cellStyle name="표준 8 5 3 4 3 2 2 2" xfId="42842"/>
    <cellStyle name="표준 8 5 3 4 3 2 3" xfId="31016"/>
    <cellStyle name="표준 8 5 3 4 3 3" xfId="20882"/>
    <cellStyle name="표준 8 5 3 4 3 3 2" xfId="20883"/>
    <cellStyle name="표준 8 5 3 4 3 3 2 2" xfId="42844"/>
    <cellStyle name="표준 8 5 3 4 3 3 3" xfId="42843"/>
    <cellStyle name="표준 8 5 3 4 3 4" xfId="20884"/>
    <cellStyle name="표준 8 5 3 4 3 4 2" xfId="42845"/>
    <cellStyle name="표준 8 5 3 4 3 5" xfId="20885"/>
    <cellStyle name="표준 8 5 3 4 3 5 2" xfId="42846"/>
    <cellStyle name="표준 8 5 3 4 3 6" xfId="31015"/>
    <cellStyle name="표준 8 5 3 4 4" xfId="6504"/>
    <cellStyle name="표준 8 5 3 4 4 2" xfId="20886"/>
    <cellStyle name="표준 8 5 3 4 4 2 2" xfId="42847"/>
    <cellStyle name="표준 8 5 3 4 4 3" xfId="31017"/>
    <cellStyle name="표준 8 5 3 4 5" xfId="20887"/>
    <cellStyle name="표준 8 5 3 4 5 2" xfId="20888"/>
    <cellStyle name="표준 8 5 3 4 5 2 2" xfId="42849"/>
    <cellStyle name="표준 8 5 3 4 5 3" xfId="42848"/>
    <cellStyle name="표준 8 5 3 4 6" xfId="20889"/>
    <cellStyle name="표준 8 5 3 4 6 2" xfId="42850"/>
    <cellStyle name="표준 8 5 3 4 7" xfId="20890"/>
    <cellStyle name="표준 8 5 3 4 7 2" xfId="42851"/>
    <cellStyle name="표준 8 5 3 4 8" xfId="27308"/>
    <cellStyle name="표준 8 5 3 5" xfId="6505"/>
    <cellStyle name="표준 8 5 3 5 2" xfId="6506"/>
    <cellStyle name="표준 8 5 3 5 2 2" xfId="20891"/>
    <cellStyle name="표준 8 5 3 5 2 2 2" xfId="42852"/>
    <cellStyle name="표준 8 5 3 5 2 3" xfId="31019"/>
    <cellStyle name="표준 8 5 3 5 3" xfId="20892"/>
    <cellStyle name="표준 8 5 3 5 3 2" xfId="20893"/>
    <cellStyle name="표준 8 5 3 5 3 2 2" xfId="42854"/>
    <cellStyle name="표준 8 5 3 5 3 3" xfId="42853"/>
    <cellStyle name="표준 8 5 3 5 4" xfId="20894"/>
    <cellStyle name="표준 8 5 3 5 4 2" xfId="42855"/>
    <cellStyle name="표준 8 5 3 5 5" xfId="20895"/>
    <cellStyle name="표준 8 5 3 5 5 2" xfId="42856"/>
    <cellStyle name="표준 8 5 3 5 6" xfId="31018"/>
    <cellStyle name="표준 8 5 3 6" xfId="6507"/>
    <cellStyle name="표준 8 5 3 6 2" xfId="6508"/>
    <cellStyle name="표준 8 5 3 6 2 2" xfId="20896"/>
    <cellStyle name="표준 8 5 3 6 2 2 2" xfId="42857"/>
    <cellStyle name="표준 8 5 3 6 2 3" xfId="31021"/>
    <cellStyle name="표준 8 5 3 6 3" xfId="20897"/>
    <cellStyle name="표준 8 5 3 6 3 2" xfId="20898"/>
    <cellStyle name="표준 8 5 3 6 3 2 2" xfId="42859"/>
    <cellStyle name="표준 8 5 3 6 3 3" xfId="42858"/>
    <cellStyle name="표준 8 5 3 6 4" xfId="20899"/>
    <cellStyle name="표준 8 5 3 6 4 2" xfId="42860"/>
    <cellStyle name="표준 8 5 3 6 5" xfId="20900"/>
    <cellStyle name="표준 8 5 3 6 5 2" xfId="42861"/>
    <cellStyle name="표준 8 5 3 6 6" xfId="31020"/>
    <cellStyle name="표준 8 5 3 7" xfId="6509"/>
    <cellStyle name="표준 8 5 3 7 2" xfId="20901"/>
    <cellStyle name="표준 8 5 3 7 2 2" xfId="42862"/>
    <cellStyle name="표준 8 5 3 7 3" xfId="31022"/>
    <cellStyle name="표준 8 5 3 8" xfId="20902"/>
    <cellStyle name="표준 8 5 3 8 2" xfId="20903"/>
    <cellStyle name="표준 8 5 3 8 2 2" xfId="42864"/>
    <cellStyle name="표준 8 5 3 8 3" xfId="42863"/>
    <cellStyle name="표준 8 5 3 9" xfId="20904"/>
    <cellStyle name="표준 8 5 3 9 2" xfId="42865"/>
    <cellStyle name="표준 8 5 4" xfId="1540"/>
    <cellStyle name="표준 8 5 4 10" xfId="20905"/>
    <cellStyle name="표준 8 5 4 10 2" xfId="42866"/>
    <cellStyle name="표준 8 5 4 11" xfId="26723"/>
    <cellStyle name="표준 8 5 4 2" xfId="2330"/>
    <cellStyle name="표준 8 5 4 2 10" xfId="26852"/>
    <cellStyle name="표준 8 5 4 2 2" xfId="2625"/>
    <cellStyle name="표준 8 5 4 2 2 2" xfId="3145"/>
    <cellStyle name="표준 8 5 4 2 2 2 2" xfId="6510"/>
    <cellStyle name="표준 8 5 4 2 2 2 2 2" xfId="6511"/>
    <cellStyle name="표준 8 5 4 2 2 2 2 2 2" xfId="20906"/>
    <cellStyle name="표준 8 5 4 2 2 2 2 2 2 2" xfId="42867"/>
    <cellStyle name="표준 8 5 4 2 2 2 2 2 3" xfId="31024"/>
    <cellStyle name="표준 8 5 4 2 2 2 2 3" xfId="20907"/>
    <cellStyle name="표준 8 5 4 2 2 2 2 3 2" xfId="20908"/>
    <cellStyle name="표준 8 5 4 2 2 2 2 3 2 2" xfId="42869"/>
    <cellStyle name="표준 8 5 4 2 2 2 2 3 3" xfId="42868"/>
    <cellStyle name="표준 8 5 4 2 2 2 2 4" xfId="20909"/>
    <cellStyle name="표준 8 5 4 2 2 2 2 4 2" xfId="42870"/>
    <cellStyle name="표준 8 5 4 2 2 2 2 5" xfId="20910"/>
    <cellStyle name="표준 8 5 4 2 2 2 2 5 2" xfId="42871"/>
    <cellStyle name="표준 8 5 4 2 2 2 2 6" xfId="31023"/>
    <cellStyle name="표준 8 5 4 2 2 2 3" xfId="6512"/>
    <cellStyle name="표준 8 5 4 2 2 2 3 2" xfId="6513"/>
    <cellStyle name="표준 8 5 4 2 2 2 3 2 2" xfId="20911"/>
    <cellStyle name="표준 8 5 4 2 2 2 3 2 2 2" xfId="42872"/>
    <cellStyle name="표준 8 5 4 2 2 2 3 2 3" xfId="31026"/>
    <cellStyle name="표준 8 5 4 2 2 2 3 3" xfId="20912"/>
    <cellStyle name="표준 8 5 4 2 2 2 3 3 2" xfId="20913"/>
    <cellStyle name="표준 8 5 4 2 2 2 3 3 2 2" xfId="42874"/>
    <cellStyle name="표준 8 5 4 2 2 2 3 3 3" xfId="42873"/>
    <cellStyle name="표준 8 5 4 2 2 2 3 4" xfId="20914"/>
    <cellStyle name="표준 8 5 4 2 2 2 3 4 2" xfId="42875"/>
    <cellStyle name="표준 8 5 4 2 2 2 3 5" xfId="20915"/>
    <cellStyle name="표준 8 5 4 2 2 2 3 5 2" xfId="42876"/>
    <cellStyle name="표준 8 5 4 2 2 2 3 6" xfId="31025"/>
    <cellStyle name="표준 8 5 4 2 2 2 4" xfId="6514"/>
    <cellStyle name="표준 8 5 4 2 2 2 4 2" xfId="20916"/>
    <cellStyle name="표준 8 5 4 2 2 2 4 2 2" xfId="42877"/>
    <cellStyle name="표준 8 5 4 2 2 2 4 3" xfId="31027"/>
    <cellStyle name="표준 8 5 4 2 2 2 5" xfId="20917"/>
    <cellStyle name="표준 8 5 4 2 2 2 5 2" xfId="20918"/>
    <cellStyle name="표준 8 5 4 2 2 2 5 2 2" xfId="42879"/>
    <cellStyle name="표준 8 5 4 2 2 2 5 3" xfId="42878"/>
    <cellStyle name="표준 8 5 4 2 2 2 6" xfId="20919"/>
    <cellStyle name="표준 8 5 4 2 2 2 6 2" xfId="42880"/>
    <cellStyle name="표준 8 5 4 2 2 2 7" xfId="20920"/>
    <cellStyle name="표준 8 5 4 2 2 2 7 2" xfId="42881"/>
    <cellStyle name="표준 8 5 4 2 2 2 8" xfId="27666"/>
    <cellStyle name="표준 8 5 4 2 2 3" xfId="6515"/>
    <cellStyle name="표준 8 5 4 2 2 3 2" xfId="6516"/>
    <cellStyle name="표준 8 5 4 2 2 3 2 2" xfId="20921"/>
    <cellStyle name="표준 8 5 4 2 2 3 2 2 2" xfId="42882"/>
    <cellStyle name="표준 8 5 4 2 2 3 2 3" xfId="31029"/>
    <cellStyle name="표준 8 5 4 2 2 3 3" xfId="20922"/>
    <cellStyle name="표준 8 5 4 2 2 3 3 2" xfId="20923"/>
    <cellStyle name="표준 8 5 4 2 2 3 3 2 2" xfId="42884"/>
    <cellStyle name="표준 8 5 4 2 2 3 3 3" xfId="42883"/>
    <cellStyle name="표준 8 5 4 2 2 3 4" xfId="20924"/>
    <cellStyle name="표준 8 5 4 2 2 3 4 2" xfId="42885"/>
    <cellStyle name="표준 8 5 4 2 2 3 5" xfId="20925"/>
    <cellStyle name="표준 8 5 4 2 2 3 5 2" xfId="42886"/>
    <cellStyle name="표준 8 5 4 2 2 3 6" xfId="31028"/>
    <cellStyle name="표준 8 5 4 2 2 4" xfId="6517"/>
    <cellStyle name="표준 8 5 4 2 2 4 2" xfId="6518"/>
    <cellStyle name="표준 8 5 4 2 2 4 2 2" xfId="20926"/>
    <cellStyle name="표준 8 5 4 2 2 4 2 2 2" xfId="42887"/>
    <cellStyle name="표준 8 5 4 2 2 4 2 3" xfId="31031"/>
    <cellStyle name="표준 8 5 4 2 2 4 3" xfId="20927"/>
    <cellStyle name="표준 8 5 4 2 2 4 3 2" xfId="20928"/>
    <cellStyle name="표준 8 5 4 2 2 4 3 2 2" xfId="42889"/>
    <cellStyle name="표준 8 5 4 2 2 4 3 3" xfId="42888"/>
    <cellStyle name="표준 8 5 4 2 2 4 4" xfId="20929"/>
    <cellStyle name="표준 8 5 4 2 2 4 4 2" xfId="42890"/>
    <cellStyle name="표준 8 5 4 2 2 4 5" xfId="20930"/>
    <cellStyle name="표준 8 5 4 2 2 4 5 2" xfId="42891"/>
    <cellStyle name="표준 8 5 4 2 2 4 6" xfId="31030"/>
    <cellStyle name="표준 8 5 4 2 2 5" xfId="6519"/>
    <cellStyle name="표준 8 5 4 2 2 5 2" xfId="20931"/>
    <cellStyle name="표준 8 5 4 2 2 5 2 2" xfId="42892"/>
    <cellStyle name="표준 8 5 4 2 2 5 3" xfId="31032"/>
    <cellStyle name="표준 8 5 4 2 2 6" xfId="20932"/>
    <cellStyle name="표준 8 5 4 2 2 6 2" xfId="20933"/>
    <cellStyle name="표준 8 5 4 2 2 6 2 2" xfId="42894"/>
    <cellStyle name="표준 8 5 4 2 2 6 3" xfId="42893"/>
    <cellStyle name="표준 8 5 4 2 2 7" xfId="20934"/>
    <cellStyle name="표준 8 5 4 2 2 7 2" xfId="42895"/>
    <cellStyle name="표준 8 5 4 2 2 8" xfId="20935"/>
    <cellStyle name="표준 8 5 4 2 2 8 2" xfId="42896"/>
    <cellStyle name="표준 8 5 4 2 2 9" xfId="27147"/>
    <cellStyle name="표준 8 5 4 2 3" xfId="2850"/>
    <cellStyle name="표준 8 5 4 2 3 2" xfId="6520"/>
    <cellStyle name="표준 8 5 4 2 3 2 2" xfId="6521"/>
    <cellStyle name="표준 8 5 4 2 3 2 2 2" xfId="20936"/>
    <cellStyle name="표준 8 5 4 2 3 2 2 2 2" xfId="42897"/>
    <cellStyle name="표준 8 5 4 2 3 2 2 3" xfId="31034"/>
    <cellStyle name="표준 8 5 4 2 3 2 3" xfId="20937"/>
    <cellStyle name="표준 8 5 4 2 3 2 3 2" xfId="20938"/>
    <cellStyle name="표준 8 5 4 2 3 2 3 2 2" xfId="42899"/>
    <cellStyle name="표준 8 5 4 2 3 2 3 3" xfId="42898"/>
    <cellStyle name="표준 8 5 4 2 3 2 4" xfId="20939"/>
    <cellStyle name="표준 8 5 4 2 3 2 4 2" xfId="42900"/>
    <cellStyle name="표준 8 5 4 2 3 2 5" xfId="20940"/>
    <cellStyle name="표준 8 5 4 2 3 2 5 2" xfId="42901"/>
    <cellStyle name="표준 8 5 4 2 3 2 6" xfId="31033"/>
    <cellStyle name="표준 8 5 4 2 3 3" xfId="6522"/>
    <cellStyle name="표준 8 5 4 2 3 3 2" xfId="6523"/>
    <cellStyle name="표준 8 5 4 2 3 3 2 2" xfId="20941"/>
    <cellStyle name="표준 8 5 4 2 3 3 2 2 2" xfId="42902"/>
    <cellStyle name="표준 8 5 4 2 3 3 2 3" xfId="31036"/>
    <cellStyle name="표준 8 5 4 2 3 3 3" xfId="20942"/>
    <cellStyle name="표준 8 5 4 2 3 3 3 2" xfId="20943"/>
    <cellStyle name="표준 8 5 4 2 3 3 3 2 2" xfId="42904"/>
    <cellStyle name="표준 8 5 4 2 3 3 3 3" xfId="42903"/>
    <cellStyle name="표준 8 5 4 2 3 3 4" xfId="20944"/>
    <cellStyle name="표준 8 5 4 2 3 3 4 2" xfId="42905"/>
    <cellStyle name="표준 8 5 4 2 3 3 5" xfId="20945"/>
    <cellStyle name="표준 8 5 4 2 3 3 5 2" xfId="42906"/>
    <cellStyle name="표준 8 5 4 2 3 3 6" xfId="31035"/>
    <cellStyle name="표준 8 5 4 2 3 4" xfId="6524"/>
    <cellStyle name="표준 8 5 4 2 3 4 2" xfId="20946"/>
    <cellStyle name="표준 8 5 4 2 3 4 2 2" xfId="42907"/>
    <cellStyle name="표준 8 5 4 2 3 4 3" xfId="31037"/>
    <cellStyle name="표준 8 5 4 2 3 5" xfId="20947"/>
    <cellStyle name="표준 8 5 4 2 3 5 2" xfId="20948"/>
    <cellStyle name="표준 8 5 4 2 3 5 2 2" xfId="42909"/>
    <cellStyle name="표준 8 5 4 2 3 5 3" xfId="42908"/>
    <cellStyle name="표준 8 5 4 2 3 6" xfId="20949"/>
    <cellStyle name="표준 8 5 4 2 3 6 2" xfId="42910"/>
    <cellStyle name="표준 8 5 4 2 3 7" xfId="20950"/>
    <cellStyle name="표준 8 5 4 2 3 7 2" xfId="42911"/>
    <cellStyle name="표준 8 5 4 2 3 8" xfId="27371"/>
    <cellStyle name="표준 8 5 4 2 4" xfId="6525"/>
    <cellStyle name="표준 8 5 4 2 4 2" xfId="6526"/>
    <cellStyle name="표준 8 5 4 2 4 2 2" xfId="20951"/>
    <cellStyle name="표준 8 5 4 2 4 2 2 2" xfId="42912"/>
    <cellStyle name="표준 8 5 4 2 4 2 3" xfId="31039"/>
    <cellStyle name="표준 8 5 4 2 4 3" xfId="20952"/>
    <cellStyle name="표준 8 5 4 2 4 3 2" xfId="20953"/>
    <cellStyle name="표준 8 5 4 2 4 3 2 2" xfId="42914"/>
    <cellStyle name="표준 8 5 4 2 4 3 3" xfId="42913"/>
    <cellStyle name="표준 8 5 4 2 4 4" xfId="20954"/>
    <cellStyle name="표준 8 5 4 2 4 4 2" xfId="42915"/>
    <cellStyle name="표준 8 5 4 2 4 5" xfId="20955"/>
    <cellStyle name="표준 8 5 4 2 4 5 2" xfId="42916"/>
    <cellStyle name="표준 8 5 4 2 4 6" xfId="31038"/>
    <cellStyle name="표준 8 5 4 2 5" xfId="6527"/>
    <cellStyle name="표준 8 5 4 2 5 2" xfId="6528"/>
    <cellStyle name="표준 8 5 4 2 5 2 2" xfId="20956"/>
    <cellStyle name="표준 8 5 4 2 5 2 2 2" xfId="42917"/>
    <cellStyle name="표준 8 5 4 2 5 2 3" xfId="31041"/>
    <cellStyle name="표준 8 5 4 2 5 3" xfId="20957"/>
    <cellStyle name="표준 8 5 4 2 5 3 2" xfId="20958"/>
    <cellStyle name="표준 8 5 4 2 5 3 2 2" xfId="42919"/>
    <cellStyle name="표준 8 5 4 2 5 3 3" xfId="42918"/>
    <cellStyle name="표준 8 5 4 2 5 4" xfId="20959"/>
    <cellStyle name="표준 8 5 4 2 5 4 2" xfId="42920"/>
    <cellStyle name="표준 8 5 4 2 5 5" xfId="20960"/>
    <cellStyle name="표준 8 5 4 2 5 5 2" xfId="42921"/>
    <cellStyle name="표준 8 5 4 2 5 6" xfId="31040"/>
    <cellStyle name="표준 8 5 4 2 6" xfId="6529"/>
    <cellStyle name="표준 8 5 4 2 6 2" xfId="20961"/>
    <cellStyle name="표준 8 5 4 2 6 2 2" xfId="42922"/>
    <cellStyle name="표준 8 5 4 2 6 3" xfId="31042"/>
    <cellStyle name="표준 8 5 4 2 7" xfId="20962"/>
    <cellStyle name="표준 8 5 4 2 7 2" xfId="20963"/>
    <cellStyle name="표준 8 5 4 2 7 2 2" xfId="42924"/>
    <cellStyle name="표준 8 5 4 2 7 3" xfId="42923"/>
    <cellStyle name="표준 8 5 4 2 8" xfId="20964"/>
    <cellStyle name="표준 8 5 4 2 8 2" xfId="42925"/>
    <cellStyle name="표준 8 5 4 2 9" xfId="20965"/>
    <cellStyle name="표준 8 5 4 2 9 2" xfId="42926"/>
    <cellStyle name="표준 8 5 4 3" xfId="2459"/>
    <cellStyle name="표준 8 5 4 3 2" xfId="2979"/>
    <cellStyle name="표준 8 5 4 3 2 2" xfId="6530"/>
    <cellStyle name="표준 8 5 4 3 2 2 2" xfId="6531"/>
    <cellStyle name="표준 8 5 4 3 2 2 2 2" xfId="20966"/>
    <cellStyle name="표준 8 5 4 3 2 2 2 2 2" xfId="42927"/>
    <cellStyle name="표준 8 5 4 3 2 2 2 3" xfId="31044"/>
    <cellStyle name="표준 8 5 4 3 2 2 3" xfId="20967"/>
    <cellStyle name="표준 8 5 4 3 2 2 3 2" xfId="20968"/>
    <cellStyle name="표준 8 5 4 3 2 2 3 2 2" xfId="42929"/>
    <cellStyle name="표준 8 5 4 3 2 2 3 3" xfId="42928"/>
    <cellStyle name="표준 8 5 4 3 2 2 4" xfId="20969"/>
    <cellStyle name="표준 8 5 4 3 2 2 4 2" xfId="42930"/>
    <cellStyle name="표준 8 5 4 3 2 2 5" xfId="20970"/>
    <cellStyle name="표준 8 5 4 3 2 2 5 2" xfId="42931"/>
    <cellStyle name="표준 8 5 4 3 2 2 6" xfId="31043"/>
    <cellStyle name="표준 8 5 4 3 2 3" xfId="6532"/>
    <cellStyle name="표준 8 5 4 3 2 3 2" xfId="6533"/>
    <cellStyle name="표준 8 5 4 3 2 3 2 2" xfId="20971"/>
    <cellStyle name="표준 8 5 4 3 2 3 2 2 2" xfId="42932"/>
    <cellStyle name="표준 8 5 4 3 2 3 2 3" xfId="31046"/>
    <cellStyle name="표준 8 5 4 3 2 3 3" xfId="20972"/>
    <cellStyle name="표준 8 5 4 3 2 3 3 2" xfId="20973"/>
    <cellStyle name="표준 8 5 4 3 2 3 3 2 2" xfId="42934"/>
    <cellStyle name="표준 8 5 4 3 2 3 3 3" xfId="42933"/>
    <cellStyle name="표준 8 5 4 3 2 3 4" xfId="20974"/>
    <cellStyle name="표준 8 5 4 3 2 3 4 2" xfId="42935"/>
    <cellStyle name="표준 8 5 4 3 2 3 5" xfId="20975"/>
    <cellStyle name="표준 8 5 4 3 2 3 5 2" xfId="42936"/>
    <cellStyle name="표준 8 5 4 3 2 3 6" xfId="31045"/>
    <cellStyle name="표준 8 5 4 3 2 4" xfId="6534"/>
    <cellStyle name="표준 8 5 4 3 2 4 2" xfId="20976"/>
    <cellStyle name="표준 8 5 4 3 2 4 2 2" xfId="42937"/>
    <cellStyle name="표준 8 5 4 3 2 4 3" xfId="31047"/>
    <cellStyle name="표준 8 5 4 3 2 5" xfId="20977"/>
    <cellStyle name="표준 8 5 4 3 2 5 2" xfId="20978"/>
    <cellStyle name="표준 8 5 4 3 2 5 2 2" xfId="42939"/>
    <cellStyle name="표준 8 5 4 3 2 5 3" xfId="42938"/>
    <cellStyle name="표준 8 5 4 3 2 6" xfId="20979"/>
    <cellStyle name="표준 8 5 4 3 2 6 2" xfId="42940"/>
    <cellStyle name="표준 8 5 4 3 2 7" xfId="20980"/>
    <cellStyle name="표준 8 5 4 3 2 7 2" xfId="42941"/>
    <cellStyle name="표준 8 5 4 3 2 8" xfId="27500"/>
    <cellStyle name="표준 8 5 4 3 3" xfId="6535"/>
    <cellStyle name="표준 8 5 4 3 3 2" xfId="6536"/>
    <cellStyle name="표준 8 5 4 3 3 2 2" xfId="20981"/>
    <cellStyle name="표준 8 5 4 3 3 2 2 2" xfId="42942"/>
    <cellStyle name="표준 8 5 4 3 3 2 3" xfId="31049"/>
    <cellStyle name="표준 8 5 4 3 3 3" xfId="20982"/>
    <cellStyle name="표준 8 5 4 3 3 3 2" xfId="20983"/>
    <cellStyle name="표준 8 5 4 3 3 3 2 2" xfId="42944"/>
    <cellStyle name="표준 8 5 4 3 3 3 3" xfId="42943"/>
    <cellStyle name="표준 8 5 4 3 3 4" xfId="20984"/>
    <cellStyle name="표준 8 5 4 3 3 4 2" xfId="42945"/>
    <cellStyle name="표준 8 5 4 3 3 5" xfId="20985"/>
    <cellStyle name="표준 8 5 4 3 3 5 2" xfId="42946"/>
    <cellStyle name="표준 8 5 4 3 3 6" xfId="31048"/>
    <cellStyle name="표준 8 5 4 3 4" xfId="6537"/>
    <cellStyle name="표준 8 5 4 3 4 2" xfId="6538"/>
    <cellStyle name="표준 8 5 4 3 4 2 2" xfId="20986"/>
    <cellStyle name="표준 8 5 4 3 4 2 2 2" xfId="42947"/>
    <cellStyle name="표준 8 5 4 3 4 2 3" xfId="31051"/>
    <cellStyle name="표준 8 5 4 3 4 3" xfId="20987"/>
    <cellStyle name="표준 8 5 4 3 4 3 2" xfId="20988"/>
    <cellStyle name="표준 8 5 4 3 4 3 2 2" xfId="42949"/>
    <cellStyle name="표준 8 5 4 3 4 3 3" xfId="42948"/>
    <cellStyle name="표준 8 5 4 3 4 4" xfId="20989"/>
    <cellStyle name="표준 8 5 4 3 4 4 2" xfId="42950"/>
    <cellStyle name="표준 8 5 4 3 4 5" xfId="20990"/>
    <cellStyle name="표준 8 5 4 3 4 5 2" xfId="42951"/>
    <cellStyle name="표준 8 5 4 3 4 6" xfId="31050"/>
    <cellStyle name="표준 8 5 4 3 5" xfId="6539"/>
    <cellStyle name="표준 8 5 4 3 5 2" xfId="20991"/>
    <cellStyle name="표준 8 5 4 3 5 2 2" xfId="42952"/>
    <cellStyle name="표준 8 5 4 3 5 3" xfId="31052"/>
    <cellStyle name="표준 8 5 4 3 6" xfId="20992"/>
    <cellStyle name="표준 8 5 4 3 6 2" xfId="20993"/>
    <cellStyle name="표준 8 5 4 3 6 2 2" xfId="42954"/>
    <cellStyle name="표준 8 5 4 3 6 3" xfId="42953"/>
    <cellStyle name="표준 8 5 4 3 7" xfId="20994"/>
    <cellStyle name="표준 8 5 4 3 7 2" xfId="42955"/>
    <cellStyle name="표준 8 5 4 3 8" xfId="20995"/>
    <cellStyle name="표준 8 5 4 3 8 2" xfId="42956"/>
    <cellStyle name="표준 8 5 4 3 9" xfId="26981"/>
    <cellStyle name="표준 8 5 4 4" xfId="2721"/>
    <cellStyle name="표준 8 5 4 4 2" xfId="6540"/>
    <cellStyle name="표준 8 5 4 4 2 2" xfId="6541"/>
    <cellStyle name="표준 8 5 4 4 2 2 2" xfId="20996"/>
    <cellStyle name="표준 8 5 4 4 2 2 2 2" xfId="42957"/>
    <cellStyle name="표준 8 5 4 4 2 2 3" xfId="31054"/>
    <cellStyle name="표준 8 5 4 4 2 3" xfId="20997"/>
    <cellStyle name="표준 8 5 4 4 2 3 2" xfId="20998"/>
    <cellStyle name="표준 8 5 4 4 2 3 2 2" xfId="42959"/>
    <cellStyle name="표준 8 5 4 4 2 3 3" xfId="42958"/>
    <cellStyle name="표준 8 5 4 4 2 4" xfId="20999"/>
    <cellStyle name="표준 8 5 4 4 2 4 2" xfId="42960"/>
    <cellStyle name="표준 8 5 4 4 2 5" xfId="21000"/>
    <cellStyle name="표준 8 5 4 4 2 5 2" xfId="42961"/>
    <cellStyle name="표준 8 5 4 4 2 6" xfId="31053"/>
    <cellStyle name="표준 8 5 4 4 3" xfId="6542"/>
    <cellStyle name="표준 8 5 4 4 3 2" xfId="6543"/>
    <cellStyle name="표준 8 5 4 4 3 2 2" xfId="21001"/>
    <cellStyle name="표준 8 5 4 4 3 2 2 2" xfId="42962"/>
    <cellStyle name="표준 8 5 4 4 3 2 3" xfId="31056"/>
    <cellStyle name="표준 8 5 4 4 3 3" xfId="21002"/>
    <cellStyle name="표준 8 5 4 4 3 3 2" xfId="21003"/>
    <cellStyle name="표준 8 5 4 4 3 3 2 2" xfId="42964"/>
    <cellStyle name="표준 8 5 4 4 3 3 3" xfId="42963"/>
    <cellStyle name="표준 8 5 4 4 3 4" xfId="21004"/>
    <cellStyle name="표준 8 5 4 4 3 4 2" xfId="42965"/>
    <cellStyle name="표준 8 5 4 4 3 5" xfId="21005"/>
    <cellStyle name="표준 8 5 4 4 3 5 2" xfId="42966"/>
    <cellStyle name="표준 8 5 4 4 3 6" xfId="31055"/>
    <cellStyle name="표준 8 5 4 4 4" xfId="6544"/>
    <cellStyle name="표준 8 5 4 4 4 2" xfId="21006"/>
    <cellStyle name="표준 8 5 4 4 4 2 2" xfId="42967"/>
    <cellStyle name="표준 8 5 4 4 4 3" xfId="31057"/>
    <cellStyle name="표준 8 5 4 4 5" xfId="21007"/>
    <cellStyle name="표준 8 5 4 4 5 2" xfId="21008"/>
    <cellStyle name="표준 8 5 4 4 5 2 2" xfId="42969"/>
    <cellStyle name="표준 8 5 4 4 5 3" xfId="42968"/>
    <cellStyle name="표준 8 5 4 4 6" xfId="21009"/>
    <cellStyle name="표준 8 5 4 4 6 2" xfId="42970"/>
    <cellStyle name="표준 8 5 4 4 7" xfId="21010"/>
    <cellStyle name="표준 8 5 4 4 7 2" xfId="42971"/>
    <cellStyle name="표준 8 5 4 4 8" xfId="27242"/>
    <cellStyle name="표준 8 5 4 5" xfId="6545"/>
    <cellStyle name="표준 8 5 4 5 2" xfId="6546"/>
    <cellStyle name="표준 8 5 4 5 2 2" xfId="21011"/>
    <cellStyle name="표준 8 5 4 5 2 2 2" xfId="42972"/>
    <cellStyle name="표준 8 5 4 5 2 3" xfId="31059"/>
    <cellStyle name="표준 8 5 4 5 3" xfId="21012"/>
    <cellStyle name="표준 8 5 4 5 3 2" xfId="21013"/>
    <cellStyle name="표준 8 5 4 5 3 2 2" xfId="42974"/>
    <cellStyle name="표준 8 5 4 5 3 3" xfId="42973"/>
    <cellStyle name="표준 8 5 4 5 4" xfId="21014"/>
    <cellStyle name="표준 8 5 4 5 4 2" xfId="42975"/>
    <cellStyle name="표준 8 5 4 5 5" xfId="21015"/>
    <cellStyle name="표준 8 5 4 5 5 2" xfId="42976"/>
    <cellStyle name="표준 8 5 4 5 6" xfId="31058"/>
    <cellStyle name="표준 8 5 4 6" xfId="6547"/>
    <cellStyle name="표준 8 5 4 6 2" xfId="6548"/>
    <cellStyle name="표준 8 5 4 6 2 2" xfId="21016"/>
    <cellStyle name="표준 8 5 4 6 2 2 2" xfId="42977"/>
    <cellStyle name="표준 8 5 4 6 2 3" xfId="31061"/>
    <cellStyle name="표준 8 5 4 6 3" xfId="21017"/>
    <cellStyle name="표준 8 5 4 6 3 2" xfId="21018"/>
    <cellStyle name="표준 8 5 4 6 3 2 2" xfId="42979"/>
    <cellStyle name="표준 8 5 4 6 3 3" xfId="42978"/>
    <cellStyle name="표준 8 5 4 6 4" xfId="21019"/>
    <cellStyle name="표준 8 5 4 6 4 2" xfId="42980"/>
    <cellStyle name="표준 8 5 4 6 5" xfId="21020"/>
    <cellStyle name="표준 8 5 4 6 5 2" xfId="42981"/>
    <cellStyle name="표준 8 5 4 6 6" xfId="31060"/>
    <cellStyle name="표준 8 5 4 7" xfId="6549"/>
    <cellStyle name="표준 8 5 4 7 2" xfId="21021"/>
    <cellStyle name="표준 8 5 4 7 2 2" xfId="42982"/>
    <cellStyle name="표준 8 5 4 7 3" xfId="31062"/>
    <cellStyle name="표준 8 5 4 8" xfId="21022"/>
    <cellStyle name="표준 8 5 4 8 2" xfId="21023"/>
    <cellStyle name="표준 8 5 4 8 2 2" xfId="42984"/>
    <cellStyle name="표준 8 5 4 8 3" xfId="42983"/>
    <cellStyle name="표준 8 5 4 9" xfId="21024"/>
    <cellStyle name="표준 8 5 4 9 2" xfId="42985"/>
    <cellStyle name="표준 8 5 5" xfId="2301"/>
    <cellStyle name="표준 8 5 5 10" xfId="26823"/>
    <cellStyle name="표준 8 5 5 2" xfId="2626"/>
    <cellStyle name="표준 8 5 5 2 2" xfId="3146"/>
    <cellStyle name="표준 8 5 5 2 2 2" xfId="6550"/>
    <cellStyle name="표준 8 5 5 2 2 2 2" xfId="6551"/>
    <cellStyle name="표준 8 5 5 2 2 2 2 2" xfId="21025"/>
    <cellStyle name="표준 8 5 5 2 2 2 2 2 2" xfId="42986"/>
    <cellStyle name="표준 8 5 5 2 2 2 2 3" xfId="31064"/>
    <cellStyle name="표준 8 5 5 2 2 2 3" xfId="21026"/>
    <cellStyle name="표준 8 5 5 2 2 2 3 2" xfId="21027"/>
    <cellStyle name="표준 8 5 5 2 2 2 3 2 2" xfId="42988"/>
    <cellStyle name="표준 8 5 5 2 2 2 3 3" xfId="42987"/>
    <cellStyle name="표준 8 5 5 2 2 2 4" xfId="21028"/>
    <cellStyle name="표준 8 5 5 2 2 2 4 2" xfId="42989"/>
    <cellStyle name="표준 8 5 5 2 2 2 5" xfId="21029"/>
    <cellStyle name="표준 8 5 5 2 2 2 5 2" xfId="42990"/>
    <cellStyle name="표준 8 5 5 2 2 2 6" xfId="31063"/>
    <cellStyle name="표준 8 5 5 2 2 3" xfId="6552"/>
    <cellStyle name="표준 8 5 5 2 2 3 2" xfId="6553"/>
    <cellStyle name="표준 8 5 5 2 2 3 2 2" xfId="21030"/>
    <cellStyle name="표준 8 5 5 2 2 3 2 2 2" xfId="42991"/>
    <cellStyle name="표준 8 5 5 2 2 3 2 3" xfId="31066"/>
    <cellStyle name="표준 8 5 5 2 2 3 3" xfId="21031"/>
    <cellStyle name="표준 8 5 5 2 2 3 3 2" xfId="21032"/>
    <cellStyle name="표준 8 5 5 2 2 3 3 2 2" xfId="42993"/>
    <cellStyle name="표준 8 5 5 2 2 3 3 3" xfId="42992"/>
    <cellStyle name="표준 8 5 5 2 2 3 4" xfId="21033"/>
    <cellStyle name="표준 8 5 5 2 2 3 4 2" xfId="42994"/>
    <cellStyle name="표준 8 5 5 2 2 3 5" xfId="21034"/>
    <cellStyle name="표준 8 5 5 2 2 3 5 2" xfId="42995"/>
    <cellStyle name="표준 8 5 5 2 2 3 6" xfId="31065"/>
    <cellStyle name="표준 8 5 5 2 2 4" xfId="6554"/>
    <cellStyle name="표준 8 5 5 2 2 4 2" xfId="21035"/>
    <cellStyle name="표준 8 5 5 2 2 4 2 2" xfId="42996"/>
    <cellStyle name="표준 8 5 5 2 2 4 3" xfId="31067"/>
    <cellStyle name="표준 8 5 5 2 2 5" xfId="21036"/>
    <cellStyle name="표준 8 5 5 2 2 5 2" xfId="21037"/>
    <cellStyle name="표준 8 5 5 2 2 5 2 2" xfId="42998"/>
    <cellStyle name="표준 8 5 5 2 2 5 3" xfId="42997"/>
    <cellStyle name="표준 8 5 5 2 2 6" xfId="21038"/>
    <cellStyle name="표준 8 5 5 2 2 6 2" xfId="42999"/>
    <cellStyle name="표준 8 5 5 2 2 7" xfId="21039"/>
    <cellStyle name="표준 8 5 5 2 2 7 2" xfId="43000"/>
    <cellStyle name="표준 8 5 5 2 2 8" xfId="27667"/>
    <cellStyle name="표준 8 5 5 2 3" xfId="6555"/>
    <cellStyle name="표준 8 5 5 2 3 2" xfId="6556"/>
    <cellStyle name="표준 8 5 5 2 3 2 2" xfId="21040"/>
    <cellStyle name="표준 8 5 5 2 3 2 2 2" xfId="43001"/>
    <cellStyle name="표준 8 5 5 2 3 2 3" xfId="31069"/>
    <cellStyle name="표준 8 5 5 2 3 3" xfId="21041"/>
    <cellStyle name="표준 8 5 5 2 3 3 2" xfId="21042"/>
    <cellStyle name="표준 8 5 5 2 3 3 2 2" xfId="43003"/>
    <cellStyle name="표준 8 5 5 2 3 3 3" xfId="43002"/>
    <cellStyle name="표준 8 5 5 2 3 4" xfId="21043"/>
    <cellStyle name="표준 8 5 5 2 3 4 2" xfId="43004"/>
    <cellStyle name="표준 8 5 5 2 3 5" xfId="21044"/>
    <cellStyle name="표준 8 5 5 2 3 5 2" xfId="43005"/>
    <cellStyle name="표준 8 5 5 2 3 6" xfId="31068"/>
    <cellStyle name="표준 8 5 5 2 4" xfId="6557"/>
    <cellStyle name="표준 8 5 5 2 4 2" xfId="6558"/>
    <cellStyle name="표준 8 5 5 2 4 2 2" xfId="21045"/>
    <cellStyle name="표준 8 5 5 2 4 2 2 2" xfId="43006"/>
    <cellStyle name="표준 8 5 5 2 4 2 3" xfId="31071"/>
    <cellStyle name="표준 8 5 5 2 4 3" xfId="21046"/>
    <cellStyle name="표준 8 5 5 2 4 3 2" xfId="21047"/>
    <cellStyle name="표준 8 5 5 2 4 3 2 2" xfId="43008"/>
    <cellStyle name="표준 8 5 5 2 4 3 3" xfId="43007"/>
    <cellStyle name="표준 8 5 5 2 4 4" xfId="21048"/>
    <cellStyle name="표준 8 5 5 2 4 4 2" xfId="43009"/>
    <cellStyle name="표준 8 5 5 2 4 5" xfId="21049"/>
    <cellStyle name="표준 8 5 5 2 4 5 2" xfId="43010"/>
    <cellStyle name="표준 8 5 5 2 4 6" xfId="31070"/>
    <cellStyle name="표준 8 5 5 2 5" xfId="6559"/>
    <cellStyle name="표준 8 5 5 2 5 2" xfId="21050"/>
    <cellStyle name="표준 8 5 5 2 5 2 2" xfId="43011"/>
    <cellStyle name="표준 8 5 5 2 5 3" xfId="31072"/>
    <cellStyle name="표준 8 5 5 2 6" xfId="21051"/>
    <cellStyle name="표준 8 5 5 2 6 2" xfId="21052"/>
    <cellStyle name="표준 8 5 5 2 6 2 2" xfId="43013"/>
    <cellStyle name="표준 8 5 5 2 6 3" xfId="43012"/>
    <cellStyle name="표준 8 5 5 2 7" xfId="21053"/>
    <cellStyle name="표준 8 5 5 2 7 2" xfId="43014"/>
    <cellStyle name="표준 8 5 5 2 8" xfId="21054"/>
    <cellStyle name="표준 8 5 5 2 8 2" xfId="43015"/>
    <cellStyle name="표준 8 5 5 2 9" xfId="27148"/>
    <cellStyle name="표준 8 5 5 3" xfId="2821"/>
    <cellStyle name="표준 8 5 5 3 2" xfId="6560"/>
    <cellStyle name="표준 8 5 5 3 2 2" xfId="6561"/>
    <cellStyle name="표준 8 5 5 3 2 2 2" xfId="21055"/>
    <cellStyle name="표준 8 5 5 3 2 2 2 2" xfId="43016"/>
    <cellStyle name="표준 8 5 5 3 2 2 3" xfId="31074"/>
    <cellStyle name="표준 8 5 5 3 2 3" xfId="21056"/>
    <cellStyle name="표준 8 5 5 3 2 3 2" xfId="21057"/>
    <cellStyle name="표준 8 5 5 3 2 3 2 2" xfId="43018"/>
    <cellStyle name="표준 8 5 5 3 2 3 3" xfId="43017"/>
    <cellStyle name="표준 8 5 5 3 2 4" xfId="21058"/>
    <cellStyle name="표준 8 5 5 3 2 4 2" xfId="43019"/>
    <cellStyle name="표준 8 5 5 3 2 5" xfId="21059"/>
    <cellStyle name="표준 8 5 5 3 2 5 2" xfId="43020"/>
    <cellStyle name="표준 8 5 5 3 2 6" xfId="31073"/>
    <cellStyle name="표준 8 5 5 3 3" xfId="6562"/>
    <cellStyle name="표준 8 5 5 3 3 2" xfId="6563"/>
    <cellStyle name="표준 8 5 5 3 3 2 2" xfId="21060"/>
    <cellStyle name="표준 8 5 5 3 3 2 2 2" xfId="43021"/>
    <cellStyle name="표준 8 5 5 3 3 2 3" xfId="31076"/>
    <cellStyle name="표준 8 5 5 3 3 3" xfId="21061"/>
    <cellStyle name="표준 8 5 5 3 3 3 2" xfId="21062"/>
    <cellStyle name="표준 8 5 5 3 3 3 2 2" xfId="43023"/>
    <cellStyle name="표준 8 5 5 3 3 3 3" xfId="43022"/>
    <cellStyle name="표준 8 5 5 3 3 4" xfId="21063"/>
    <cellStyle name="표준 8 5 5 3 3 4 2" xfId="43024"/>
    <cellStyle name="표준 8 5 5 3 3 5" xfId="21064"/>
    <cellStyle name="표준 8 5 5 3 3 5 2" xfId="43025"/>
    <cellStyle name="표준 8 5 5 3 3 6" xfId="31075"/>
    <cellStyle name="표준 8 5 5 3 4" xfId="6564"/>
    <cellStyle name="표준 8 5 5 3 4 2" xfId="21065"/>
    <cellStyle name="표준 8 5 5 3 4 2 2" xfId="43026"/>
    <cellStyle name="표준 8 5 5 3 4 3" xfId="31077"/>
    <cellStyle name="표준 8 5 5 3 5" xfId="21066"/>
    <cellStyle name="표준 8 5 5 3 5 2" xfId="21067"/>
    <cellStyle name="표준 8 5 5 3 5 2 2" xfId="43028"/>
    <cellStyle name="표준 8 5 5 3 5 3" xfId="43027"/>
    <cellStyle name="표준 8 5 5 3 6" xfId="21068"/>
    <cellStyle name="표준 8 5 5 3 6 2" xfId="43029"/>
    <cellStyle name="표준 8 5 5 3 7" xfId="21069"/>
    <cellStyle name="표준 8 5 5 3 7 2" xfId="43030"/>
    <cellStyle name="표준 8 5 5 3 8" xfId="27342"/>
    <cellStyle name="표준 8 5 5 4" xfId="6565"/>
    <cellStyle name="표준 8 5 5 4 2" xfId="6566"/>
    <cellStyle name="표준 8 5 5 4 2 2" xfId="21070"/>
    <cellStyle name="표준 8 5 5 4 2 2 2" xfId="43031"/>
    <cellStyle name="표준 8 5 5 4 2 3" xfId="31079"/>
    <cellStyle name="표준 8 5 5 4 3" xfId="21071"/>
    <cellStyle name="표준 8 5 5 4 3 2" xfId="21072"/>
    <cellStyle name="표준 8 5 5 4 3 2 2" xfId="43033"/>
    <cellStyle name="표준 8 5 5 4 3 3" xfId="43032"/>
    <cellStyle name="표준 8 5 5 4 4" xfId="21073"/>
    <cellStyle name="표준 8 5 5 4 4 2" xfId="43034"/>
    <cellStyle name="표준 8 5 5 4 5" xfId="21074"/>
    <cellStyle name="표준 8 5 5 4 5 2" xfId="43035"/>
    <cellStyle name="표준 8 5 5 4 6" xfId="31078"/>
    <cellStyle name="표준 8 5 5 5" xfId="6567"/>
    <cellStyle name="표준 8 5 5 5 2" xfId="6568"/>
    <cellStyle name="표준 8 5 5 5 2 2" xfId="21075"/>
    <cellStyle name="표준 8 5 5 5 2 2 2" xfId="43036"/>
    <cellStyle name="표준 8 5 5 5 2 3" xfId="31081"/>
    <cellStyle name="표준 8 5 5 5 3" xfId="21076"/>
    <cellStyle name="표준 8 5 5 5 3 2" xfId="21077"/>
    <cellStyle name="표준 8 5 5 5 3 2 2" xfId="43038"/>
    <cellStyle name="표준 8 5 5 5 3 3" xfId="43037"/>
    <cellStyle name="표준 8 5 5 5 4" xfId="21078"/>
    <cellStyle name="표준 8 5 5 5 4 2" xfId="43039"/>
    <cellStyle name="표준 8 5 5 5 5" xfId="21079"/>
    <cellStyle name="표준 8 5 5 5 5 2" xfId="43040"/>
    <cellStyle name="표준 8 5 5 5 6" xfId="31080"/>
    <cellStyle name="표준 8 5 5 6" xfId="6569"/>
    <cellStyle name="표준 8 5 5 6 2" xfId="21080"/>
    <cellStyle name="표준 8 5 5 6 2 2" xfId="43041"/>
    <cellStyle name="표준 8 5 5 6 3" xfId="31082"/>
    <cellStyle name="표준 8 5 5 7" xfId="21081"/>
    <cellStyle name="표준 8 5 5 7 2" xfId="21082"/>
    <cellStyle name="표준 8 5 5 7 2 2" xfId="43043"/>
    <cellStyle name="표준 8 5 5 7 3" xfId="43042"/>
    <cellStyle name="표준 8 5 5 8" xfId="21083"/>
    <cellStyle name="표준 8 5 5 8 2" xfId="43044"/>
    <cellStyle name="표준 8 5 5 9" xfId="21084"/>
    <cellStyle name="표준 8 5 5 9 2" xfId="43045"/>
    <cellStyle name="표준 8 5 6" xfId="2430"/>
    <cellStyle name="표준 8 5 6 2" xfId="2950"/>
    <cellStyle name="표준 8 5 6 2 2" xfId="6570"/>
    <cellStyle name="표준 8 5 6 2 2 2" xfId="6571"/>
    <cellStyle name="표준 8 5 6 2 2 2 2" xfId="21085"/>
    <cellStyle name="표준 8 5 6 2 2 2 2 2" xfId="43046"/>
    <cellStyle name="표준 8 5 6 2 2 2 3" xfId="31084"/>
    <cellStyle name="표준 8 5 6 2 2 3" xfId="21086"/>
    <cellStyle name="표준 8 5 6 2 2 3 2" xfId="21087"/>
    <cellStyle name="표준 8 5 6 2 2 3 2 2" xfId="43048"/>
    <cellStyle name="표준 8 5 6 2 2 3 3" xfId="43047"/>
    <cellStyle name="표준 8 5 6 2 2 4" xfId="21088"/>
    <cellStyle name="표준 8 5 6 2 2 4 2" xfId="43049"/>
    <cellStyle name="표준 8 5 6 2 2 5" xfId="21089"/>
    <cellStyle name="표준 8 5 6 2 2 5 2" xfId="43050"/>
    <cellStyle name="표준 8 5 6 2 2 6" xfId="31083"/>
    <cellStyle name="표준 8 5 6 2 3" xfId="6572"/>
    <cellStyle name="표준 8 5 6 2 3 2" xfId="6573"/>
    <cellStyle name="표준 8 5 6 2 3 2 2" xfId="21090"/>
    <cellStyle name="표준 8 5 6 2 3 2 2 2" xfId="43051"/>
    <cellStyle name="표준 8 5 6 2 3 2 3" xfId="31086"/>
    <cellStyle name="표준 8 5 6 2 3 3" xfId="21091"/>
    <cellStyle name="표준 8 5 6 2 3 3 2" xfId="21092"/>
    <cellStyle name="표준 8 5 6 2 3 3 2 2" xfId="43053"/>
    <cellStyle name="표준 8 5 6 2 3 3 3" xfId="43052"/>
    <cellStyle name="표준 8 5 6 2 3 4" xfId="21093"/>
    <cellStyle name="표준 8 5 6 2 3 4 2" xfId="43054"/>
    <cellStyle name="표준 8 5 6 2 3 5" xfId="21094"/>
    <cellStyle name="표준 8 5 6 2 3 5 2" xfId="43055"/>
    <cellStyle name="표준 8 5 6 2 3 6" xfId="31085"/>
    <cellStyle name="표준 8 5 6 2 4" xfId="6574"/>
    <cellStyle name="표준 8 5 6 2 4 2" xfId="21095"/>
    <cellStyle name="표준 8 5 6 2 4 2 2" xfId="43056"/>
    <cellStyle name="표준 8 5 6 2 4 3" xfId="31087"/>
    <cellStyle name="표준 8 5 6 2 5" xfId="21096"/>
    <cellStyle name="표준 8 5 6 2 5 2" xfId="21097"/>
    <cellStyle name="표준 8 5 6 2 5 2 2" xfId="43058"/>
    <cellStyle name="표준 8 5 6 2 5 3" xfId="43057"/>
    <cellStyle name="표준 8 5 6 2 6" xfId="21098"/>
    <cellStyle name="표준 8 5 6 2 6 2" xfId="43059"/>
    <cellStyle name="표준 8 5 6 2 7" xfId="21099"/>
    <cellStyle name="표준 8 5 6 2 7 2" xfId="43060"/>
    <cellStyle name="표준 8 5 6 2 8" xfId="27471"/>
    <cellStyle name="표준 8 5 6 3" xfId="6575"/>
    <cellStyle name="표준 8 5 6 3 2" xfId="6576"/>
    <cellStyle name="표준 8 5 6 3 2 2" xfId="21100"/>
    <cellStyle name="표준 8 5 6 3 2 2 2" xfId="43061"/>
    <cellStyle name="표준 8 5 6 3 2 3" xfId="31089"/>
    <cellStyle name="표준 8 5 6 3 3" xfId="21101"/>
    <cellStyle name="표준 8 5 6 3 3 2" xfId="21102"/>
    <cellStyle name="표준 8 5 6 3 3 2 2" xfId="43063"/>
    <cellStyle name="표준 8 5 6 3 3 3" xfId="43062"/>
    <cellStyle name="표준 8 5 6 3 4" xfId="21103"/>
    <cellStyle name="표준 8 5 6 3 4 2" xfId="43064"/>
    <cellStyle name="표준 8 5 6 3 5" xfId="21104"/>
    <cellStyle name="표준 8 5 6 3 5 2" xfId="43065"/>
    <cellStyle name="표준 8 5 6 3 6" xfId="31088"/>
    <cellStyle name="표준 8 5 6 4" xfId="6577"/>
    <cellStyle name="표준 8 5 6 4 2" xfId="6578"/>
    <cellStyle name="표준 8 5 6 4 2 2" xfId="21105"/>
    <cellStyle name="표준 8 5 6 4 2 2 2" xfId="43066"/>
    <cellStyle name="표준 8 5 6 4 2 3" xfId="31091"/>
    <cellStyle name="표준 8 5 6 4 3" xfId="21106"/>
    <cellStyle name="표준 8 5 6 4 3 2" xfId="21107"/>
    <cellStyle name="표준 8 5 6 4 3 2 2" xfId="43068"/>
    <cellStyle name="표준 8 5 6 4 3 3" xfId="43067"/>
    <cellStyle name="표준 8 5 6 4 4" xfId="21108"/>
    <cellStyle name="표준 8 5 6 4 4 2" xfId="43069"/>
    <cellStyle name="표준 8 5 6 4 5" xfId="21109"/>
    <cellStyle name="표준 8 5 6 4 5 2" xfId="43070"/>
    <cellStyle name="표준 8 5 6 4 6" xfId="31090"/>
    <cellStyle name="표준 8 5 6 5" xfId="6579"/>
    <cellStyle name="표준 8 5 6 5 2" xfId="21110"/>
    <cellStyle name="표준 8 5 6 5 2 2" xfId="43071"/>
    <cellStyle name="표준 8 5 6 5 3" xfId="31092"/>
    <cellStyle name="표준 8 5 6 6" xfId="21111"/>
    <cellStyle name="표준 8 5 6 6 2" xfId="21112"/>
    <cellStyle name="표준 8 5 6 6 2 2" xfId="43073"/>
    <cellStyle name="표준 8 5 6 6 3" xfId="43072"/>
    <cellStyle name="표준 8 5 6 7" xfId="21113"/>
    <cellStyle name="표준 8 5 6 7 2" xfId="43074"/>
    <cellStyle name="표준 8 5 6 8" xfId="21114"/>
    <cellStyle name="표준 8 5 6 8 2" xfId="43075"/>
    <cellStyle name="표준 8 5 6 9" xfId="26952"/>
    <cellStyle name="표준 8 5 7" xfId="2692"/>
    <cellStyle name="표준 8 5 7 2" xfId="6580"/>
    <cellStyle name="표준 8 5 7 2 2" xfId="6581"/>
    <cellStyle name="표준 8 5 7 2 2 2" xfId="21115"/>
    <cellStyle name="표준 8 5 7 2 2 2 2" xfId="43076"/>
    <cellStyle name="표준 8 5 7 2 2 3" xfId="31094"/>
    <cellStyle name="표준 8 5 7 2 3" xfId="21116"/>
    <cellStyle name="표준 8 5 7 2 3 2" xfId="21117"/>
    <cellStyle name="표준 8 5 7 2 3 2 2" xfId="43078"/>
    <cellStyle name="표준 8 5 7 2 3 3" xfId="43077"/>
    <cellStyle name="표준 8 5 7 2 4" xfId="21118"/>
    <cellStyle name="표준 8 5 7 2 4 2" xfId="43079"/>
    <cellStyle name="표준 8 5 7 2 5" xfId="21119"/>
    <cellStyle name="표준 8 5 7 2 5 2" xfId="43080"/>
    <cellStyle name="표준 8 5 7 2 6" xfId="31093"/>
    <cellStyle name="표준 8 5 7 3" xfId="6582"/>
    <cellStyle name="표준 8 5 7 3 2" xfId="6583"/>
    <cellStyle name="표준 8 5 7 3 2 2" xfId="21120"/>
    <cellStyle name="표준 8 5 7 3 2 2 2" xfId="43081"/>
    <cellStyle name="표준 8 5 7 3 2 3" xfId="31096"/>
    <cellStyle name="표준 8 5 7 3 3" xfId="21121"/>
    <cellStyle name="표준 8 5 7 3 3 2" xfId="21122"/>
    <cellStyle name="표준 8 5 7 3 3 2 2" xfId="43083"/>
    <cellStyle name="표준 8 5 7 3 3 3" xfId="43082"/>
    <cellStyle name="표준 8 5 7 3 4" xfId="21123"/>
    <cellStyle name="표준 8 5 7 3 4 2" xfId="43084"/>
    <cellStyle name="표준 8 5 7 3 5" xfId="21124"/>
    <cellStyle name="표준 8 5 7 3 5 2" xfId="43085"/>
    <cellStyle name="표준 8 5 7 3 6" xfId="31095"/>
    <cellStyle name="표준 8 5 7 4" xfId="6584"/>
    <cellStyle name="표준 8 5 7 4 2" xfId="21125"/>
    <cellStyle name="표준 8 5 7 4 2 2" xfId="43086"/>
    <cellStyle name="표준 8 5 7 4 3" xfId="31097"/>
    <cellStyle name="표준 8 5 7 5" xfId="21126"/>
    <cellStyle name="표준 8 5 7 5 2" xfId="21127"/>
    <cellStyle name="표준 8 5 7 5 2 2" xfId="43088"/>
    <cellStyle name="표준 8 5 7 5 3" xfId="43087"/>
    <cellStyle name="표준 8 5 7 6" xfId="21128"/>
    <cellStyle name="표준 8 5 7 6 2" xfId="43089"/>
    <cellStyle name="표준 8 5 7 7" xfId="21129"/>
    <cellStyle name="표준 8 5 7 7 2" xfId="43090"/>
    <cellStyle name="표준 8 5 7 8" xfId="27213"/>
    <cellStyle name="표준 8 5 8" xfId="6585"/>
    <cellStyle name="표준 8 5 8 2" xfId="6586"/>
    <cellStyle name="표준 8 5 8 2 2" xfId="21130"/>
    <cellStyle name="표준 8 5 8 2 2 2" xfId="43091"/>
    <cellStyle name="표준 8 5 8 2 3" xfId="31099"/>
    <cellStyle name="표준 8 5 8 3" xfId="21131"/>
    <cellStyle name="표준 8 5 8 3 2" xfId="21132"/>
    <cellStyle name="표준 8 5 8 3 2 2" xfId="43093"/>
    <cellStyle name="표준 8 5 8 3 3" xfId="43092"/>
    <cellStyle name="표준 8 5 8 4" xfId="21133"/>
    <cellStyle name="표준 8 5 8 4 2" xfId="43094"/>
    <cellStyle name="표준 8 5 8 5" xfId="21134"/>
    <cellStyle name="표준 8 5 8 5 2" xfId="43095"/>
    <cellStyle name="표준 8 5 8 6" xfId="31098"/>
    <cellStyle name="표준 8 5 9" xfId="6587"/>
    <cellStyle name="표준 8 5 9 2" xfId="6588"/>
    <cellStyle name="표준 8 5 9 2 2" xfId="21135"/>
    <cellStyle name="표준 8 5 9 2 2 2" xfId="43096"/>
    <cellStyle name="표준 8 5 9 2 3" xfId="31101"/>
    <cellStyle name="표준 8 5 9 3" xfId="21136"/>
    <cellStyle name="표준 8 5 9 3 2" xfId="21137"/>
    <cellStyle name="표준 8 5 9 3 2 2" xfId="43098"/>
    <cellStyle name="표준 8 5 9 3 3" xfId="43097"/>
    <cellStyle name="표준 8 5 9 4" xfId="21138"/>
    <cellStyle name="표준 8 5 9 4 2" xfId="43099"/>
    <cellStyle name="표준 8 5 9 5" xfId="21139"/>
    <cellStyle name="표준 8 5 9 5 2" xfId="43100"/>
    <cellStyle name="표준 8 5 9 6" xfId="31100"/>
    <cellStyle name="표준 8 6" xfId="1516"/>
    <cellStyle name="표준 8 6 10" xfId="6589"/>
    <cellStyle name="표준 8 6 10 2" xfId="21140"/>
    <cellStyle name="표준 8 6 10 2 2" xfId="43101"/>
    <cellStyle name="표준 8 6 10 3" xfId="31102"/>
    <cellStyle name="표준 8 6 11" xfId="21141"/>
    <cellStyle name="표준 8 6 11 2" xfId="21142"/>
    <cellStyle name="표준 8 6 11 2 2" xfId="43103"/>
    <cellStyle name="표준 8 6 11 3" xfId="43102"/>
    <cellStyle name="표준 8 6 12" xfId="21143"/>
    <cellStyle name="표준 8 6 12 2" xfId="43104"/>
    <cellStyle name="표준 8 6 13" xfId="21144"/>
    <cellStyle name="표준 8 6 13 2" xfId="43105"/>
    <cellStyle name="표준 8 6 14" xfId="26699"/>
    <cellStyle name="표준 8 6 2" xfId="1578"/>
    <cellStyle name="표준 8 6 2 10" xfId="21145"/>
    <cellStyle name="표준 8 6 2 10 2" xfId="43106"/>
    <cellStyle name="표준 8 6 2 11" xfId="26761"/>
    <cellStyle name="표준 8 6 2 2" xfId="2368"/>
    <cellStyle name="표준 8 6 2 2 10" xfId="26890"/>
    <cellStyle name="표준 8 6 2 2 2" xfId="2627"/>
    <cellStyle name="표준 8 6 2 2 2 2" xfId="3147"/>
    <cellStyle name="표준 8 6 2 2 2 2 2" xfId="6590"/>
    <cellStyle name="표준 8 6 2 2 2 2 2 2" xfId="6591"/>
    <cellStyle name="표준 8 6 2 2 2 2 2 2 2" xfId="21146"/>
    <cellStyle name="표준 8 6 2 2 2 2 2 2 2 2" xfId="43107"/>
    <cellStyle name="표준 8 6 2 2 2 2 2 2 3" xfId="31104"/>
    <cellStyle name="표준 8 6 2 2 2 2 2 3" xfId="21147"/>
    <cellStyle name="표준 8 6 2 2 2 2 2 3 2" xfId="21148"/>
    <cellStyle name="표준 8 6 2 2 2 2 2 3 2 2" xfId="43109"/>
    <cellStyle name="표준 8 6 2 2 2 2 2 3 3" xfId="43108"/>
    <cellStyle name="표준 8 6 2 2 2 2 2 4" xfId="21149"/>
    <cellStyle name="표준 8 6 2 2 2 2 2 4 2" xfId="43110"/>
    <cellStyle name="표준 8 6 2 2 2 2 2 5" xfId="21150"/>
    <cellStyle name="표준 8 6 2 2 2 2 2 5 2" xfId="43111"/>
    <cellStyle name="표준 8 6 2 2 2 2 2 6" xfId="31103"/>
    <cellStyle name="표준 8 6 2 2 2 2 3" xfId="6592"/>
    <cellStyle name="표준 8 6 2 2 2 2 3 2" xfId="6593"/>
    <cellStyle name="표준 8 6 2 2 2 2 3 2 2" xfId="21151"/>
    <cellStyle name="표준 8 6 2 2 2 2 3 2 2 2" xfId="43112"/>
    <cellStyle name="표준 8 6 2 2 2 2 3 2 3" xfId="31106"/>
    <cellStyle name="표준 8 6 2 2 2 2 3 3" xfId="21152"/>
    <cellStyle name="표준 8 6 2 2 2 2 3 3 2" xfId="21153"/>
    <cellStyle name="표준 8 6 2 2 2 2 3 3 2 2" xfId="43114"/>
    <cellStyle name="표준 8 6 2 2 2 2 3 3 3" xfId="43113"/>
    <cellStyle name="표준 8 6 2 2 2 2 3 4" xfId="21154"/>
    <cellStyle name="표준 8 6 2 2 2 2 3 4 2" xfId="43115"/>
    <cellStyle name="표준 8 6 2 2 2 2 3 5" xfId="21155"/>
    <cellStyle name="표준 8 6 2 2 2 2 3 5 2" xfId="43116"/>
    <cellStyle name="표준 8 6 2 2 2 2 3 6" xfId="31105"/>
    <cellStyle name="표준 8 6 2 2 2 2 4" xfId="6594"/>
    <cellStyle name="표준 8 6 2 2 2 2 4 2" xfId="21156"/>
    <cellStyle name="표준 8 6 2 2 2 2 4 2 2" xfId="43117"/>
    <cellStyle name="표준 8 6 2 2 2 2 4 3" xfId="31107"/>
    <cellStyle name="표준 8 6 2 2 2 2 5" xfId="21157"/>
    <cellStyle name="표준 8 6 2 2 2 2 5 2" xfId="21158"/>
    <cellStyle name="표준 8 6 2 2 2 2 5 2 2" xfId="43119"/>
    <cellStyle name="표준 8 6 2 2 2 2 5 3" xfId="43118"/>
    <cellStyle name="표준 8 6 2 2 2 2 6" xfId="21159"/>
    <cellStyle name="표준 8 6 2 2 2 2 6 2" xfId="43120"/>
    <cellStyle name="표준 8 6 2 2 2 2 7" xfId="21160"/>
    <cellStyle name="표준 8 6 2 2 2 2 7 2" xfId="43121"/>
    <cellStyle name="표준 8 6 2 2 2 2 8" xfId="27668"/>
    <cellStyle name="표준 8 6 2 2 2 3" xfId="6595"/>
    <cellStyle name="표준 8 6 2 2 2 3 2" xfId="6596"/>
    <cellStyle name="표준 8 6 2 2 2 3 2 2" xfId="21161"/>
    <cellStyle name="표준 8 6 2 2 2 3 2 2 2" xfId="43122"/>
    <cellStyle name="표준 8 6 2 2 2 3 2 3" xfId="31109"/>
    <cellStyle name="표준 8 6 2 2 2 3 3" xfId="21162"/>
    <cellStyle name="표준 8 6 2 2 2 3 3 2" xfId="21163"/>
    <cellStyle name="표준 8 6 2 2 2 3 3 2 2" xfId="43124"/>
    <cellStyle name="표준 8 6 2 2 2 3 3 3" xfId="43123"/>
    <cellStyle name="표준 8 6 2 2 2 3 4" xfId="21164"/>
    <cellStyle name="표준 8 6 2 2 2 3 4 2" xfId="43125"/>
    <cellStyle name="표준 8 6 2 2 2 3 5" xfId="21165"/>
    <cellStyle name="표준 8 6 2 2 2 3 5 2" xfId="43126"/>
    <cellStyle name="표준 8 6 2 2 2 3 6" xfId="31108"/>
    <cellStyle name="표준 8 6 2 2 2 4" xfId="6597"/>
    <cellStyle name="표준 8 6 2 2 2 4 2" xfId="6598"/>
    <cellStyle name="표준 8 6 2 2 2 4 2 2" xfId="21166"/>
    <cellStyle name="표준 8 6 2 2 2 4 2 2 2" xfId="43127"/>
    <cellStyle name="표준 8 6 2 2 2 4 2 3" xfId="31111"/>
    <cellStyle name="표준 8 6 2 2 2 4 3" xfId="21167"/>
    <cellStyle name="표준 8 6 2 2 2 4 3 2" xfId="21168"/>
    <cellStyle name="표준 8 6 2 2 2 4 3 2 2" xfId="43129"/>
    <cellStyle name="표준 8 6 2 2 2 4 3 3" xfId="43128"/>
    <cellStyle name="표준 8 6 2 2 2 4 4" xfId="21169"/>
    <cellStyle name="표준 8 6 2 2 2 4 4 2" xfId="43130"/>
    <cellStyle name="표준 8 6 2 2 2 4 5" xfId="21170"/>
    <cellStyle name="표준 8 6 2 2 2 4 5 2" xfId="43131"/>
    <cellStyle name="표준 8 6 2 2 2 4 6" xfId="31110"/>
    <cellStyle name="표준 8 6 2 2 2 5" xfId="6599"/>
    <cellStyle name="표준 8 6 2 2 2 5 2" xfId="21171"/>
    <cellStyle name="표준 8 6 2 2 2 5 2 2" xfId="43132"/>
    <cellStyle name="표준 8 6 2 2 2 5 3" xfId="31112"/>
    <cellStyle name="표준 8 6 2 2 2 6" xfId="21172"/>
    <cellStyle name="표준 8 6 2 2 2 6 2" xfId="21173"/>
    <cellStyle name="표준 8 6 2 2 2 6 2 2" xfId="43134"/>
    <cellStyle name="표준 8 6 2 2 2 6 3" xfId="43133"/>
    <cellStyle name="표준 8 6 2 2 2 7" xfId="21174"/>
    <cellStyle name="표준 8 6 2 2 2 7 2" xfId="43135"/>
    <cellStyle name="표준 8 6 2 2 2 8" xfId="21175"/>
    <cellStyle name="표준 8 6 2 2 2 8 2" xfId="43136"/>
    <cellStyle name="표준 8 6 2 2 2 9" xfId="27149"/>
    <cellStyle name="표준 8 6 2 2 3" xfId="2888"/>
    <cellStyle name="표준 8 6 2 2 3 2" xfId="6600"/>
    <cellStyle name="표준 8 6 2 2 3 2 2" xfId="6601"/>
    <cellStyle name="표준 8 6 2 2 3 2 2 2" xfId="21176"/>
    <cellStyle name="표준 8 6 2 2 3 2 2 2 2" xfId="43137"/>
    <cellStyle name="표준 8 6 2 2 3 2 2 3" xfId="31114"/>
    <cellStyle name="표준 8 6 2 2 3 2 3" xfId="21177"/>
    <cellStyle name="표준 8 6 2 2 3 2 3 2" xfId="21178"/>
    <cellStyle name="표준 8 6 2 2 3 2 3 2 2" xfId="43139"/>
    <cellStyle name="표준 8 6 2 2 3 2 3 3" xfId="43138"/>
    <cellStyle name="표준 8 6 2 2 3 2 4" xfId="21179"/>
    <cellStyle name="표준 8 6 2 2 3 2 4 2" xfId="43140"/>
    <cellStyle name="표준 8 6 2 2 3 2 5" xfId="21180"/>
    <cellStyle name="표준 8 6 2 2 3 2 5 2" xfId="43141"/>
    <cellStyle name="표준 8 6 2 2 3 2 6" xfId="31113"/>
    <cellStyle name="표준 8 6 2 2 3 3" xfId="6602"/>
    <cellStyle name="표준 8 6 2 2 3 3 2" xfId="6603"/>
    <cellStyle name="표준 8 6 2 2 3 3 2 2" xfId="21181"/>
    <cellStyle name="표준 8 6 2 2 3 3 2 2 2" xfId="43142"/>
    <cellStyle name="표준 8 6 2 2 3 3 2 3" xfId="31116"/>
    <cellStyle name="표준 8 6 2 2 3 3 3" xfId="21182"/>
    <cellStyle name="표준 8 6 2 2 3 3 3 2" xfId="21183"/>
    <cellStyle name="표준 8 6 2 2 3 3 3 2 2" xfId="43144"/>
    <cellStyle name="표준 8 6 2 2 3 3 3 3" xfId="43143"/>
    <cellStyle name="표준 8 6 2 2 3 3 4" xfId="21184"/>
    <cellStyle name="표준 8 6 2 2 3 3 4 2" xfId="43145"/>
    <cellStyle name="표준 8 6 2 2 3 3 5" xfId="21185"/>
    <cellStyle name="표준 8 6 2 2 3 3 5 2" xfId="43146"/>
    <cellStyle name="표준 8 6 2 2 3 3 6" xfId="31115"/>
    <cellStyle name="표준 8 6 2 2 3 4" xfId="6604"/>
    <cellStyle name="표준 8 6 2 2 3 4 2" xfId="21186"/>
    <cellStyle name="표준 8 6 2 2 3 4 2 2" xfId="43147"/>
    <cellStyle name="표준 8 6 2 2 3 4 3" xfId="31117"/>
    <cellStyle name="표준 8 6 2 2 3 5" xfId="21187"/>
    <cellStyle name="표준 8 6 2 2 3 5 2" xfId="21188"/>
    <cellStyle name="표준 8 6 2 2 3 5 2 2" xfId="43149"/>
    <cellStyle name="표준 8 6 2 2 3 5 3" xfId="43148"/>
    <cellStyle name="표준 8 6 2 2 3 6" xfId="21189"/>
    <cellStyle name="표준 8 6 2 2 3 6 2" xfId="43150"/>
    <cellStyle name="표준 8 6 2 2 3 7" xfId="21190"/>
    <cellStyle name="표준 8 6 2 2 3 7 2" xfId="43151"/>
    <cellStyle name="표준 8 6 2 2 3 8" xfId="27409"/>
    <cellStyle name="표준 8 6 2 2 4" xfId="6605"/>
    <cellStyle name="표준 8 6 2 2 4 2" xfId="6606"/>
    <cellStyle name="표준 8 6 2 2 4 2 2" xfId="21191"/>
    <cellStyle name="표준 8 6 2 2 4 2 2 2" xfId="43152"/>
    <cellStyle name="표준 8 6 2 2 4 2 3" xfId="31119"/>
    <cellStyle name="표준 8 6 2 2 4 3" xfId="21192"/>
    <cellStyle name="표준 8 6 2 2 4 3 2" xfId="21193"/>
    <cellStyle name="표준 8 6 2 2 4 3 2 2" xfId="43154"/>
    <cellStyle name="표준 8 6 2 2 4 3 3" xfId="43153"/>
    <cellStyle name="표준 8 6 2 2 4 4" xfId="21194"/>
    <cellStyle name="표준 8 6 2 2 4 4 2" xfId="43155"/>
    <cellStyle name="표준 8 6 2 2 4 5" xfId="21195"/>
    <cellStyle name="표준 8 6 2 2 4 5 2" xfId="43156"/>
    <cellStyle name="표준 8 6 2 2 4 6" xfId="31118"/>
    <cellStyle name="표준 8 6 2 2 5" xfId="6607"/>
    <cellStyle name="표준 8 6 2 2 5 2" xfId="6608"/>
    <cellStyle name="표준 8 6 2 2 5 2 2" xfId="21196"/>
    <cellStyle name="표준 8 6 2 2 5 2 2 2" xfId="43157"/>
    <cellStyle name="표준 8 6 2 2 5 2 3" xfId="31121"/>
    <cellStyle name="표준 8 6 2 2 5 3" xfId="21197"/>
    <cellStyle name="표준 8 6 2 2 5 3 2" xfId="21198"/>
    <cellStyle name="표준 8 6 2 2 5 3 2 2" xfId="43159"/>
    <cellStyle name="표준 8 6 2 2 5 3 3" xfId="43158"/>
    <cellStyle name="표준 8 6 2 2 5 4" xfId="21199"/>
    <cellStyle name="표준 8 6 2 2 5 4 2" xfId="43160"/>
    <cellStyle name="표준 8 6 2 2 5 5" xfId="21200"/>
    <cellStyle name="표준 8 6 2 2 5 5 2" xfId="43161"/>
    <cellStyle name="표준 8 6 2 2 5 6" xfId="31120"/>
    <cellStyle name="표준 8 6 2 2 6" xfId="6609"/>
    <cellStyle name="표준 8 6 2 2 6 2" xfId="21201"/>
    <cellStyle name="표준 8 6 2 2 6 2 2" xfId="43162"/>
    <cellStyle name="표준 8 6 2 2 6 3" xfId="31122"/>
    <cellStyle name="표준 8 6 2 2 7" xfId="21202"/>
    <cellStyle name="표준 8 6 2 2 7 2" xfId="21203"/>
    <cellStyle name="표준 8 6 2 2 7 2 2" xfId="43164"/>
    <cellStyle name="표준 8 6 2 2 7 3" xfId="43163"/>
    <cellStyle name="표준 8 6 2 2 8" xfId="21204"/>
    <cellStyle name="표준 8 6 2 2 8 2" xfId="43165"/>
    <cellStyle name="표준 8 6 2 2 9" xfId="21205"/>
    <cellStyle name="표준 8 6 2 2 9 2" xfId="43166"/>
    <cellStyle name="표준 8 6 2 3" xfId="2497"/>
    <cellStyle name="표준 8 6 2 3 2" xfId="3017"/>
    <cellStyle name="표준 8 6 2 3 2 2" xfId="6610"/>
    <cellStyle name="표준 8 6 2 3 2 2 2" xfId="6611"/>
    <cellStyle name="표준 8 6 2 3 2 2 2 2" xfId="21206"/>
    <cellStyle name="표준 8 6 2 3 2 2 2 2 2" xfId="43167"/>
    <cellStyle name="표준 8 6 2 3 2 2 2 3" xfId="31124"/>
    <cellStyle name="표준 8 6 2 3 2 2 3" xfId="21207"/>
    <cellStyle name="표준 8 6 2 3 2 2 3 2" xfId="21208"/>
    <cellStyle name="표준 8 6 2 3 2 2 3 2 2" xfId="43169"/>
    <cellStyle name="표준 8 6 2 3 2 2 3 3" xfId="43168"/>
    <cellStyle name="표준 8 6 2 3 2 2 4" xfId="21209"/>
    <cellStyle name="표준 8 6 2 3 2 2 4 2" xfId="43170"/>
    <cellStyle name="표준 8 6 2 3 2 2 5" xfId="21210"/>
    <cellStyle name="표준 8 6 2 3 2 2 5 2" xfId="43171"/>
    <cellStyle name="표준 8 6 2 3 2 2 6" xfId="31123"/>
    <cellStyle name="표준 8 6 2 3 2 3" xfId="6612"/>
    <cellStyle name="표준 8 6 2 3 2 3 2" xfId="6613"/>
    <cellStyle name="표준 8 6 2 3 2 3 2 2" xfId="21211"/>
    <cellStyle name="표준 8 6 2 3 2 3 2 2 2" xfId="43172"/>
    <cellStyle name="표준 8 6 2 3 2 3 2 3" xfId="31126"/>
    <cellStyle name="표준 8 6 2 3 2 3 3" xfId="21212"/>
    <cellStyle name="표준 8 6 2 3 2 3 3 2" xfId="21213"/>
    <cellStyle name="표준 8 6 2 3 2 3 3 2 2" xfId="43174"/>
    <cellStyle name="표준 8 6 2 3 2 3 3 3" xfId="43173"/>
    <cellStyle name="표준 8 6 2 3 2 3 4" xfId="21214"/>
    <cellStyle name="표준 8 6 2 3 2 3 4 2" xfId="43175"/>
    <cellStyle name="표준 8 6 2 3 2 3 5" xfId="21215"/>
    <cellStyle name="표준 8 6 2 3 2 3 5 2" xfId="43176"/>
    <cellStyle name="표준 8 6 2 3 2 3 6" xfId="31125"/>
    <cellStyle name="표준 8 6 2 3 2 4" xfId="6614"/>
    <cellStyle name="표준 8 6 2 3 2 4 2" xfId="21216"/>
    <cellStyle name="표준 8 6 2 3 2 4 2 2" xfId="43177"/>
    <cellStyle name="표준 8 6 2 3 2 4 3" xfId="31127"/>
    <cellStyle name="표준 8 6 2 3 2 5" xfId="21217"/>
    <cellStyle name="표준 8 6 2 3 2 5 2" xfId="21218"/>
    <cellStyle name="표준 8 6 2 3 2 5 2 2" xfId="43179"/>
    <cellStyle name="표준 8 6 2 3 2 5 3" xfId="43178"/>
    <cellStyle name="표준 8 6 2 3 2 6" xfId="21219"/>
    <cellStyle name="표준 8 6 2 3 2 6 2" xfId="43180"/>
    <cellStyle name="표준 8 6 2 3 2 7" xfId="21220"/>
    <cellStyle name="표준 8 6 2 3 2 7 2" xfId="43181"/>
    <cellStyle name="표준 8 6 2 3 2 8" xfId="27538"/>
    <cellStyle name="표준 8 6 2 3 3" xfId="6615"/>
    <cellStyle name="표준 8 6 2 3 3 2" xfId="6616"/>
    <cellStyle name="표준 8 6 2 3 3 2 2" xfId="21221"/>
    <cellStyle name="표준 8 6 2 3 3 2 2 2" xfId="43182"/>
    <cellStyle name="표준 8 6 2 3 3 2 3" xfId="31129"/>
    <cellStyle name="표준 8 6 2 3 3 3" xfId="21222"/>
    <cellStyle name="표준 8 6 2 3 3 3 2" xfId="21223"/>
    <cellStyle name="표준 8 6 2 3 3 3 2 2" xfId="43184"/>
    <cellStyle name="표준 8 6 2 3 3 3 3" xfId="43183"/>
    <cellStyle name="표준 8 6 2 3 3 4" xfId="21224"/>
    <cellStyle name="표준 8 6 2 3 3 4 2" xfId="43185"/>
    <cellStyle name="표준 8 6 2 3 3 5" xfId="21225"/>
    <cellStyle name="표준 8 6 2 3 3 5 2" xfId="43186"/>
    <cellStyle name="표준 8 6 2 3 3 6" xfId="31128"/>
    <cellStyle name="표준 8 6 2 3 4" xfId="6617"/>
    <cellStyle name="표준 8 6 2 3 4 2" xfId="6618"/>
    <cellStyle name="표준 8 6 2 3 4 2 2" xfId="21226"/>
    <cellStyle name="표준 8 6 2 3 4 2 2 2" xfId="43187"/>
    <cellStyle name="표준 8 6 2 3 4 2 3" xfId="31131"/>
    <cellStyle name="표준 8 6 2 3 4 3" xfId="21227"/>
    <cellStyle name="표준 8 6 2 3 4 3 2" xfId="21228"/>
    <cellStyle name="표준 8 6 2 3 4 3 2 2" xfId="43189"/>
    <cellStyle name="표준 8 6 2 3 4 3 3" xfId="43188"/>
    <cellStyle name="표준 8 6 2 3 4 4" xfId="21229"/>
    <cellStyle name="표준 8 6 2 3 4 4 2" xfId="43190"/>
    <cellStyle name="표준 8 6 2 3 4 5" xfId="21230"/>
    <cellStyle name="표준 8 6 2 3 4 5 2" xfId="43191"/>
    <cellStyle name="표준 8 6 2 3 4 6" xfId="31130"/>
    <cellStyle name="표준 8 6 2 3 5" xfId="6619"/>
    <cellStyle name="표준 8 6 2 3 5 2" xfId="21231"/>
    <cellStyle name="표준 8 6 2 3 5 2 2" xfId="43192"/>
    <cellStyle name="표준 8 6 2 3 5 3" xfId="31132"/>
    <cellStyle name="표준 8 6 2 3 6" xfId="21232"/>
    <cellStyle name="표준 8 6 2 3 6 2" xfId="21233"/>
    <cellStyle name="표준 8 6 2 3 6 2 2" xfId="43194"/>
    <cellStyle name="표준 8 6 2 3 6 3" xfId="43193"/>
    <cellStyle name="표준 8 6 2 3 7" xfId="21234"/>
    <cellStyle name="표준 8 6 2 3 7 2" xfId="43195"/>
    <cellStyle name="표준 8 6 2 3 8" xfId="21235"/>
    <cellStyle name="표준 8 6 2 3 8 2" xfId="43196"/>
    <cellStyle name="표준 8 6 2 3 9" xfId="27019"/>
    <cellStyle name="표준 8 6 2 4" xfId="2759"/>
    <cellStyle name="표준 8 6 2 4 2" xfId="6620"/>
    <cellStyle name="표준 8 6 2 4 2 2" xfId="6621"/>
    <cellStyle name="표준 8 6 2 4 2 2 2" xfId="21236"/>
    <cellStyle name="표준 8 6 2 4 2 2 2 2" xfId="43197"/>
    <cellStyle name="표준 8 6 2 4 2 2 3" xfId="31134"/>
    <cellStyle name="표준 8 6 2 4 2 3" xfId="21237"/>
    <cellStyle name="표준 8 6 2 4 2 3 2" xfId="21238"/>
    <cellStyle name="표준 8 6 2 4 2 3 2 2" xfId="43199"/>
    <cellStyle name="표준 8 6 2 4 2 3 3" xfId="43198"/>
    <cellStyle name="표준 8 6 2 4 2 4" xfId="21239"/>
    <cellStyle name="표준 8 6 2 4 2 4 2" xfId="43200"/>
    <cellStyle name="표준 8 6 2 4 2 5" xfId="21240"/>
    <cellStyle name="표준 8 6 2 4 2 5 2" xfId="43201"/>
    <cellStyle name="표준 8 6 2 4 2 6" xfId="31133"/>
    <cellStyle name="표준 8 6 2 4 3" xfId="6622"/>
    <cellStyle name="표준 8 6 2 4 3 2" xfId="6623"/>
    <cellStyle name="표준 8 6 2 4 3 2 2" xfId="21241"/>
    <cellStyle name="표준 8 6 2 4 3 2 2 2" xfId="43202"/>
    <cellStyle name="표준 8 6 2 4 3 2 3" xfId="31136"/>
    <cellStyle name="표준 8 6 2 4 3 3" xfId="21242"/>
    <cellStyle name="표준 8 6 2 4 3 3 2" xfId="21243"/>
    <cellStyle name="표준 8 6 2 4 3 3 2 2" xfId="43204"/>
    <cellStyle name="표준 8 6 2 4 3 3 3" xfId="43203"/>
    <cellStyle name="표준 8 6 2 4 3 4" xfId="21244"/>
    <cellStyle name="표준 8 6 2 4 3 4 2" xfId="43205"/>
    <cellStyle name="표준 8 6 2 4 3 5" xfId="21245"/>
    <cellStyle name="표준 8 6 2 4 3 5 2" xfId="43206"/>
    <cellStyle name="표준 8 6 2 4 3 6" xfId="31135"/>
    <cellStyle name="표준 8 6 2 4 4" xfId="6624"/>
    <cellStyle name="표준 8 6 2 4 4 2" xfId="21246"/>
    <cellStyle name="표준 8 6 2 4 4 2 2" xfId="43207"/>
    <cellStyle name="표준 8 6 2 4 4 3" xfId="31137"/>
    <cellStyle name="표준 8 6 2 4 5" xfId="21247"/>
    <cellStyle name="표준 8 6 2 4 5 2" xfId="21248"/>
    <cellStyle name="표준 8 6 2 4 5 2 2" xfId="43209"/>
    <cellStyle name="표준 8 6 2 4 5 3" xfId="43208"/>
    <cellStyle name="표준 8 6 2 4 6" xfId="21249"/>
    <cellStyle name="표준 8 6 2 4 6 2" xfId="43210"/>
    <cellStyle name="표준 8 6 2 4 7" xfId="21250"/>
    <cellStyle name="표준 8 6 2 4 7 2" xfId="43211"/>
    <cellStyle name="표준 8 6 2 4 8" xfId="27280"/>
    <cellStyle name="표준 8 6 2 5" xfId="6625"/>
    <cellStyle name="표준 8 6 2 5 2" xfId="6626"/>
    <cellStyle name="표준 8 6 2 5 2 2" xfId="21251"/>
    <cellStyle name="표준 8 6 2 5 2 2 2" xfId="43212"/>
    <cellStyle name="표준 8 6 2 5 2 3" xfId="31139"/>
    <cellStyle name="표준 8 6 2 5 3" xfId="21252"/>
    <cellStyle name="표준 8 6 2 5 3 2" xfId="21253"/>
    <cellStyle name="표준 8 6 2 5 3 2 2" xfId="43214"/>
    <cellStyle name="표준 8 6 2 5 3 3" xfId="43213"/>
    <cellStyle name="표준 8 6 2 5 4" xfId="21254"/>
    <cellStyle name="표준 8 6 2 5 4 2" xfId="43215"/>
    <cellStyle name="표준 8 6 2 5 5" xfId="21255"/>
    <cellStyle name="표준 8 6 2 5 5 2" xfId="43216"/>
    <cellStyle name="표준 8 6 2 5 6" xfId="31138"/>
    <cellStyle name="표준 8 6 2 6" xfId="6627"/>
    <cellStyle name="표준 8 6 2 6 2" xfId="6628"/>
    <cellStyle name="표준 8 6 2 6 2 2" xfId="21256"/>
    <cellStyle name="표준 8 6 2 6 2 2 2" xfId="43217"/>
    <cellStyle name="표준 8 6 2 6 2 3" xfId="31141"/>
    <cellStyle name="표준 8 6 2 6 3" xfId="21257"/>
    <cellStyle name="표준 8 6 2 6 3 2" xfId="21258"/>
    <cellStyle name="표준 8 6 2 6 3 2 2" xfId="43219"/>
    <cellStyle name="표준 8 6 2 6 3 3" xfId="43218"/>
    <cellStyle name="표준 8 6 2 6 4" xfId="21259"/>
    <cellStyle name="표준 8 6 2 6 4 2" xfId="43220"/>
    <cellStyle name="표준 8 6 2 6 5" xfId="21260"/>
    <cellStyle name="표준 8 6 2 6 5 2" xfId="43221"/>
    <cellStyle name="표준 8 6 2 6 6" xfId="31140"/>
    <cellStyle name="표준 8 6 2 7" xfId="6629"/>
    <cellStyle name="표준 8 6 2 7 2" xfId="21261"/>
    <cellStyle name="표준 8 6 2 7 2 2" xfId="43222"/>
    <cellStyle name="표준 8 6 2 7 3" xfId="31142"/>
    <cellStyle name="표준 8 6 2 8" xfId="21262"/>
    <cellStyle name="표준 8 6 2 8 2" xfId="21263"/>
    <cellStyle name="표준 8 6 2 8 2 2" xfId="43224"/>
    <cellStyle name="표준 8 6 2 8 3" xfId="43223"/>
    <cellStyle name="표준 8 6 2 9" xfId="21264"/>
    <cellStyle name="표준 8 6 2 9 2" xfId="43225"/>
    <cellStyle name="표준 8 6 3" xfId="1611"/>
    <cellStyle name="표준 8 6 3 10" xfId="21265"/>
    <cellStyle name="표준 8 6 3 10 2" xfId="43226"/>
    <cellStyle name="표준 8 6 3 11" xfId="26794"/>
    <cellStyle name="표준 8 6 3 2" xfId="2401"/>
    <cellStyle name="표준 8 6 3 2 10" xfId="26923"/>
    <cellStyle name="표준 8 6 3 2 2" xfId="2628"/>
    <cellStyle name="표준 8 6 3 2 2 2" xfId="3148"/>
    <cellStyle name="표준 8 6 3 2 2 2 2" xfId="6630"/>
    <cellStyle name="표준 8 6 3 2 2 2 2 2" xfId="6631"/>
    <cellStyle name="표준 8 6 3 2 2 2 2 2 2" xfId="21266"/>
    <cellStyle name="표준 8 6 3 2 2 2 2 2 2 2" xfId="43227"/>
    <cellStyle name="표준 8 6 3 2 2 2 2 2 3" xfId="31144"/>
    <cellStyle name="표준 8 6 3 2 2 2 2 3" xfId="21267"/>
    <cellStyle name="표준 8 6 3 2 2 2 2 3 2" xfId="21268"/>
    <cellStyle name="표준 8 6 3 2 2 2 2 3 2 2" xfId="43229"/>
    <cellStyle name="표준 8 6 3 2 2 2 2 3 3" xfId="43228"/>
    <cellStyle name="표준 8 6 3 2 2 2 2 4" xfId="21269"/>
    <cellStyle name="표준 8 6 3 2 2 2 2 4 2" xfId="43230"/>
    <cellStyle name="표준 8 6 3 2 2 2 2 5" xfId="21270"/>
    <cellStyle name="표준 8 6 3 2 2 2 2 5 2" xfId="43231"/>
    <cellStyle name="표준 8 6 3 2 2 2 2 6" xfId="31143"/>
    <cellStyle name="표준 8 6 3 2 2 2 3" xfId="6632"/>
    <cellStyle name="표준 8 6 3 2 2 2 3 2" xfId="6633"/>
    <cellStyle name="표준 8 6 3 2 2 2 3 2 2" xfId="21271"/>
    <cellStyle name="표준 8 6 3 2 2 2 3 2 2 2" xfId="43232"/>
    <cellStyle name="표준 8 6 3 2 2 2 3 2 3" xfId="31146"/>
    <cellStyle name="표준 8 6 3 2 2 2 3 3" xfId="21272"/>
    <cellStyle name="표준 8 6 3 2 2 2 3 3 2" xfId="21273"/>
    <cellStyle name="표준 8 6 3 2 2 2 3 3 2 2" xfId="43234"/>
    <cellStyle name="표준 8 6 3 2 2 2 3 3 3" xfId="43233"/>
    <cellStyle name="표준 8 6 3 2 2 2 3 4" xfId="21274"/>
    <cellStyle name="표준 8 6 3 2 2 2 3 4 2" xfId="43235"/>
    <cellStyle name="표준 8 6 3 2 2 2 3 5" xfId="21275"/>
    <cellStyle name="표준 8 6 3 2 2 2 3 5 2" xfId="43236"/>
    <cellStyle name="표준 8 6 3 2 2 2 3 6" xfId="31145"/>
    <cellStyle name="표준 8 6 3 2 2 2 4" xfId="6634"/>
    <cellStyle name="표준 8 6 3 2 2 2 4 2" xfId="21276"/>
    <cellStyle name="표준 8 6 3 2 2 2 4 2 2" xfId="43237"/>
    <cellStyle name="표준 8 6 3 2 2 2 4 3" xfId="31147"/>
    <cellStyle name="표준 8 6 3 2 2 2 5" xfId="21277"/>
    <cellStyle name="표준 8 6 3 2 2 2 5 2" xfId="21278"/>
    <cellStyle name="표준 8 6 3 2 2 2 5 2 2" xfId="43239"/>
    <cellStyle name="표준 8 6 3 2 2 2 5 3" xfId="43238"/>
    <cellStyle name="표준 8 6 3 2 2 2 6" xfId="21279"/>
    <cellStyle name="표준 8 6 3 2 2 2 6 2" xfId="43240"/>
    <cellStyle name="표준 8 6 3 2 2 2 7" xfId="21280"/>
    <cellStyle name="표준 8 6 3 2 2 2 7 2" xfId="43241"/>
    <cellStyle name="표준 8 6 3 2 2 2 8" xfId="27669"/>
    <cellStyle name="표준 8 6 3 2 2 3" xfId="6635"/>
    <cellStyle name="표준 8 6 3 2 2 3 2" xfId="6636"/>
    <cellStyle name="표준 8 6 3 2 2 3 2 2" xfId="21281"/>
    <cellStyle name="표준 8 6 3 2 2 3 2 2 2" xfId="43242"/>
    <cellStyle name="표준 8 6 3 2 2 3 2 3" xfId="31149"/>
    <cellStyle name="표준 8 6 3 2 2 3 3" xfId="21282"/>
    <cellStyle name="표준 8 6 3 2 2 3 3 2" xfId="21283"/>
    <cellStyle name="표준 8 6 3 2 2 3 3 2 2" xfId="43244"/>
    <cellStyle name="표준 8 6 3 2 2 3 3 3" xfId="43243"/>
    <cellStyle name="표준 8 6 3 2 2 3 4" xfId="21284"/>
    <cellStyle name="표준 8 6 3 2 2 3 4 2" xfId="43245"/>
    <cellStyle name="표준 8 6 3 2 2 3 5" xfId="21285"/>
    <cellStyle name="표준 8 6 3 2 2 3 5 2" xfId="43246"/>
    <cellStyle name="표준 8 6 3 2 2 3 6" xfId="31148"/>
    <cellStyle name="표준 8 6 3 2 2 4" xfId="6637"/>
    <cellStyle name="표준 8 6 3 2 2 4 2" xfId="6638"/>
    <cellStyle name="표준 8 6 3 2 2 4 2 2" xfId="21286"/>
    <cellStyle name="표준 8 6 3 2 2 4 2 2 2" xfId="43247"/>
    <cellStyle name="표준 8 6 3 2 2 4 2 3" xfId="31151"/>
    <cellStyle name="표준 8 6 3 2 2 4 3" xfId="21287"/>
    <cellStyle name="표준 8 6 3 2 2 4 3 2" xfId="21288"/>
    <cellStyle name="표준 8 6 3 2 2 4 3 2 2" xfId="43249"/>
    <cellStyle name="표준 8 6 3 2 2 4 3 3" xfId="43248"/>
    <cellStyle name="표준 8 6 3 2 2 4 4" xfId="21289"/>
    <cellStyle name="표준 8 6 3 2 2 4 4 2" xfId="43250"/>
    <cellStyle name="표준 8 6 3 2 2 4 5" xfId="21290"/>
    <cellStyle name="표준 8 6 3 2 2 4 5 2" xfId="43251"/>
    <cellStyle name="표준 8 6 3 2 2 4 6" xfId="31150"/>
    <cellStyle name="표준 8 6 3 2 2 5" xfId="6639"/>
    <cellStyle name="표준 8 6 3 2 2 5 2" xfId="21291"/>
    <cellStyle name="표준 8 6 3 2 2 5 2 2" xfId="43252"/>
    <cellStyle name="표준 8 6 3 2 2 5 3" xfId="31152"/>
    <cellStyle name="표준 8 6 3 2 2 6" xfId="21292"/>
    <cellStyle name="표준 8 6 3 2 2 6 2" xfId="21293"/>
    <cellStyle name="표준 8 6 3 2 2 6 2 2" xfId="43254"/>
    <cellStyle name="표준 8 6 3 2 2 6 3" xfId="43253"/>
    <cellStyle name="표준 8 6 3 2 2 7" xfId="21294"/>
    <cellStyle name="표준 8 6 3 2 2 7 2" xfId="43255"/>
    <cellStyle name="표준 8 6 3 2 2 8" xfId="21295"/>
    <cellStyle name="표준 8 6 3 2 2 8 2" xfId="43256"/>
    <cellStyle name="표준 8 6 3 2 2 9" xfId="27150"/>
    <cellStyle name="표준 8 6 3 2 3" xfId="2921"/>
    <cellStyle name="표준 8 6 3 2 3 2" xfId="6640"/>
    <cellStyle name="표준 8 6 3 2 3 2 2" xfId="6641"/>
    <cellStyle name="표준 8 6 3 2 3 2 2 2" xfId="21296"/>
    <cellStyle name="표준 8 6 3 2 3 2 2 2 2" xfId="43257"/>
    <cellStyle name="표준 8 6 3 2 3 2 2 3" xfId="31154"/>
    <cellStyle name="표준 8 6 3 2 3 2 3" xfId="21297"/>
    <cellStyle name="표준 8 6 3 2 3 2 3 2" xfId="21298"/>
    <cellStyle name="표준 8 6 3 2 3 2 3 2 2" xfId="43259"/>
    <cellStyle name="표준 8 6 3 2 3 2 3 3" xfId="43258"/>
    <cellStyle name="표준 8 6 3 2 3 2 4" xfId="21299"/>
    <cellStyle name="표준 8 6 3 2 3 2 4 2" xfId="43260"/>
    <cellStyle name="표준 8 6 3 2 3 2 5" xfId="21300"/>
    <cellStyle name="표준 8 6 3 2 3 2 5 2" xfId="43261"/>
    <cellStyle name="표준 8 6 3 2 3 2 6" xfId="31153"/>
    <cellStyle name="표준 8 6 3 2 3 3" xfId="6642"/>
    <cellStyle name="표준 8 6 3 2 3 3 2" xfId="6643"/>
    <cellStyle name="표준 8 6 3 2 3 3 2 2" xfId="21301"/>
    <cellStyle name="표준 8 6 3 2 3 3 2 2 2" xfId="43262"/>
    <cellStyle name="표준 8 6 3 2 3 3 2 3" xfId="31156"/>
    <cellStyle name="표준 8 6 3 2 3 3 3" xfId="21302"/>
    <cellStyle name="표준 8 6 3 2 3 3 3 2" xfId="21303"/>
    <cellStyle name="표준 8 6 3 2 3 3 3 2 2" xfId="43264"/>
    <cellStyle name="표준 8 6 3 2 3 3 3 3" xfId="43263"/>
    <cellStyle name="표준 8 6 3 2 3 3 4" xfId="21304"/>
    <cellStyle name="표준 8 6 3 2 3 3 4 2" xfId="43265"/>
    <cellStyle name="표준 8 6 3 2 3 3 5" xfId="21305"/>
    <cellStyle name="표준 8 6 3 2 3 3 5 2" xfId="43266"/>
    <cellStyle name="표준 8 6 3 2 3 3 6" xfId="31155"/>
    <cellStyle name="표준 8 6 3 2 3 4" xfId="6644"/>
    <cellStyle name="표준 8 6 3 2 3 4 2" xfId="21306"/>
    <cellStyle name="표준 8 6 3 2 3 4 2 2" xfId="43267"/>
    <cellStyle name="표준 8 6 3 2 3 4 3" xfId="31157"/>
    <cellStyle name="표준 8 6 3 2 3 5" xfId="21307"/>
    <cellStyle name="표준 8 6 3 2 3 5 2" xfId="21308"/>
    <cellStyle name="표준 8 6 3 2 3 5 2 2" xfId="43269"/>
    <cellStyle name="표준 8 6 3 2 3 5 3" xfId="43268"/>
    <cellStyle name="표준 8 6 3 2 3 6" xfId="21309"/>
    <cellStyle name="표준 8 6 3 2 3 6 2" xfId="43270"/>
    <cellStyle name="표준 8 6 3 2 3 7" xfId="21310"/>
    <cellStyle name="표준 8 6 3 2 3 7 2" xfId="43271"/>
    <cellStyle name="표준 8 6 3 2 3 8" xfId="27442"/>
    <cellStyle name="표준 8 6 3 2 4" xfId="6645"/>
    <cellStyle name="표준 8 6 3 2 4 2" xfId="6646"/>
    <cellStyle name="표준 8 6 3 2 4 2 2" xfId="21311"/>
    <cellStyle name="표준 8 6 3 2 4 2 2 2" xfId="43272"/>
    <cellStyle name="표준 8 6 3 2 4 2 3" xfId="31159"/>
    <cellStyle name="표준 8 6 3 2 4 3" xfId="21312"/>
    <cellStyle name="표준 8 6 3 2 4 3 2" xfId="21313"/>
    <cellStyle name="표준 8 6 3 2 4 3 2 2" xfId="43274"/>
    <cellStyle name="표준 8 6 3 2 4 3 3" xfId="43273"/>
    <cellStyle name="표준 8 6 3 2 4 4" xfId="21314"/>
    <cellStyle name="표준 8 6 3 2 4 4 2" xfId="43275"/>
    <cellStyle name="표준 8 6 3 2 4 5" xfId="21315"/>
    <cellStyle name="표준 8 6 3 2 4 5 2" xfId="43276"/>
    <cellStyle name="표준 8 6 3 2 4 6" xfId="31158"/>
    <cellStyle name="표준 8 6 3 2 5" xfId="6647"/>
    <cellStyle name="표준 8 6 3 2 5 2" xfId="6648"/>
    <cellStyle name="표준 8 6 3 2 5 2 2" xfId="21316"/>
    <cellStyle name="표준 8 6 3 2 5 2 2 2" xfId="43277"/>
    <cellStyle name="표준 8 6 3 2 5 2 3" xfId="31161"/>
    <cellStyle name="표준 8 6 3 2 5 3" xfId="21317"/>
    <cellStyle name="표준 8 6 3 2 5 3 2" xfId="21318"/>
    <cellStyle name="표준 8 6 3 2 5 3 2 2" xfId="43279"/>
    <cellStyle name="표준 8 6 3 2 5 3 3" xfId="43278"/>
    <cellStyle name="표준 8 6 3 2 5 4" xfId="21319"/>
    <cellStyle name="표준 8 6 3 2 5 4 2" xfId="43280"/>
    <cellStyle name="표준 8 6 3 2 5 5" xfId="21320"/>
    <cellStyle name="표준 8 6 3 2 5 5 2" xfId="43281"/>
    <cellStyle name="표준 8 6 3 2 5 6" xfId="31160"/>
    <cellStyle name="표준 8 6 3 2 6" xfId="6649"/>
    <cellStyle name="표준 8 6 3 2 6 2" xfId="21321"/>
    <cellStyle name="표준 8 6 3 2 6 2 2" xfId="43282"/>
    <cellStyle name="표준 8 6 3 2 6 3" xfId="31162"/>
    <cellStyle name="표준 8 6 3 2 7" xfId="21322"/>
    <cellStyle name="표준 8 6 3 2 7 2" xfId="21323"/>
    <cellStyle name="표준 8 6 3 2 7 2 2" xfId="43284"/>
    <cellStyle name="표준 8 6 3 2 7 3" xfId="43283"/>
    <cellStyle name="표준 8 6 3 2 8" xfId="21324"/>
    <cellStyle name="표준 8 6 3 2 8 2" xfId="43285"/>
    <cellStyle name="표준 8 6 3 2 9" xfId="21325"/>
    <cellStyle name="표준 8 6 3 2 9 2" xfId="43286"/>
    <cellStyle name="표준 8 6 3 3" xfId="2530"/>
    <cellStyle name="표준 8 6 3 3 2" xfId="3050"/>
    <cellStyle name="표준 8 6 3 3 2 2" xfId="6650"/>
    <cellStyle name="표준 8 6 3 3 2 2 2" xfId="6651"/>
    <cellStyle name="표준 8 6 3 3 2 2 2 2" xfId="21326"/>
    <cellStyle name="표준 8 6 3 3 2 2 2 2 2" xfId="43287"/>
    <cellStyle name="표준 8 6 3 3 2 2 2 3" xfId="31164"/>
    <cellStyle name="표준 8 6 3 3 2 2 3" xfId="21327"/>
    <cellStyle name="표준 8 6 3 3 2 2 3 2" xfId="21328"/>
    <cellStyle name="표준 8 6 3 3 2 2 3 2 2" xfId="43289"/>
    <cellStyle name="표준 8 6 3 3 2 2 3 3" xfId="43288"/>
    <cellStyle name="표준 8 6 3 3 2 2 4" xfId="21329"/>
    <cellStyle name="표준 8 6 3 3 2 2 4 2" xfId="43290"/>
    <cellStyle name="표준 8 6 3 3 2 2 5" xfId="21330"/>
    <cellStyle name="표준 8 6 3 3 2 2 5 2" xfId="43291"/>
    <cellStyle name="표준 8 6 3 3 2 2 6" xfId="31163"/>
    <cellStyle name="표준 8 6 3 3 2 3" xfId="6652"/>
    <cellStyle name="표준 8 6 3 3 2 3 2" xfId="6653"/>
    <cellStyle name="표준 8 6 3 3 2 3 2 2" xfId="21331"/>
    <cellStyle name="표준 8 6 3 3 2 3 2 2 2" xfId="43292"/>
    <cellStyle name="표준 8 6 3 3 2 3 2 3" xfId="31166"/>
    <cellStyle name="표준 8 6 3 3 2 3 3" xfId="21332"/>
    <cellStyle name="표준 8 6 3 3 2 3 3 2" xfId="21333"/>
    <cellStyle name="표준 8 6 3 3 2 3 3 2 2" xfId="43294"/>
    <cellStyle name="표준 8 6 3 3 2 3 3 3" xfId="43293"/>
    <cellStyle name="표준 8 6 3 3 2 3 4" xfId="21334"/>
    <cellStyle name="표준 8 6 3 3 2 3 4 2" xfId="43295"/>
    <cellStyle name="표준 8 6 3 3 2 3 5" xfId="21335"/>
    <cellStyle name="표준 8 6 3 3 2 3 5 2" xfId="43296"/>
    <cellStyle name="표준 8 6 3 3 2 3 6" xfId="31165"/>
    <cellStyle name="표준 8 6 3 3 2 4" xfId="6654"/>
    <cellStyle name="표준 8 6 3 3 2 4 2" xfId="21336"/>
    <cellStyle name="표준 8 6 3 3 2 4 2 2" xfId="43297"/>
    <cellStyle name="표준 8 6 3 3 2 4 3" xfId="31167"/>
    <cellStyle name="표준 8 6 3 3 2 5" xfId="21337"/>
    <cellStyle name="표준 8 6 3 3 2 5 2" xfId="21338"/>
    <cellStyle name="표준 8 6 3 3 2 5 2 2" xfId="43299"/>
    <cellStyle name="표준 8 6 3 3 2 5 3" xfId="43298"/>
    <cellStyle name="표준 8 6 3 3 2 6" xfId="21339"/>
    <cellStyle name="표준 8 6 3 3 2 6 2" xfId="43300"/>
    <cellStyle name="표준 8 6 3 3 2 7" xfId="21340"/>
    <cellStyle name="표준 8 6 3 3 2 7 2" xfId="43301"/>
    <cellStyle name="표준 8 6 3 3 2 8" xfId="27571"/>
    <cellStyle name="표준 8 6 3 3 3" xfId="6655"/>
    <cellStyle name="표준 8 6 3 3 3 2" xfId="6656"/>
    <cellStyle name="표준 8 6 3 3 3 2 2" xfId="21341"/>
    <cellStyle name="표준 8 6 3 3 3 2 2 2" xfId="43302"/>
    <cellStyle name="표준 8 6 3 3 3 2 3" xfId="31169"/>
    <cellStyle name="표준 8 6 3 3 3 3" xfId="21342"/>
    <cellStyle name="표준 8 6 3 3 3 3 2" xfId="21343"/>
    <cellStyle name="표준 8 6 3 3 3 3 2 2" xfId="43304"/>
    <cellStyle name="표준 8 6 3 3 3 3 3" xfId="43303"/>
    <cellStyle name="표준 8 6 3 3 3 4" xfId="21344"/>
    <cellStyle name="표준 8 6 3 3 3 4 2" xfId="43305"/>
    <cellStyle name="표준 8 6 3 3 3 5" xfId="21345"/>
    <cellStyle name="표준 8 6 3 3 3 5 2" xfId="43306"/>
    <cellStyle name="표준 8 6 3 3 3 6" xfId="31168"/>
    <cellStyle name="표준 8 6 3 3 4" xfId="6657"/>
    <cellStyle name="표준 8 6 3 3 4 2" xfId="6658"/>
    <cellStyle name="표준 8 6 3 3 4 2 2" xfId="21346"/>
    <cellStyle name="표준 8 6 3 3 4 2 2 2" xfId="43307"/>
    <cellStyle name="표준 8 6 3 3 4 2 3" xfId="31171"/>
    <cellStyle name="표준 8 6 3 3 4 3" xfId="21347"/>
    <cellStyle name="표준 8 6 3 3 4 3 2" xfId="21348"/>
    <cellStyle name="표준 8 6 3 3 4 3 2 2" xfId="43309"/>
    <cellStyle name="표준 8 6 3 3 4 3 3" xfId="43308"/>
    <cellStyle name="표준 8 6 3 3 4 4" xfId="21349"/>
    <cellStyle name="표준 8 6 3 3 4 4 2" xfId="43310"/>
    <cellStyle name="표준 8 6 3 3 4 5" xfId="21350"/>
    <cellStyle name="표준 8 6 3 3 4 5 2" xfId="43311"/>
    <cellStyle name="표준 8 6 3 3 4 6" xfId="31170"/>
    <cellStyle name="표준 8 6 3 3 5" xfId="6659"/>
    <cellStyle name="표준 8 6 3 3 5 2" xfId="21351"/>
    <cellStyle name="표준 8 6 3 3 5 2 2" xfId="43312"/>
    <cellStyle name="표준 8 6 3 3 5 3" xfId="31172"/>
    <cellStyle name="표준 8 6 3 3 6" xfId="21352"/>
    <cellStyle name="표준 8 6 3 3 6 2" xfId="21353"/>
    <cellStyle name="표준 8 6 3 3 6 2 2" xfId="43314"/>
    <cellStyle name="표준 8 6 3 3 6 3" xfId="43313"/>
    <cellStyle name="표준 8 6 3 3 7" xfId="21354"/>
    <cellStyle name="표준 8 6 3 3 7 2" xfId="43315"/>
    <cellStyle name="표준 8 6 3 3 8" xfId="21355"/>
    <cellStyle name="표준 8 6 3 3 8 2" xfId="43316"/>
    <cellStyle name="표준 8 6 3 3 9" xfId="27052"/>
    <cellStyle name="표준 8 6 3 4" xfId="2792"/>
    <cellStyle name="표준 8 6 3 4 2" xfId="6660"/>
    <cellStyle name="표준 8 6 3 4 2 2" xfId="6661"/>
    <cellStyle name="표준 8 6 3 4 2 2 2" xfId="21356"/>
    <cellStyle name="표준 8 6 3 4 2 2 2 2" xfId="43317"/>
    <cellStyle name="표준 8 6 3 4 2 2 3" xfId="31174"/>
    <cellStyle name="표준 8 6 3 4 2 3" xfId="21357"/>
    <cellStyle name="표준 8 6 3 4 2 3 2" xfId="21358"/>
    <cellStyle name="표준 8 6 3 4 2 3 2 2" xfId="43319"/>
    <cellStyle name="표준 8 6 3 4 2 3 3" xfId="43318"/>
    <cellStyle name="표준 8 6 3 4 2 4" xfId="21359"/>
    <cellStyle name="표준 8 6 3 4 2 4 2" xfId="43320"/>
    <cellStyle name="표준 8 6 3 4 2 5" xfId="21360"/>
    <cellStyle name="표준 8 6 3 4 2 5 2" xfId="43321"/>
    <cellStyle name="표준 8 6 3 4 2 6" xfId="31173"/>
    <cellStyle name="표준 8 6 3 4 3" xfId="6662"/>
    <cellStyle name="표준 8 6 3 4 3 2" xfId="6663"/>
    <cellStyle name="표준 8 6 3 4 3 2 2" xfId="21361"/>
    <cellStyle name="표준 8 6 3 4 3 2 2 2" xfId="43322"/>
    <cellStyle name="표준 8 6 3 4 3 2 3" xfId="31176"/>
    <cellStyle name="표준 8 6 3 4 3 3" xfId="21362"/>
    <cellStyle name="표준 8 6 3 4 3 3 2" xfId="21363"/>
    <cellStyle name="표준 8 6 3 4 3 3 2 2" xfId="43324"/>
    <cellStyle name="표준 8 6 3 4 3 3 3" xfId="43323"/>
    <cellStyle name="표준 8 6 3 4 3 4" xfId="21364"/>
    <cellStyle name="표준 8 6 3 4 3 4 2" xfId="43325"/>
    <cellStyle name="표준 8 6 3 4 3 5" xfId="21365"/>
    <cellStyle name="표준 8 6 3 4 3 5 2" xfId="43326"/>
    <cellStyle name="표준 8 6 3 4 3 6" xfId="31175"/>
    <cellStyle name="표준 8 6 3 4 4" xfId="6664"/>
    <cellStyle name="표준 8 6 3 4 4 2" xfId="21366"/>
    <cellStyle name="표준 8 6 3 4 4 2 2" xfId="43327"/>
    <cellStyle name="표준 8 6 3 4 4 3" xfId="31177"/>
    <cellStyle name="표준 8 6 3 4 5" xfId="21367"/>
    <cellStyle name="표준 8 6 3 4 5 2" xfId="21368"/>
    <cellStyle name="표준 8 6 3 4 5 2 2" xfId="43329"/>
    <cellStyle name="표준 8 6 3 4 5 3" xfId="43328"/>
    <cellStyle name="표준 8 6 3 4 6" xfId="21369"/>
    <cellStyle name="표준 8 6 3 4 6 2" xfId="43330"/>
    <cellStyle name="표준 8 6 3 4 7" xfId="21370"/>
    <cellStyle name="표준 8 6 3 4 7 2" xfId="43331"/>
    <cellStyle name="표준 8 6 3 4 8" xfId="27313"/>
    <cellStyle name="표준 8 6 3 5" xfId="6665"/>
    <cellStyle name="표준 8 6 3 5 2" xfId="6666"/>
    <cellStyle name="표준 8 6 3 5 2 2" xfId="21371"/>
    <cellStyle name="표준 8 6 3 5 2 2 2" xfId="43332"/>
    <cellStyle name="표준 8 6 3 5 2 3" xfId="31179"/>
    <cellStyle name="표준 8 6 3 5 3" xfId="21372"/>
    <cellStyle name="표준 8 6 3 5 3 2" xfId="21373"/>
    <cellStyle name="표준 8 6 3 5 3 2 2" xfId="43334"/>
    <cellStyle name="표준 8 6 3 5 3 3" xfId="43333"/>
    <cellStyle name="표준 8 6 3 5 4" xfId="21374"/>
    <cellStyle name="표준 8 6 3 5 4 2" xfId="43335"/>
    <cellStyle name="표준 8 6 3 5 5" xfId="21375"/>
    <cellStyle name="표준 8 6 3 5 5 2" xfId="43336"/>
    <cellStyle name="표준 8 6 3 5 6" xfId="31178"/>
    <cellStyle name="표준 8 6 3 6" xfId="6667"/>
    <cellStyle name="표준 8 6 3 6 2" xfId="6668"/>
    <cellStyle name="표준 8 6 3 6 2 2" xfId="21376"/>
    <cellStyle name="표준 8 6 3 6 2 2 2" xfId="43337"/>
    <cellStyle name="표준 8 6 3 6 2 3" xfId="31181"/>
    <cellStyle name="표준 8 6 3 6 3" xfId="21377"/>
    <cellStyle name="표준 8 6 3 6 3 2" xfId="21378"/>
    <cellStyle name="표준 8 6 3 6 3 2 2" xfId="43339"/>
    <cellStyle name="표준 8 6 3 6 3 3" xfId="43338"/>
    <cellStyle name="표준 8 6 3 6 4" xfId="21379"/>
    <cellStyle name="표준 8 6 3 6 4 2" xfId="43340"/>
    <cellStyle name="표준 8 6 3 6 5" xfId="21380"/>
    <cellStyle name="표준 8 6 3 6 5 2" xfId="43341"/>
    <cellStyle name="표준 8 6 3 6 6" xfId="31180"/>
    <cellStyle name="표준 8 6 3 7" xfId="6669"/>
    <cellStyle name="표준 8 6 3 7 2" xfId="21381"/>
    <cellStyle name="표준 8 6 3 7 2 2" xfId="43342"/>
    <cellStyle name="표준 8 6 3 7 3" xfId="31182"/>
    <cellStyle name="표준 8 6 3 8" xfId="21382"/>
    <cellStyle name="표준 8 6 3 8 2" xfId="21383"/>
    <cellStyle name="표준 8 6 3 8 2 2" xfId="43344"/>
    <cellStyle name="표준 8 6 3 8 3" xfId="43343"/>
    <cellStyle name="표준 8 6 3 9" xfId="21384"/>
    <cellStyle name="표준 8 6 3 9 2" xfId="43345"/>
    <cellStyle name="표준 8 6 4" xfId="1545"/>
    <cellStyle name="표준 8 6 4 10" xfId="21385"/>
    <cellStyle name="표준 8 6 4 10 2" xfId="43346"/>
    <cellStyle name="표준 8 6 4 11" xfId="26728"/>
    <cellStyle name="표준 8 6 4 2" xfId="2335"/>
    <cellStyle name="표준 8 6 4 2 10" xfId="26857"/>
    <cellStyle name="표준 8 6 4 2 2" xfId="2629"/>
    <cellStyle name="표준 8 6 4 2 2 2" xfId="3149"/>
    <cellStyle name="표준 8 6 4 2 2 2 2" xfId="6670"/>
    <cellStyle name="표준 8 6 4 2 2 2 2 2" xfId="6671"/>
    <cellStyle name="표준 8 6 4 2 2 2 2 2 2" xfId="21386"/>
    <cellStyle name="표준 8 6 4 2 2 2 2 2 2 2" xfId="43347"/>
    <cellStyle name="표준 8 6 4 2 2 2 2 2 3" xfId="31184"/>
    <cellStyle name="표준 8 6 4 2 2 2 2 3" xfId="21387"/>
    <cellStyle name="표준 8 6 4 2 2 2 2 3 2" xfId="21388"/>
    <cellStyle name="표준 8 6 4 2 2 2 2 3 2 2" xfId="43349"/>
    <cellStyle name="표준 8 6 4 2 2 2 2 3 3" xfId="43348"/>
    <cellStyle name="표준 8 6 4 2 2 2 2 4" xfId="21389"/>
    <cellStyle name="표준 8 6 4 2 2 2 2 4 2" xfId="43350"/>
    <cellStyle name="표준 8 6 4 2 2 2 2 5" xfId="21390"/>
    <cellStyle name="표준 8 6 4 2 2 2 2 5 2" xfId="43351"/>
    <cellStyle name="표준 8 6 4 2 2 2 2 6" xfId="31183"/>
    <cellStyle name="표준 8 6 4 2 2 2 3" xfId="6672"/>
    <cellStyle name="표준 8 6 4 2 2 2 3 2" xfId="6673"/>
    <cellStyle name="표준 8 6 4 2 2 2 3 2 2" xfId="21391"/>
    <cellStyle name="표준 8 6 4 2 2 2 3 2 2 2" xfId="43352"/>
    <cellStyle name="표준 8 6 4 2 2 2 3 2 3" xfId="31186"/>
    <cellStyle name="표준 8 6 4 2 2 2 3 3" xfId="21392"/>
    <cellStyle name="표준 8 6 4 2 2 2 3 3 2" xfId="21393"/>
    <cellStyle name="표준 8 6 4 2 2 2 3 3 2 2" xfId="43354"/>
    <cellStyle name="표준 8 6 4 2 2 2 3 3 3" xfId="43353"/>
    <cellStyle name="표준 8 6 4 2 2 2 3 4" xfId="21394"/>
    <cellStyle name="표준 8 6 4 2 2 2 3 4 2" xfId="43355"/>
    <cellStyle name="표준 8 6 4 2 2 2 3 5" xfId="21395"/>
    <cellStyle name="표준 8 6 4 2 2 2 3 5 2" xfId="43356"/>
    <cellStyle name="표준 8 6 4 2 2 2 3 6" xfId="31185"/>
    <cellStyle name="표준 8 6 4 2 2 2 4" xfId="6674"/>
    <cellStyle name="표준 8 6 4 2 2 2 4 2" xfId="21396"/>
    <cellStyle name="표준 8 6 4 2 2 2 4 2 2" xfId="43357"/>
    <cellStyle name="표준 8 6 4 2 2 2 4 3" xfId="31187"/>
    <cellStyle name="표준 8 6 4 2 2 2 5" xfId="21397"/>
    <cellStyle name="표준 8 6 4 2 2 2 5 2" xfId="21398"/>
    <cellStyle name="표준 8 6 4 2 2 2 5 2 2" xfId="43359"/>
    <cellStyle name="표준 8 6 4 2 2 2 5 3" xfId="43358"/>
    <cellStyle name="표준 8 6 4 2 2 2 6" xfId="21399"/>
    <cellStyle name="표준 8 6 4 2 2 2 6 2" xfId="43360"/>
    <cellStyle name="표준 8 6 4 2 2 2 7" xfId="21400"/>
    <cellStyle name="표준 8 6 4 2 2 2 7 2" xfId="43361"/>
    <cellStyle name="표준 8 6 4 2 2 2 8" xfId="27670"/>
    <cellStyle name="표준 8 6 4 2 2 3" xfId="6675"/>
    <cellStyle name="표준 8 6 4 2 2 3 2" xfId="6676"/>
    <cellStyle name="표준 8 6 4 2 2 3 2 2" xfId="21401"/>
    <cellStyle name="표준 8 6 4 2 2 3 2 2 2" xfId="43362"/>
    <cellStyle name="표준 8 6 4 2 2 3 2 3" xfId="31189"/>
    <cellStyle name="표준 8 6 4 2 2 3 3" xfId="21402"/>
    <cellStyle name="표준 8 6 4 2 2 3 3 2" xfId="21403"/>
    <cellStyle name="표준 8 6 4 2 2 3 3 2 2" xfId="43364"/>
    <cellStyle name="표준 8 6 4 2 2 3 3 3" xfId="43363"/>
    <cellStyle name="표준 8 6 4 2 2 3 4" xfId="21404"/>
    <cellStyle name="표준 8 6 4 2 2 3 4 2" xfId="43365"/>
    <cellStyle name="표준 8 6 4 2 2 3 5" xfId="21405"/>
    <cellStyle name="표준 8 6 4 2 2 3 5 2" xfId="43366"/>
    <cellStyle name="표준 8 6 4 2 2 3 6" xfId="31188"/>
    <cellStyle name="표준 8 6 4 2 2 4" xfId="6677"/>
    <cellStyle name="표준 8 6 4 2 2 4 2" xfId="6678"/>
    <cellStyle name="표준 8 6 4 2 2 4 2 2" xfId="21406"/>
    <cellStyle name="표준 8 6 4 2 2 4 2 2 2" xfId="43367"/>
    <cellStyle name="표준 8 6 4 2 2 4 2 3" xfId="31191"/>
    <cellStyle name="표준 8 6 4 2 2 4 3" xfId="21407"/>
    <cellStyle name="표준 8 6 4 2 2 4 3 2" xfId="21408"/>
    <cellStyle name="표준 8 6 4 2 2 4 3 2 2" xfId="43369"/>
    <cellStyle name="표준 8 6 4 2 2 4 3 3" xfId="43368"/>
    <cellStyle name="표준 8 6 4 2 2 4 4" xfId="21409"/>
    <cellStyle name="표준 8 6 4 2 2 4 4 2" xfId="43370"/>
    <cellStyle name="표준 8 6 4 2 2 4 5" xfId="21410"/>
    <cellStyle name="표준 8 6 4 2 2 4 5 2" xfId="43371"/>
    <cellStyle name="표준 8 6 4 2 2 4 6" xfId="31190"/>
    <cellStyle name="표준 8 6 4 2 2 5" xfId="6679"/>
    <cellStyle name="표준 8 6 4 2 2 5 2" xfId="21411"/>
    <cellStyle name="표준 8 6 4 2 2 5 2 2" xfId="43372"/>
    <cellStyle name="표준 8 6 4 2 2 5 3" xfId="31192"/>
    <cellStyle name="표준 8 6 4 2 2 6" xfId="21412"/>
    <cellStyle name="표준 8 6 4 2 2 6 2" xfId="21413"/>
    <cellStyle name="표준 8 6 4 2 2 6 2 2" xfId="43374"/>
    <cellStyle name="표준 8 6 4 2 2 6 3" xfId="43373"/>
    <cellStyle name="표준 8 6 4 2 2 7" xfId="21414"/>
    <cellStyle name="표준 8 6 4 2 2 7 2" xfId="43375"/>
    <cellStyle name="표준 8 6 4 2 2 8" xfId="21415"/>
    <cellStyle name="표준 8 6 4 2 2 8 2" xfId="43376"/>
    <cellStyle name="표준 8 6 4 2 2 9" xfId="27151"/>
    <cellStyle name="표준 8 6 4 2 3" xfId="2855"/>
    <cellStyle name="표준 8 6 4 2 3 2" xfId="6680"/>
    <cellStyle name="표준 8 6 4 2 3 2 2" xfId="6681"/>
    <cellStyle name="표준 8 6 4 2 3 2 2 2" xfId="21416"/>
    <cellStyle name="표준 8 6 4 2 3 2 2 2 2" xfId="43377"/>
    <cellStyle name="표준 8 6 4 2 3 2 2 3" xfId="31194"/>
    <cellStyle name="표준 8 6 4 2 3 2 3" xfId="21417"/>
    <cellStyle name="표준 8 6 4 2 3 2 3 2" xfId="21418"/>
    <cellStyle name="표준 8 6 4 2 3 2 3 2 2" xfId="43379"/>
    <cellStyle name="표준 8 6 4 2 3 2 3 3" xfId="43378"/>
    <cellStyle name="표준 8 6 4 2 3 2 4" xfId="21419"/>
    <cellStyle name="표준 8 6 4 2 3 2 4 2" xfId="43380"/>
    <cellStyle name="표준 8 6 4 2 3 2 5" xfId="21420"/>
    <cellStyle name="표준 8 6 4 2 3 2 5 2" xfId="43381"/>
    <cellStyle name="표준 8 6 4 2 3 2 6" xfId="31193"/>
    <cellStyle name="표준 8 6 4 2 3 3" xfId="6682"/>
    <cellStyle name="표준 8 6 4 2 3 3 2" xfId="6683"/>
    <cellStyle name="표준 8 6 4 2 3 3 2 2" xfId="21421"/>
    <cellStyle name="표준 8 6 4 2 3 3 2 2 2" xfId="43382"/>
    <cellStyle name="표준 8 6 4 2 3 3 2 3" xfId="31196"/>
    <cellStyle name="표준 8 6 4 2 3 3 3" xfId="21422"/>
    <cellStyle name="표준 8 6 4 2 3 3 3 2" xfId="21423"/>
    <cellStyle name="표준 8 6 4 2 3 3 3 2 2" xfId="43384"/>
    <cellStyle name="표준 8 6 4 2 3 3 3 3" xfId="43383"/>
    <cellStyle name="표준 8 6 4 2 3 3 4" xfId="21424"/>
    <cellStyle name="표준 8 6 4 2 3 3 4 2" xfId="43385"/>
    <cellStyle name="표준 8 6 4 2 3 3 5" xfId="21425"/>
    <cellStyle name="표준 8 6 4 2 3 3 5 2" xfId="43386"/>
    <cellStyle name="표준 8 6 4 2 3 3 6" xfId="31195"/>
    <cellStyle name="표준 8 6 4 2 3 4" xfId="6684"/>
    <cellStyle name="표준 8 6 4 2 3 4 2" xfId="21426"/>
    <cellStyle name="표준 8 6 4 2 3 4 2 2" xfId="43387"/>
    <cellStyle name="표준 8 6 4 2 3 4 3" xfId="31197"/>
    <cellStyle name="표준 8 6 4 2 3 5" xfId="21427"/>
    <cellStyle name="표준 8 6 4 2 3 5 2" xfId="21428"/>
    <cellStyle name="표준 8 6 4 2 3 5 2 2" xfId="43389"/>
    <cellStyle name="표준 8 6 4 2 3 5 3" xfId="43388"/>
    <cellStyle name="표준 8 6 4 2 3 6" xfId="21429"/>
    <cellStyle name="표준 8 6 4 2 3 6 2" xfId="43390"/>
    <cellStyle name="표준 8 6 4 2 3 7" xfId="21430"/>
    <cellStyle name="표준 8 6 4 2 3 7 2" xfId="43391"/>
    <cellStyle name="표준 8 6 4 2 3 8" xfId="27376"/>
    <cellStyle name="표준 8 6 4 2 4" xfId="6685"/>
    <cellStyle name="표준 8 6 4 2 4 2" xfId="6686"/>
    <cellStyle name="표준 8 6 4 2 4 2 2" xfId="21431"/>
    <cellStyle name="표준 8 6 4 2 4 2 2 2" xfId="43392"/>
    <cellStyle name="표준 8 6 4 2 4 2 3" xfId="31199"/>
    <cellStyle name="표준 8 6 4 2 4 3" xfId="21432"/>
    <cellStyle name="표준 8 6 4 2 4 3 2" xfId="21433"/>
    <cellStyle name="표준 8 6 4 2 4 3 2 2" xfId="43394"/>
    <cellStyle name="표준 8 6 4 2 4 3 3" xfId="43393"/>
    <cellStyle name="표준 8 6 4 2 4 4" xfId="21434"/>
    <cellStyle name="표준 8 6 4 2 4 4 2" xfId="43395"/>
    <cellStyle name="표준 8 6 4 2 4 5" xfId="21435"/>
    <cellStyle name="표준 8 6 4 2 4 5 2" xfId="43396"/>
    <cellStyle name="표준 8 6 4 2 4 6" xfId="31198"/>
    <cellStyle name="표준 8 6 4 2 5" xfId="6687"/>
    <cellStyle name="표준 8 6 4 2 5 2" xfId="6688"/>
    <cellStyle name="표준 8 6 4 2 5 2 2" xfId="21436"/>
    <cellStyle name="표준 8 6 4 2 5 2 2 2" xfId="43397"/>
    <cellStyle name="표준 8 6 4 2 5 2 3" xfId="31201"/>
    <cellStyle name="표준 8 6 4 2 5 3" xfId="21437"/>
    <cellStyle name="표준 8 6 4 2 5 3 2" xfId="21438"/>
    <cellStyle name="표준 8 6 4 2 5 3 2 2" xfId="43399"/>
    <cellStyle name="표준 8 6 4 2 5 3 3" xfId="43398"/>
    <cellStyle name="표준 8 6 4 2 5 4" xfId="21439"/>
    <cellStyle name="표준 8 6 4 2 5 4 2" xfId="43400"/>
    <cellStyle name="표준 8 6 4 2 5 5" xfId="21440"/>
    <cellStyle name="표준 8 6 4 2 5 5 2" xfId="43401"/>
    <cellStyle name="표준 8 6 4 2 5 6" xfId="31200"/>
    <cellStyle name="표준 8 6 4 2 6" xfId="6689"/>
    <cellStyle name="표준 8 6 4 2 6 2" xfId="21441"/>
    <cellStyle name="표준 8 6 4 2 6 2 2" xfId="43402"/>
    <cellStyle name="표준 8 6 4 2 6 3" xfId="31202"/>
    <cellStyle name="표준 8 6 4 2 7" xfId="21442"/>
    <cellStyle name="표준 8 6 4 2 7 2" xfId="21443"/>
    <cellStyle name="표준 8 6 4 2 7 2 2" xfId="43404"/>
    <cellStyle name="표준 8 6 4 2 7 3" xfId="43403"/>
    <cellStyle name="표준 8 6 4 2 8" xfId="21444"/>
    <cellStyle name="표준 8 6 4 2 8 2" xfId="43405"/>
    <cellStyle name="표준 8 6 4 2 9" xfId="21445"/>
    <cellStyle name="표준 8 6 4 2 9 2" xfId="43406"/>
    <cellStyle name="표준 8 6 4 3" xfId="2464"/>
    <cellStyle name="표준 8 6 4 3 2" xfId="2984"/>
    <cellStyle name="표준 8 6 4 3 2 2" xfId="6690"/>
    <cellStyle name="표준 8 6 4 3 2 2 2" xfId="6691"/>
    <cellStyle name="표준 8 6 4 3 2 2 2 2" xfId="21446"/>
    <cellStyle name="표준 8 6 4 3 2 2 2 2 2" xfId="43407"/>
    <cellStyle name="표준 8 6 4 3 2 2 2 3" xfId="31204"/>
    <cellStyle name="표준 8 6 4 3 2 2 3" xfId="21447"/>
    <cellStyle name="표준 8 6 4 3 2 2 3 2" xfId="21448"/>
    <cellStyle name="표준 8 6 4 3 2 2 3 2 2" xfId="43409"/>
    <cellStyle name="표준 8 6 4 3 2 2 3 3" xfId="43408"/>
    <cellStyle name="표준 8 6 4 3 2 2 4" xfId="21449"/>
    <cellStyle name="표준 8 6 4 3 2 2 4 2" xfId="43410"/>
    <cellStyle name="표준 8 6 4 3 2 2 5" xfId="21450"/>
    <cellStyle name="표준 8 6 4 3 2 2 5 2" xfId="43411"/>
    <cellStyle name="표준 8 6 4 3 2 2 6" xfId="31203"/>
    <cellStyle name="표준 8 6 4 3 2 3" xfId="6692"/>
    <cellStyle name="표준 8 6 4 3 2 3 2" xfId="6693"/>
    <cellStyle name="표준 8 6 4 3 2 3 2 2" xfId="21451"/>
    <cellStyle name="표준 8 6 4 3 2 3 2 2 2" xfId="43412"/>
    <cellStyle name="표준 8 6 4 3 2 3 2 3" xfId="31206"/>
    <cellStyle name="표준 8 6 4 3 2 3 3" xfId="21452"/>
    <cellStyle name="표준 8 6 4 3 2 3 3 2" xfId="21453"/>
    <cellStyle name="표준 8 6 4 3 2 3 3 2 2" xfId="43414"/>
    <cellStyle name="표준 8 6 4 3 2 3 3 3" xfId="43413"/>
    <cellStyle name="표준 8 6 4 3 2 3 4" xfId="21454"/>
    <cellStyle name="표준 8 6 4 3 2 3 4 2" xfId="43415"/>
    <cellStyle name="표준 8 6 4 3 2 3 5" xfId="21455"/>
    <cellStyle name="표준 8 6 4 3 2 3 5 2" xfId="43416"/>
    <cellStyle name="표준 8 6 4 3 2 3 6" xfId="31205"/>
    <cellStyle name="표준 8 6 4 3 2 4" xfId="6694"/>
    <cellStyle name="표준 8 6 4 3 2 4 2" xfId="21456"/>
    <cellStyle name="표준 8 6 4 3 2 4 2 2" xfId="43417"/>
    <cellStyle name="표준 8 6 4 3 2 4 3" xfId="31207"/>
    <cellStyle name="표준 8 6 4 3 2 5" xfId="21457"/>
    <cellStyle name="표준 8 6 4 3 2 5 2" xfId="21458"/>
    <cellStyle name="표준 8 6 4 3 2 5 2 2" xfId="43419"/>
    <cellStyle name="표준 8 6 4 3 2 5 3" xfId="43418"/>
    <cellStyle name="표준 8 6 4 3 2 6" xfId="21459"/>
    <cellStyle name="표준 8 6 4 3 2 6 2" xfId="43420"/>
    <cellStyle name="표준 8 6 4 3 2 7" xfId="21460"/>
    <cellStyle name="표준 8 6 4 3 2 7 2" xfId="43421"/>
    <cellStyle name="표준 8 6 4 3 2 8" xfId="27505"/>
    <cellStyle name="표준 8 6 4 3 3" xfId="6695"/>
    <cellStyle name="표준 8 6 4 3 3 2" xfId="6696"/>
    <cellStyle name="표준 8 6 4 3 3 2 2" xfId="21461"/>
    <cellStyle name="표준 8 6 4 3 3 2 2 2" xfId="43422"/>
    <cellStyle name="표준 8 6 4 3 3 2 3" xfId="31209"/>
    <cellStyle name="표준 8 6 4 3 3 3" xfId="21462"/>
    <cellStyle name="표준 8 6 4 3 3 3 2" xfId="21463"/>
    <cellStyle name="표준 8 6 4 3 3 3 2 2" xfId="43424"/>
    <cellStyle name="표준 8 6 4 3 3 3 3" xfId="43423"/>
    <cellStyle name="표준 8 6 4 3 3 4" xfId="21464"/>
    <cellStyle name="표준 8 6 4 3 3 4 2" xfId="43425"/>
    <cellStyle name="표준 8 6 4 3 3 5" xfId="21465"/>
    <cellStyle name="표준 8 6 4 3 3 5 2" xfId="43426"/>
    <cellStyle name="표준 8 6 4 3 3 6" xfId="31208"/>
    <cellStyle name="표준 8 6 4 3 4" xfId="6697"/>
    <cellStyle name="표준 8 6 4 3 4 2" xfId="6698"/>
    <cellStyle name="표준 8 6 4 3 4 2 2" xfId="21466"/>
    <cellStyle name="표준 8 6 4 3 4 2 2 2" xfId="43427"/>
    <cellStyle name="표준 8 6 4 3 4 2 3" xfId="31211"/>
    <cellStyle name="표준 8 6 4 3 4 3" xfId="21467"/>
    <cellStyle name="표준 8 6 4 3 4 3 2" xfId="21468"/>
    <cellStyle name="표준 8 6 4 3 4 3 2 2" xfId="43429"/>
    <cellStyle name="표준 8 6 4 3 4 3 3" xfId="43428"/>
    <cellStyle name="표준 8 6 4 3 4 4" xfId="21469"/>
    <cellStyle name="표준 8 6 4 3 4 4 2" xfId="43430"/>
    <cellStyle name="표준 8 6 4 3 4 5" xfId="21470"/>
    <cellStyle name="표준 8 6 4 3 4 5 2" xfId="43431"/>
    <cellStyle name="표준 8 6 4 3 4 6" xfId="31210"/>
    <cellStyle name="표준 8 6 4 3 5" xfId="6699"/>
    <cellStyle name="표준 8 6 4 3 5 2" xfId="21471"/>
    <cellStyle name="표준 8 6 4 3 5 2 2" xfId="43432"/>
    <cellStyle name="표준 8 6 4 3 5 3" xfId="31212"/>
    <cellStyle name="표준 8 6 4 3 6" xfId="21472"/>
    <cellStyle name="표준 8 6 4 3 6 2" xfId="21473"/>
    <cellStyle name="표준 8 6 4 3 6 2 2" xfId="43434"/>
    <cellStyle name="표준 8 6 4 3 6 3" xfId="43433"/>
    <cellStyle name="표준 8 6 4 3 7" xfId="21474"/>
    <cellStyle name="표준 8 6 4 3 7 2" xfId="43435"/>
    <cellStyle name="표준 8 6 4 3 8" xfId="21475"/>
    <cellStyle name="표준 8 6 4 3 8 2" xfId="43436"/>
    <cellStyle name="표준 8 6 4 3 9" xfId="26986"/>
    <cellStyle name="표준 8 6 4 4" xfId="2726"/>
    <cellStyle name="표준 8 6 4 4 2" xfId="6700"/>
    <cellStyle name="표준 8 6 4 4 2 2" xfId="6701"/>
    <cellStyle name="표준 8 6 4 4 2 2 2" xfId="21476"/>
    <cellStyle name="표준 8 6 4 4 2 2 2 2" xfId="43437"/>
    <cellStyle name="표준 8 6 4 4 2 2 3" xfId="31214"/>
    <cellStyle name="표준 8 6 4 4 2 3" xfId="21477"/>
    <cellStyle name="표준 8 6 4 4 2 3 2" xfId="21478"/>
    <cellStyle name="표준 8 6 4 4 2 3 2 2" xfId="43439"/>
    <cellStyle name="표준 8 6 4 4 2 3 3" xfId="43438"/>
    <cellStyle name="표준 8 6 4 4 2 4" xfId="21479"/>
    <cellStyle name="표준 8 6 4 4 2 4 2" xfId="43440"/>
    <cellStyle name="표준 8 6 4 4 2 5" xfId="21480"/>
    <cellStyle name="표준 8 6 4 4 2 5 2" xfId="43441"/>
    <cellStyle name="표준 8 6 4 4 2 6" xfId="31213"/>
    <cellStyle name="표준 8 6 4 4 3" xfId="6702"/>
    <cellStyle name="표준 8 6 4 4 3 2" xfId="6703"/>
    <cellStyle name="표준 8 6 4 4 3 2 2" xfId="21481"/>
    <cellStyle name="표준 8 6 4 4 3 2 2 2" xfId="43442"/>
    <cellStyle name="표준 8 6 4 4 3 2 3" xfId="31216"/>
    <cellStyle name="표준 8 6 4 4 3 3" xfId="21482"/>
    <cellStyle name="표준 8 6 4 4 3 3 2" xfId="21483"/>
    <cellStyle name="표준 8 6 4 4 3 3 2 2" xfId="43444"/>
    <cellStyle name="표준 8 6 4 4 3 3 3" xfId="43443"/>
    <cellStyle name="표준 8 6 4 4 3 4" xfId="21484"/>
    <cellStyle name="표준 8 6 4 4 3 4 2" xfId="43445"/>
    <cellStyle name="표준 8 6 4 4 3 5" xfId="21485"/>
    <cellStyle name="표준 8 6 4 4 3 5 2" xfId="43446"/>
    <cellStyle name="표준 8 6 4 4 3 6" xfId="31215"/>
    <cellStyle name="표준 8 6 4 4 4" xfId="6704"/>
    <cellStyle name="표준 8 6 4 4 4 2" xfId="21486"/>
    <cellStyle name="표준 8 6 4 4 4 2 2" xfId="43447"/>
    <cellStyle name="표준 8 6 4 4 4 3" xfId="31217"/>
    <cellStyle name="표준 8 6 4 4 5" xfId="21487"/>
    <cellStyle name="표준 8 6 4 4 5 2" xfId="21488"/>
    <cellStyle name="표준 8 6 4 4 5 2 2" xfId="43449"/>
    <cellStyle name="표준 8 6 4 4 5 3" xfId="43448"/>
    <cellStyle name="표준 8 6 4 4 6" xfId="21489"/>
    <cellStyle name="표준 8 6 4 4 6 2" xfId="43450"/>
    <cellStyle name="표준 8 6 4 4 7" xfId="21490"/>
    <cellStyle name="표준 8 6 4 4 7 2" xfId="43451"/>
    <cellStyle name="표준 8 6 4 4 8" xfId="27247"/>
    <cellStyle name="표준 8 6 4 5" xfId="6705"/>
    <cellStyle name="표준 8 6 4 5 2" xfId="6706"/>
    <cellStyle name="표준 8 6 4 5 2 2" xfId="21491"/>
    <cellStyle name="표준 8 6 4 5 2 2 2" xfId="43452"/>
    <cellStyle name="표준 8 6 4 5 2 3" xfId="31219"/>
    <cellStyle name="표준 8 6 4 5 3" xfId="21492"/>
    <cellStyle name="표준 8 6 4 5 3 2" xfId="21493"/>
    <cellStyle name="표준 8 6 4 5 3 2 2" xfId="43454"/>
    <cellStyle name="표준 8 6 4 5 3 3" xfId="43453"/>
    <cellStyle name="표준 8 6 4 5 4" xfId="21494"/>
    <cellStyle name="표준 8 6 4 5 4 2" xfId="43455"/>
    <cellStyle name="표준 8 6 4 5 5" xfId="21495"/>
    <cellStyle name="표준 8 6 4 5 5 2" xfId="43456"/>
    <cellStyle name="표준 8 6 4 5 6" xfId="31218"/>
    <cellStyle name="표준 8 6 4 6" xfId="6707"/>
    <cellStyle name="표준 8 6 4 6 2" xfId="6708"/>
    <cellStyle name="표준 8 6 4 6 2 2" xfId="21496"/>
    <cellStyle name="표준 8 6 4 6 2 2 2" xfId="43457"/>
    <cellStyle name="표준 8 6 4 6 2 3" xfId="31221"/>
    <cellStyle name="표준 8 6 4 6 3" xfId="21497"/>
    <cellStyle name="표준 8 6 4 6 3 2" xfId="21498"/>
    <cellStyle name="표준 8 6 4 6 3 2 2" xfId="43459"/>
    <cellStyle name="표준 8 6 4 6 3 3" xfId="43458"/>
    <cellStyle name="표준 8 6 4 6 4" xfId="21499"/>
    <cellStyle name="표준 8 6 4 6 4 2" xfId="43460"/>
    <cellStyle name="표준 8 6 4 6 5" xfId="21500"/>
    <cellStyle name="표준 8 6 4 6 5 2" xfId="43461"/>
    <cellStyle name="표준 8 6 4 6 6" xfId="31220"/>
    <cellStyle name="표준 8 6 4 7" xfId="6709"/>
    <cellStyle name="표준 8 6 4 7 2" xfId="21501"/>
    <cellStyle name="표준 8 6 4 7 2 2" xfId="43462"/>
    <cellStyle name="표준 8 6 4 7 3" xfId="31222"/>
    <cellStyle name="표준 8 6 4 8" xfId="21502"/>
    <cellStyle name="표준 8 6 4 8 2" xfId="21503"/>
    <cellStyle name="표준 8 6 4 8 2 2" xfId="43464"/>
    <cellStyle name="표준 8 6 4 8 3" xfId="43463"/>
    <cellStyle name="표준 8 6 4 9" xfId="21504"/>
    <cellStyle name="표준 8 6 4 9 2" xfId="43465"/>
    <cellStyle name="표준 8 6 5" xfId="2306"/>
    <cellStyle name="표준 8 6 5 10" xfId="26828"/>
    <cellStyle name="표준 8 6 5 2" xfId="2630"/>
    <cellStyle name="표준 8 6 5 2 2" xfId="3150"/>
    <cellStyle name="표준 8 6 5 2 2 2" xfId="6710"/>
    <cellStyle name="표준 8 6 5 2 2 2 2" xfId="6711"/>
    <cellStyle name="표준 8 6 5 2 2 2 2 2" xfId="21505"/>
    <cellStyle name="표준 8 6 5 2 2 2 2 2 2" xfId="43466"/>
    <cellStyle name="표준 8 6 5 2 2 2 2 3" xfId="31224"/>
    <cellStyle name="표준 8 6 5 2 2 2 3" xfId="21506"/>
    <cellStyle name="표준 8 6 5 2 2 2 3 2" xfId="21507"/>
    <cellStyle name="표준 8 6 5 2 2 2 3 2 2" xfId="43468"/>
    <cellStyle name="표준 8 6 5 2 2 2 3 3" xfId="43467"/>
    <cellStyle name="표준 8 6 5 2 2 2 4" xfId="21508"/>
    <cellStyle name="표준 8 6 5 2 2 2 4 2" xfId="43469"/>
    <cellStyle name="표준 8 6 5 2 2 2 5" xfId="21509"/>
    <cellStyle name="표준 8 6 5 2 2 2 5 2" xfId="43470"/>
    <cellStyle name="표준 8 6 5 2 2 2 6" xfId="31223"/>
    <cellStyle name="표준 8 6 5 2 2 3" xfId="6712"/>
    <cellStyle name="표준 8 6 5 2 2 3 2" xfId="6713"/>
    <cellStyle name="표준 8 6 5 2 2 3 2 2" xfId="21510"/>
    <cellStyle name="표준 8 6 5 2 2 3 2 2 2" xfId="43471"/>
    <cellStyle name="표준 8 6 5 2 2 3 2 3" xfId="31226"/>
    <cellStyle name="표준 8 6 5 2 2 3 3" xfId="21511"/>
    <cellStyle name="표준 8 6 5 2 2 3 3 2" xfId="21512"/>
    <cellStyle name="표준 8 6 5 2 2 3 3 2 2" xfId="43473"/>
    <cellStyle name="표준 8 6 5 2 2 3 3 3" xfId="43472"/>
    <cellStyle name="표준 8 6 5 2 2 3 4" xfId="21513"/>
    <cellStyle name="표준 8 6 5 2 2 3 4 2" xfId="43474"/>
    <cellStyle name="표준 8 6 5 2 2 3 5" xfId="21514"/>
    <cellStyle name="표준 8 6 5 2 2 3 5 2" xfId="43475"/>
    <cellStyle name="표준 8 6 5 2 2 3 6" xfId="31225"/>
    <cellStyle name="표준 8 6 5 2 2 4" xfId="6714"/>
    <cellStyle name="표준 8 6 5 2 2 4 2" xfId="21515"/>
    <cellStyle name="표준 8 6 5 2 2 4 2 2" xfId="43476"/>
    <cellStyle name="표준 8 6 5 2 2 4 3" xfId="31227"/>
    <cellStyle name="표준 8 6 5 2 2 5" xfId="21516"/>
    <cellStyle name="표준 8 6 5 2 2 5 2" xfId="21517"/>
    <cellStyle name="표준 8 6 5 2 2 5 2 2" xfId="43478"/>
    <cellStyle name="표준 8 6 5 2 2 5 3" xfId="43477"/>
    <cellStyle name="표준 8 6 5 2 2 6" xfId="21518"/>
    <cellStyle name="표준 8 6 5 2 2 6 2" xfId="43479"/>
    <cellStyle name="표준 8 6 5 2 2 7" xfId="21519"/>
    <cellStyle name="표준 8 6 5 2 2 7 2" xfId="43480"/>
    <cellStyle name="표준 8 6 5 2 2 8" xfId="27671"/>
    <cellStyle name="표준 8 6 5 2 3" xfId="6715"/>
    <cellStyle name="표준 8 6 5 2 3 2" xfId="6716"/>
    <cellStyle name="표준 8 6 5 2 3 2 2" xfId="21520"/>
    <cellStyle name="표준 8 6 5 2 3 2 2 2" xfId="43481"/>
    <cellStyle name="표준 8 6 5 2 3 2 3" xfId="31229"/>
    <cellStyle name="표준 8 6 5 2 3 3" xfId="21521"/>
    <cellStyle name="표준 8 6 5 2 3 3 2" xfId="21522"/>
    <cellStyle name="표준 8 6 5 2 3 3 2 2" xfId="43483"/>
    <cellStyle name="표준 8 6 5 2 3 3 3" xfId="43482"/>
    <cellStyle name="표준 8 6 5 2 3 4" xfId="21523"/>
    <cellStyle name="표준 8 6 5 2 3 4 2" xfId="43484"/>
    <cellStyle name="표준 8 6 5 2 3 5" xfId="21524"/>
    <cellStyle name="표준 8 6 5 2 3 5 2" xfId="43485"/>
    <cellStyle name="표준 8 6 5 2 3 6" xfId="31228"/>
    <cellStyle name="표준 8 6 5 2 4" xfId="6717"/>
    <cellStyle name="표준 8 6 5 2 4 2" xfId="6718"/>
    <cellStyle name="표준 8 6 5 2 4 2 2" xfId="21525"/>
    <cellStyle name="표준 8 6 5 2 4 2 2 2" xfId="43486"/>
    <cellStyle name="표준 8 6 5 2 4 2 3" xfId="31231"/>
    <cellStyle name="표준 8 6 5 2 4 3" xfId="21526"/>
    <cellStyle name="표준 8 6 5 2 4 3 2" xfId="21527"/>
    <cellStyle name="표준 8 6 5 2 4 3 2 2" xfId="43488"/>
    <cellStyle name="표준 8 6 5 2 4 3 3" xfId="43487"/>
    <cellStyle name="표준 8 6 5 2 4 4" xfId="21528"/>
    <cellStyle name="표준 8 6 5 2 4 4 2" xfId="43489"/>
    <cellStyle name="표준 8 6 5 2 4 5" xfId="21529"/>
    <cellStyle name="표준 8 6 5 2 4 5 2" xfId="43490"/>
    <cellStyle name="표준 8 6 5 2 4 6" xfId="31230"/>
    <cellStyle name="표준 8 6 5 2 5" xfId="6719"/>
    <cellStyle name="표준 8 6 5 2 5 2" xfId="21530"/>
    <cellStyle name="표준 8 6 5 2 5 2 2" xfId="43491"/>
    <cellStyle name="표준 8 6 5 2 5 3" xfId="31232"/>
    <cellStyle name="표준 8 6 5 2 6" xfId="21531"/>
    <cellStyle name="표준 8 6 5 2 6 2" xfId="21532"/>
    <cellStyle name="표준 8 6 5 2 6 2 2" xfId="43493"/>
    <cellStyle name="표준 8 6 5 2 6 3" xfId="43492"/>
    <cellStyle name="표준 8 6 5 2 7" xfId="21533"/>
    <cellStyle name="표준 8 6 5 2 7 2" xfId="43494"/>
    <cellStyle name="표준 8 6 5 2 8" xfId="21534"/>
    <cellStyle name="표준 8 6 5 2 8 2" xfId="43495"/>
    <cellStyle name="표준 8 6 5 2 9" xfId="27152"/>
    <cellStyle name="표준 8 6 5 3" xfId="2826"/>
    <cellStyle name="표준 8 6 5 3 2" xfId="6720"/>
    <cellStyle name="표준 8 6 5 3 2 2" xfId="6721"/>
    <cellStyle name="표준 8 6 5 3 2 2 2" xfId="21535"/>
    <cellStyle name="표준 8 6 5 3 2 2 2 2" xfId="43496"/>
    <cellStyle name="표준 8 6 5 3 2 2 3" xfId="31234"/>
    <cellStyle name="표준 8 6 5 3 2 3" xfId="21536"/>
    <cellStyle name="표준 8 6 5 3 2 3 2" xfId="21537"/>
    <cellStyle name="표준 8 6 5 3 2 3 2 2" xfId="43498"/>
    <cellStyle name="표준 8 6 5 3 2 3 3" xfId="43497"/>
    <cellStyle name="표준 8 6 5 3 2 4" xfId="21538"/>
    <cellStyle name="표준 8 6 5 3 2 4 2" xfId="43499"/>
    <cellStyle name="표준 8 6 5 3 2 5" xfId="21539"/>
    <cellStyle name="표준 8 6 5 3 2 5 2" xfId="43500"/>
    <cellStyle name="표준 8 6 5 3 2 6" xfId="31233"/>
    <cellStyle name="표준 8 6 5 3 3" xfId="6722"/>
    <cellStyle name="표준 8 6 5 3 3 2" xfId="6723"/>
    <cellStyle name="표준 8 6 5 3 3 2 2" xfId="21540"/>
    <cellStyle name="표준 8 6 5 3 3 2 2 2" xfId="43501"/>
    <cellStyle name="표준 8 6 5 3 3 2 3" xfId="31236"/>
    <cellStyle name="표준 8 6 5 3 3 3" xfId="21541"/>
    <cellStyle name="표준 8 6 5 3 3 3 2" xfId="21542"/>
    <cellStyle name="표준 8 6 5 3 3 3 2 2" xfId="43503"/>
    <cellStyle name="표준 8 6 5 3 3 3 3" xfId="43502"/>
    <cellStyle name="표준 8 6 5 3 3 4" xfId="21543"/>
    <cellStyle name="표준 8 6 5 3 3 4 2" xfId="43504"/>
    <cellStyle name="표준 8 6 5 3 3 5" xfId="21544"/>
    <cellStyle name="표준 8 6 5 3 3 5 2" xfId="43505"/>
    <cellStyle name="표준 8 6 5 3 3 6" xfId="31235"/>
    <cellStyle name="표준 8 6 5 3 4" xfId="6724"/>
    <cellStyle name="표준 8 6 5 3 4 2" xfId="21545"/>
    <cellStyle name="표준 8 6 5 3 4 2 2" xfId="43506"/>
    <cellStyle name="표준 8 6 5 3 4 3" xfId="31237"/>
    <cellStyle name="표준 8 6 5 3 5" xfId="21546"/>
    <cellStyle name="표준 8 6 5 3 5 2" xfId="21547"/>
    <cellStyle name="표준 8 6 5 3 5 2 2" xfId="43508"/>
    <cellStyle name="표준 8 6 5 3 5 3" xfId="43507"/>
    <cellStyle name="표준 8 6 5 3 6" xfId="21548"/>
    <cellStyle name="표준 8 6 5 3 6 2" xfId="43509"/>
    <cellStyle name="표준 8 6 5 3 7" xfId="21549"/>
    <cellStyle name="표준 8 6 5 3 7 2" xfId="43510"/>
    <cellStyle name="표준 8 6 5 3 8" xfId="27347"/>
    <cellStyle name="표준 8 6 5 4" xfId="6725"/>
    <cellStyle name="표준 8 6 5 4 2" xfId="6726"/>
    <cellStyle name="표준 8 6 5 4 2 2" xfId="21550"/>
    <cellStyle name="표준 8 6 5 4 2 2 2" xfId="43511"/>
    <cellStyle name="표준 8 6 5 4 2 3" xfId="31239"/>
    <cellStyle name="표준 8 6 5 4 3" xfId="21551"/>
    <cellStyle name="표준 8 6 5 4 3 2" xfId="21552"/>
    <cellStyle name="표준 8 6 5 4 3 2 2" xfId="43513"/>
    <cellStyle name="표준 8 6 5 4 3 3" xfId="43512"/>
    <cellStyle name="표준 8 6 5 4 4" xfId="21553"/>
    <cellStyle name="표준 8 6 5 4 4 2" xfId="43514"/>
    <cellStyle name="표준 8 6 5 4 5" xfId="21554"/>
    <cellStyle name="표준 8 6 5 4 5 2" xfId="43515"/>
    <cellStyle name="표준 8 6 5 4 6" xfId="31238"/>
    <cellStyle name="표준 8 6 5 5" xfId="6727"/>
    <cellStyle name="표준 8 6 5 5 2" xfId="6728"/>
    <cellStyle name="표준 8 6 5 5 2 2" xfId="21555"/>
    <cellStyle name="표준 8 6 5 5 2 2 2" xfId="43516"/>
    <cellStyle name="표준 8 6 5 5 2 3" xfId="31241"/>
    <cellStyle name="표준 8 6 5 5 3" xfId="21556"/>
    <cellStyle name="표준 8 6 5 5 3 2" xfId="21557"/>
    <cellStyle name="표준 8 6 5 5 3 2 2" xfId="43518"/>
    <cellStyle name="표준 8 6 5 5 3 3" xfId="43517"/>
    <cellStyle name="표준 8 6 5 5 4" xfId="21558"/>
    <cellStyle name="표준 8 6 5 5 4 2" xfId="43519"/>
    <cellStyle name="표준 8 6 5 5 5" xfId="21559"/>
    <cellStyle name="표준 8 6 5 5 5 2" xfId="43520"/>
    <cellStyle name="표준 8 6 5 5 6" xfId="31240"/>
    <cellStyle name="표준 8 6 5 6" xfId="6729"/>
    <cellStyle name="표준 8 6 5 6 2" xfId="21560"/>
    <cellStyle name="표준 8 6 5 6 2 2" xfId="43521"/>
    <cellStyle name="표준 8 6 5 6 3" xfId="31242"/>
    <cellStyle name="표준 8 6 5 7" xfId="21561"/>
    <cellStyle name="표준 8 6 5 7 2" xfId="21562"/>
    <cellStyle name="표준 8 6 5 7 2 2" xfId="43523"/>
    <cellStyle name="표준 8 6 5 7 3" xfId="43522"/>
    <cellStyle name="표준 8 6 5 8" xfId="21563"/>
    <cellStyle name="표준 8 6 5 8 2" xfId="43524"/>
    <cellStyle name="표준 8 6 5 9" xfId="21564"/>
    <cellStyle name="표준 8 6 5 9 2" xfId="43525"/>
    <cellStyle name="표준 8 6 6" xfId="2435"/>
    <cellStyle name="표준 8 6 6 2" xfId="2955"/>
    <cellStyle name="표준 8 6 6 2 2" xfId="6730"/>
    <cellStyle name="표준 8 6 6 2 2 2" xfId="6731"/>
    <cellStyle name="표준 8 6 6 2 2 2 2" xfId="21565"/>
    <cellStyle name="표준 8 6 6 2 2 2 2 2" xfId="43526"/>
    <cellStyle name="표준 8 6 6 2 2 2 3" xfId="31244"/>
    <cellStyle name="표준 8 6 6 2 2 3" xfId="21566"/>
    <cellStyle name="표준 8 6 6 2 2 3 2" xfId="21567"/>
    <cellStyle name="표준 8 6 6 2 2 3 2 2" xfId="43528"/>
    <cellStyle name="표준 8 6 6 2 2 3 3" xfId="43527"/>
    <cellStyle name="표준 8 6 6 2 2 4" xfId="21568"/>
    <cellStyle name="표준 8 6 6 2 2 4 2" xfId="43529"/>
    <cellStyle name="표준 8 6 6 2 2 5" xfId="21569"/>
    <cellStyle name="표준 8 6 6 2 2 5 2" xfId="43530"/>
    <cellStyle name="표준 8 6 6 2 2 6" xfId="31243"/>
    <cellStyle name="표준 8 6 6 2 3" xfId="6732"/>
    <cellStyle name="표준 8 6 6 2 3 2" xfId="6733"/>
    <cellStyle name="표준 8 6 6 2 3 2 2" xfId="21570"/>
    <cellStyle name="표준 8 6 6 2 3 2 2 2" xfId="43531"/>
    <cellStyle name="표준 8 6 6 2 3 2 3" xfId="31246"/>
    <cellStyle name="표준 8 6 6 2 3 3" xfId="21571"/>
    <cellStyle name="표준 8 6 6 2 3 3 2" xfId="21572"/>
    <cellStyle name="표준 8 6 6 2 3 3 2 2" xfId="43533"/>
    <cellStyle name="표준 8 6 6 2 3 3 3" xfId="43532"/>
    <cellStyle name="표준 8 6 6 2 3 4" xfId="21573"/>
    <cellStyle name="표준 8 6 6 2 3 4 2" xfId="43534"/>
    <cellStyle name="표준 8 6 6 2 3 5" xfId="21574"/>
    <cellStyle name="표준 8 6 6 2 3 5 2" xfId="43535"/>
    <cellStyle name="표준 8 6 6 2 3 6" xfId="31245"/>
    <cellStyle name="표준 8 6 6 2 4" xfId="6734"/>
    <cellStyle name="표준 8 6 6 2 4 2" xfId="21575"/>
    <cellStyle name="표준 8 6 6 2 4 2 2" xfId="43536"/>
    <cellStyle name="표준 8 6 6 2 4 3" xfId="31247"/>
    <cellStyle name="표준 8 6 6 2 5" xfId="21576"/>
    <cellStyle name="표준 8 6 6 2 5 2" xfId="21577"/>
    <cellStyle name="표준 8 6 6 2 5 2 2" xfId="43538"/>
    <cellStyle name="표준 8 6 6 2 5 3" xfId="43537"/>
    <cellStyle name="표준 8 6 6 2 6" xfId="21578"/>
    <cellStyle name="표준 8 6 6 2 6 2" xfId="43539"/>
    <cellStyle name="표준 8 6 6 2 7" xfId="21579"/>
    <cellStyle name="표준 8 6 6 2 7 2" xfId="43540"/>
    <cellStyle name="표준 8 6 6 2 8" xfId="27476"/>
    <cellStyle name="표준 8 6 6 3" xfId="6735"/>
    <cellStyle name="표준 8 6 6 3 2" xfId="6736"/>
    <cellStyle name="표준 8 6 6 3 2 2" xfId="21580"/>
    <cellStyle name="표준 8 6 6 3 2 2 2" xfId="43541"/>
    <cellStyle name="표준 8 6 6 3 2 3" xfId="31249"/>
    <cellStyle name="표준 8 6 6 3 3" xfId="21581"/>
    <cellStyle name="표준 8 6 6 3 3 2" xfId="21582"/>
    <cellStyle name="표준 8 6 6 3 3 2 2" xfId="43543"/>
    <cellStyle name="표준 8 6 6 3 3 3" xfId="43542"/>
    <cellStyle name="표준 8 6 6 3 4" xfId="21583"/>
    <cellStyle name="표준 8 6 6 3 4 2" xfId="43544"/>
    <cellStyle name="표준 8 6 6 3 5" xfId="21584"/>
    <cellStyle name="표준 8 6 6 3 5 2" xfId="43545"/>
    <cellStyle name="표준 8 6 6 3 6" xfId="31248"/>
    <cellStyle name="표준 8 6 6 4" xfId="6737"/>
    <cellStyle name="표준 8 6 6 4 2" xfId="6738"/>
    <cellStyle name="표준 8 6 6 4 2 2" xfId="21585"/>
    <cellStyle name="표준 8 6 6 4 2 2 2" xfId="43546"/>
    <cellStyle name="표준 8 6 6 4 2 3" xfId="31251"/>
    <cellStyle name="표준 8 6 6 4 3" xfId="21586"/>
    <cellStyle name="표준 8 6 6 4 3 2" xfId="21587"/>
    <cellStyle name="표준 8 6 6 4 3 2 2" xfId="43548"/>
    <cellStyle name="표준 8 6 6 4 3 3" xfId="43547"/>
    <cellStyle name="표준 8 6 6 4 4" xfId="21588"/>
    <cellStyle name="표준 8 6 6 4 4 2" xfId="43549"/>
    <cellStyle name="표준 8 6 6 4 5" xfId="21589"/>
    <cellStyle name="표준 8 6 6 4 5 2" xfId="43550"/>
    <cellStyle name="표준 8 6 6 4 6" xfId="31250"/>
    <cellStyle name="표준 8 6 6 5" xfId="6739"/>
    <cellStyle name="표준 8 6 6 5 2" xfId="21590"/>
    <cellStyle name="표준 8 6 6 5 2 2" xfId="43551"/>
    <cellStyle name="표준 8 6 6 5 3" xfId="31252"/>
    <cellStyle name="표준 8 6 6 6" xfId="21591"/>
    <cellStyle name="표준 8 6 6 6 2" xfId="21592"/>
    <cellStyle name="표준 8 6 6 6 2 2" xfId="43553"/>
    <cellStyle name="표준 8 6 6 6 3" xfId="43552"/>
    <cellStyle name="표준 8 6 6 7" xfId="21593"/>
    <cellStyle name="표준 8 6 6 7 2" xfId="43554"/>
    <cellStyle name="표준 8 6 6 8" xfId="21594"/>
    <cellStyle name="표준 8 6 6 8 2" xfId="43555"/>
    <cellStyle name="표준 8 6 6 9" xfId="26957"/>
    <cellStyle name="표준 8 6 7" xfId="2697"/>
    <cellStyle name="표준 8 6 7 2" xfId="6740"/>
    <cellStyle name="표준 8 6 7 2 2" xfId="6741"/>
    <cellStyle name="표준 8 6 7 2 2 2" xfId="21595"/>
    <cellStyle name="표준 8 6 7 2 2 2 2" xfId="43556"/>
    <cellStyle name="표준 8 6 7 2 2 3" xfId="31254"/>
    <cellStyle name="표준 8 6 7 2 3" xfId="21596"/>
    <cellStyle name="표준 8 6 7 2 3 2" xfId="21597"/>
    <cellStyle name="표준 8 6 7 2 3 2 2" xfId="43558"/>
    <cellStyle name="표준 8 6 7 2 3 3" xfId="43557"/>
    <cellStyle name="표준 8 6 7 2 4" xfId="21598"/>
    <cellStyle name="표준 8 6 7 2 4 2" xfId="43559"/>
    <cellStyle name="표준 8 6 7 2 5" xfId="21599"/>
    <cellStyle name="표준 8 6 7 2 5 2" xfId="43560"/>
    <cellStyle name="표준 8 6 7 2 6" xfId="31253"/>
    <cellStyle name="표준 8 6 7 3" xfId="6742"/>
    <cellStyle name="표준 8 6 7 3 2" xfId="6743"/>
    <cellStyle name="표준 8 6 7 3 2 2" xfId="21600"/>
    <cellStyle name="표준 8 6 7 3 2 2 2" xfId="43561"/>
    <cellStyle name="표준 8 6 7 3 2 3" xfId="31256"/>
    <cellStyle name="표준 8 6 7 3 3" xfId="21601"/>
    <cellStyle name="표준 8 6 7 3 3 2" xfId="21602"/>
    <cellStyle name="표준 8 6 7 3 3 2 2" xfId="43563"/>
    <cellStyle name="표준 8 6 7 3 3 3" xfId="43562"/>
    <cellStyle name="표준 8 6 7 3 4" xfId="21603"/>
    <cellStyle name="표준 8 6 7 3 4 2" xfId="43564"/>
    <cellStyle name="표준 8 6 7 3 5" xfId="21604"/>
    <cellStyle name="표준 8 6 7 3 5 2" xfId="43565"/>
    <cellStyle name="표준 8 6 7 3 6" xfId="31255"/>
    <cellStyle name="표준 8 6 7 4" xfId="6744"/>
    <cellStyle name="표준 8 6 7 4 2" xfId="21605"/>
    <cellStyle name="표준 8 6 7 4 2 2" xfId="43566"/>
    <cellStyle name="표준 8 6 7 4 3" xfId="31257"/>
    <cellStyle name="표준 8 6 7 5" xfId="21606"/>
    <cellStyle name="표준 8 6 7 5 2" xfId="21607"/>
    <cellStyle name="표준 8 6 7 5 2 2" xfId="43568"/>
    <cellStyle name="표준 8 6 7 5 3" xfId="43567"/>
    <cellStyle name="표준 8 6 7 6" xfId="21608"/>
    <cellStyle name="표준 8 6 7 6 2" xfId="43569"/>
    <cellStyle name="표준 8 6 7 7" xfId="21609"/>
    <cellStyle name="표준 8 6 7 7 2" xfId="43570"/>
    <cellStyle name="표준 8 6 7 8" xfId="27218"/>
    <cellStyle name="표준 8 6 8" xfId="6745"/>
    <cellStyle name="표준 8 6 8 2" xfId="6746"/>
    <cellStyle name="표준 8 6 8 2 2" xfId="21610"/>
    <cellStyle name="표준 8 6 8 2 2 2" xfId="43571"/>
    <cellStyle name="표준 8 6 8 2 3" xfId="31259"/>
    <cellStyle name="표준 8 6 8 3" xfId="21611"/>
    <cellStyle name="표준 8 6 8 3 2" xfId="21612"/>
    <cellStyle name="표준 8 6 8 3 2 2" xfId="43573"/>
    <cellStyle name="표준 8 6 8 3 3" xfId="43572"/>
    <cellStyle name="표준 8 6 8 4" xfId="21613"/>
    <cellStyle name="표준 8 6 8 4 2" xfId="43574"/>
    <cellStyle name="표준 8 6 8 5" xfId="21614"/>
    <cellStyle name="표준 8 6 8 5 2" xfId="43575"/>
    <cellStyle name="표준 8 6 8 6" xfId="31258"/>
    <cellStyle name="표준 8 6 9" xfId="6747"/>
    <cellStyle name="표준 8 6 9 2" xfId="6748"/>
    <cellStyle name="표준 8 6 9 2 2" xfId="21615"/>
    <cellStyle name="표준 8 6 9 2 2 2" xfId="43576"/>
    <cellStyle name="표준 8 6 9 2 3" xfId="31261"/>
    <cellStyle name="표준 8 6 9 3" xfId="21616"/>
    <cellStyle name="표준 8 6 9 3 2" xfId="21617"/>
    <cellStyle name="표준 8 6 9 3 2 2" xfId="43578"/>
    <cellStyle name="표준 8 6 9 3 3" xfId="43577"/>
    <cellStyle name="표준 8 6 9 4" xfId="21618"/>
    <cellStyle name="표준 8 6 9 4 2" xfId="43579"/>
    <cellStyle name="표준 8 6 9 5" xfId="21619"/>
    <cellStyle name="표준 8 6 9 5 2" xfId="43580"/>
    <cellStyle name="표준 8 6 9 6" xfId="31260"/>
    <cellStyle name="표준 8 7" xfId="1520"/>
    <cellStyle name="표준 8 7 10" xfId="6749"/>
    <cellStyle name="표준 8 7 10 2" xfId="21620"/>
    <cellStyle name="표준 8 7 10 2 2" xfId="43581"/>
    <cellStyle name="표준 8 7 10 3" xfId="31262"/>
    <cellStyle name="표준 8 7 11" xfId="21621"/>
    <cellStyle name="표준 8 7 11 2" xfId="21622"/>
    <cellStyle name="표준 8 7 11 2 2" xfId="43583"/>
    <cellStyle name="표준 8 7 11 3" xfId="43582"/>
    <cellStyle name="표준 8 7 12" xfId="21623"/>
    <cellStyle name="표준 8 7 12 2" xfId="43584"/>
    <cellStyle name="표준 8 7 13" xfId="21624"/>
    <cellStyle name="표준 8 7 13 2" xfId="43585"/>
    <cellStyle name="표준 8 7 14" xfId="26703"/>
    <cellStyle name="표준 8 7 2" xfId="1582"/>
    <cellStyle name="표준 8 7 2 10" xfId="21625"/>
    <cellStyle name="표준 8 7 2 10 2" xfId="43586"/>
    <cellStyle name="표준 8 7 2 11" xfId="26765"/>
    <cellStyle name="표준 8 7 2 2" xfId="2372"/>
    <cellStyle name="표준 8 7 2 2 10" xfId="26894"/>
    <cellStyle name="표준 8 7 2 2 2" xfId="2631"/>
    <cellStyle name="표준 8 7 2 2 2 2" xfId="3151"/>
    <cellStyle name="표준 8 7 2 2 2 2 2" xfId="6750"/>
    <cellStyle name="표준 8 7 2 2 2 2 2 2" xfId="6751"/>
    <cellStyle name="표준 8 7 2 2 2 2 2 2 2" xfId="21626"/>
    <cellStyle name="표준 8 7 2 2 2 2 2 2 2 2" xfId="43587"/>
    <cellStyle name="표준 8 7 2 2 2 2 2 2 3" xfId="31264"/>
    <cellStyle name="표준 8 7 2 2 2 2 2 3" xfId="21627"/>
    <cellStyle name="표준 8 7 2 2 2 2 2 3 2" xfId="21628"/>
    <cellStyle name="표준 8 7 2 2 2 2 2 3 2 2" xfId="43589"/>
    <cellStyle name="표준 8 7 2 2 2 2 2 3 3" xfId="43588"/>
    <cellStyle name="표준 8 7 2 2 2 2 2 4" xfId="21629"/>
    <cellStyle name="표준 8 7 2 2 2 2 2 4 2" xfId="43590"/>
    <cellStyle name="표준 8 7 2 2 2 2 2 5" xfId="21630"/>
    <cellStyle name="표준 8 7 2 2 2 2 2 5 2" xfId="43591"/>
    <cellStyle name="표준 8 7 2 2 2 2 2 6" xfId="31263"/>
    <cellStyle name="표준 8 7 2 2 2 2 3" xfId="6752"/>
    <cellStyle name="표준 8 7 2 2 2 2 3 2" xfId="6753"/>
    <cellStyle name="표준 8 7 2 2 2 2 3 2 2" xfId="21631"/>
    <cellStyle name="표준 8 7 2 2 2 2 3 2 2 2" xfId="43592"/>
    <cellStyle name="표준 8 7 2 2 2 2 3 2 3" xfId="31266"/>
    <cellStyle name="표준 8 7 2 2 2 2 3 3" xfId="21632"/>
    <cellStyle name="표준 8 7 2 2 2 2 3 3 2" xfId="21633"/>
    <cellStyle name="표준 8 7 2 2 2 2 3 3 2 2" xfId="43594"/>
    <cellStyle name="표준 8 7 2 2 2 2 3 3 3" xfId="43593"/>
    <cellStyle name="표준 8 7 2 2 2 2 3 4" xfId="21634"/>
    <cellStyle name="표준 8 7 2 2 2 2 3 4 2" xfId="43595"/>
    <cellStyle name="표준 8 7 2 2 2 2 3 5" xfId="21635"/>
    <cellStyle name="표준 8 7 2 2 2 2 3 5 2" xfId="43596"/>
    <cellStyle name="표준 8 7 2 2 2 2 3 6" xfId="31265"/>
    <cellStyle name="표준 8 7 2 2 2 2 4" xfId="6754"/>
    <cellStyle name="표준 8 7 2 2 2 2 4 2" xfId="21636"/>
    <cellStyle name="표준 8 7 2 2 2 2 4 2 2" xfId="43597"/>
    <cellStyle name="표준 8 7 2 2 2 2 4 3" xfId="31267"/>
    <cellStyle name="표준 8 7 2 2 2 2 5" xfId="21637"/>
    <cellStyle name="표준 8 7 2 2 2 2 5 2" xfId="21638"/>
    <cellStyle name="표준 8 7 2 2 2 2 5 2 2" xfId="43599"/>
    <cellStyle name="표준 8 7 2 2 2 2 5 3" xfId="43598"/>
    <cellStyle name="표준 8 7 2 2 2 2 6" xfId="21639"/>
    <cellStyle name="표준 8 7 2 2 2 2 6 2" xfId="43600"/>
    <cellStyle name="표준 8 7 2 2 2 2 7" xfId="21640"/>
    <cellStyle name="표준 8 7 2 2 2 2 7 2" xfId="43601"/>
    <cellStyle name="표준 8 7 2 2 2 2 8" xfId="27672"/>
    <cellStyle name="표준 8 7 2 2 2 3" xfId="6755"/>
    <cellStyle name="표준 8 7 2 2 2 3 2" xfId="6756"/>
    <cellStyle name="표준 8 7 2 2 2 3 2 2" xfId="21641"/>
    <cellStyle name="표준 8 7 2 2 2 3 2 2 2" xfId="43602"/>
    <cellStyle name="표준 8 7 2 2 2 3 2 3" xfId="31269"/>
    <cellStyle name="표준 8 7 2 2 2 3 3" xfId="21642"/>
    <cellStyle name="표준 8 7 2 2 2 3 3 2" xfId="21643"/>
    <cellStyle name="표준 8 7 2 2 2 3 3 2 2" xfId="43604"/>
    <cellStyle name="표준 8 7 2 2 2 3 3 3" xfId="43603"/>
    <cellStyle name="표준 8 7 2 2 2 3 4" xfId="21644"/>
    <cellStyle name="표준 8 7 2 2 2 3 4 2" xfId="43605"/>
    <cellStyle name="표준 8 7 2 2 2 3 5" xfId="21645"/>
    <cellStyle name="표준 8 7 2 2 2 3 5 2" xfId="43606"/>
    <cellStyle name="표준 8 7 2 2 2 3 6" xfId="31268"/>
    <cellStyle name="표준 8 7 2 2 2 4" xfId="6757"/>
    <cellStyle name="표준 8 7 2 2 2 4 2" xfId="6758"/>
    <cellStyle name="표준 8 7 2 2 2 4 2 2" xfId="21646"/>
    <cellStyle name="표준 8 7 2 2 2 4 2 2 2" xfId="43607"/>
    <cellStyle name="표준 8 7 2 2 2 4 2 3" xfId="31271"/>
    <cellStyle name="표준 8 7 2 2 2 4 3" xfId="21647"/>
    <cellStyle name="표준 8 7 2 2 2 4 3 2" xfId="21648"/>
    <cellStyle name="표준 8 7 2 2 2 4 3 2 2" xfId="43609"/>
    <cellStyle name="표준 8 7 2 2 2 4 3 3" xfId="43608"/>
    <cellStyle name="표준 8 7 2 2 2 4 4" xfId="21649"/>
    <cellStyle name="표준 8 7 2 2 2 4 4 2" xfId="43610"/>
    <cellStyle name="표준 8 7 2 2 2 4 5" xfId="21650"/>
    <cellStyle name="표준 8 7 2 2 2 4 5 2" xfId="43611"/>
    <cellStyle name="표준 8 7 2 2 2 4 6" xfId="31270"/>
    <cellStyle name="표준 8 7 2 2 2 5" xfId="6759"/>
    <cellStyle name="표준 8 7 2 2 2 5 2" xfId="21651"/>
    <cellStyle name="표준 8 7 2 2 2 5 2 2" xfId="43612"/>
    <cellStyle name="표준 8 7 2 2 2 5 3" xfId="31272"/>
    <cellStyle name="표준 8 7 2 2 2 6" xfId="21652"/>
    <cellStyle name="표준 8 7 2 2 2 6 2" xfId="21653"/>
    <cellStyle name="표준 8 7 2 2 2 6 2 2" xfId="43614"/>
    <cellStyle name="표준 8 7 2 2 2 6 3" xfId="43613"/>
    <cellStyle name="표준 8 7 2 2 2 7" xfId="21654"/>
    <cellStyle name="표준 8 7 2 2 2 7 2" xfId="43615"/>
    <cellStyle name="표준 8 7 2 2 2 8" xfId="21655"/>
    <cellStyle name="표준 8 7 2 2 2 8 2" xfId="43616"/>
    <cellStyle name="표준 8 7 2 2 2 9" xfId="27153"/>
    <cellStyle name="표준 8 7 2 2 3" xfId="2892"/>
    <cellStyle name="표준 8 7 2 2 3 2" xfId="6760"/>
    <cellStyle name="표준 8 7 2 2 3 2 2" xfId="6761"/>
    <cellStyle name="표준 8 7 2 2 3 2 2 2" xfId="21656"/>
    <cellStyle name="표준 8 7 2 2 3 2 2 2 2" xfId="43617"/>
    <cellStyle name="표준 8 7 2 2 3 2 2 3" xfId="31274"/>
    <cellStyle name="표준 8 7 2 2 3 2 3" xfId="21657"/>
    <cellStyle name="표준 8 7 2 2 3 2 3 2" xfId="21658"/>
    <cellStyle name="표준 8 7 2 2 3 2 3 2 2" xfId="43619"/>
    <cellStyle name="표준 8 7 2 2 3 2 3 3" xfId="43618"/>
    <cellStyle name="표준 8 7 2 2 3 2 4" xfId="21659"/>
    <cellStyle name="표준 8 7 2 2 3 2 4 2" xfId="43620"/>
    <cellStyle name="표준 8 7 2 2 3 2 5" xfId="21660"/>
    <cellStyle name="표준 8 7 2 2 3 2 5 2" xfId="43621"/>
    <cellStyle name="표준 8 7 2 2 3 2 6" xfId="31273"/>
    <cellStyle name="표준 8 7 2 2 3 3" xfId="6762"/>
    <cellStyle name="표준 8 7 2 2 3 3 2" xfId="6763"/>
    <cellStyle name="표준 8 7 2 2 3 3 2 2" xfId="21661"/>
    <cellStyle name="표준 8 7 2 2 3 3 2 2 2" xfId="43622"/>
    <cellStyle name="표준 8 7 2 2 3 3 2 3" xfId="31276"/>
    <cellStyle name="표준 8 7 2 2 3 3 3" xfId="21662"/>
    <cellStyle name="표준 8 7 2 2 3 3 3 2" xfId="21663"/>
    <cellStyle name="표준 8 7 2 2 3 3 3 2 2" xfId="43624"/>
    <cellStyle name="표준 8 7 2 2 3 3 3 3" xfId="43623"/>
    <cellStyle name="표준 8 7 2 2 3 3 4" xfId="21664"/>
    <cellStyle name="표준 8 7 2 2 3 3 4 2" xfId="43625"/>
    <cellStyle name="표준 8 7 2 2 3 3 5" xfId="21665"/>
    <cellStyle name="표준 8 7 2 2 3 3 5 2" xfId="43626"/>
    <cellStyle name="표준 8 7 2 2 3 3 6" xfId="31275"/>
    <cellStyle name="표준 8 7 2 2 3 4" xfId="6764"/>
    <cellStyle name="표준 8 7 2 2 3 4 2" xfId="21666"/>
    <cellStyle name="표준 8 7 2 2 3 4 2 2" xfId="43627"/>
    <cellStyle name="표준 8 7 2 2 3 4 3" xfId="31277"/>
    <cellStyle name="표준 8 7 2 2 3 5" xfId="21667"/>
    <cellStyle name="표준 8 7 2 2 3 5 2" xfId="21668"/>
    <cellStyle name="표준 8 7 2 2 3 5 2 2" xfId="43629"/>
    <cellStyle name="표준 8 7 2 2 3 5 3" xfId="43628"/>
    <cellStyle name="표준 8 7 2 2 3 6" xfId="21669"/>
    <cellStyle name="표준 8 7 2 2 3 6 2" xfId="43630"/>
    <cellStyle name="표준 8 7 2 2 3 7" xfId="21670"/>
    <cellStyle name="표준 8 7 2 2 3 7 2" xfId="43631"/>
    <cellStyle name="표준 8 7 2 2 3 8" xfId="27413"/>
    <cellStyle name="표준 8 7 2 2 4" xfId="6765"/>
    <cellStyle name="표준 8 7 2 2 4 2" xfId="6766"/>
    <cellStyle name="표준 8 7 2 2 4 2 2" xfId="21671"/>
    <cellStyle name="표준 8 7 2 2 4 2 2 2" xfId="43632"/>
    <cellStyle name="표준 8 7 2 2 4 2 3" xfId="31279"/>
    <cellStyle name="표준 8 7 2 2 4 3" xfId="21672"/>
    <cellStyle name="표준 8 7 2 2 4 3 2" xfId="21673"/>
    <cellStyle name="표준 8 7 2 2 4 3 2 2" xfId="43634"/>
    <cellStyle name="표준 8 7 2 2 4 3 3" xfId="43633"/>
    <cellStyle name="표준 8 7 2 2 4 4" xfId="21674"/>
    <cellStyle name="표준 8 7 2 2 4 4 2" xfId="43635"/>
    <cellStyle name="표준 8 7 2 2 4 5" xfId="21675"/>
    <cellStyle name="표준 8 7 2 2 4 5 2" xfId="43636"/>
    <cellStyle name="표준 8 7 2 2 4 6" xfId="31278"/>
    <cellStyle name="표준 8 7 2 2 5" xfId="6767"/>
    <cellStyle name="표준 8 7 2 2 5 2" xfId="6768"/>
    <cellStyle name="표준 8 7 2 2 5 2 2" xfId="21676"/>
    <cellStyle name="표준 8 7 2 2 5 2 2 2" xfId="43637"/>
    <cellStyle name="표준 8 7 2 2 5 2 3" xfId="31281"/>
    <cellStyle name="표준 8 7 2 2 5 3" xfId="21677"/>
    <cellStyle name="표준 8 7 2 2 5 3 2" xfId="21678"/>
    <cellStyle name="표준 8 7 2 2 5 3 2 2" xfId="43639"/>
    <cellStyle name="표준 8 7 2 2 5 3 3" xfId="43638"/>
    <cellStyle name="표준 8 7 2 2 5 4" xfId="21679"/>
    <cellStyle name="표준 8 7 2 2 5 4 2" xfId="43640"/>
    <cellStyle name="표준 8 7 2 2 5 5" xfId="21680"/>
    <cellStyle name="표준 8 7 2 2 5 5 2" xfId="43641"/>
    <cellStyle name="표준 8 7 2 2 5 6" xfId="31280"/>
    <cellStyle name="표준 8 7 2 2 6" xfId="6769"/>
    <cellStyle name="표준 8 7 2 2 6 2" xfId="21681"/>
    <cellStyle name="표준 8 7 2 2 6 2 2" xfId="43642"/>
    <cellStyle name="표준 8 7 2 2 6 3" xfId="31282"/>
    <cellStyle name="표준 8 7 2 2 7" xfId="21682"/>
    <cellStyle name="표준 8 7 2 2 7 2" xfId="21683"/>
    <cellStyle name="표준 8 7 2 2 7 2 2" xfId="43644"/>
    <cellStyle name="표준 8 7 2 2 7 3" xfId="43643"/>
    <cellStyle name="표준 8 7 2 2 8" xfId="21684"/>
    <cellStyle name="표준 8 7 2 2 8 2" xfId="43645"/>
    <cellStyle name="표준 8 7 2 2 9" xfId="21685"/>
    <cellStyle name="표준 8 7 2 2 9 2" xfId="43646"/>
    <cellStyle name="표준 8 7 2 3" xfId="2501"/>
    <cellStyle name="표준 8 7 2 3 2" xfId="3021"/>
    <cellStyle name="표준 8 7 2 3 2 2" xfId="6770"/>
    <cellStyle name="표준 8 7 2 3 2 2 2" xfId="6771"/>
    <cellStyle name="표준 8 7 2 3 2 2 2 2" xfId="21686"/>
    <cellStyle name="표준 8 7 2 3 2 2 2 2 2" xfId="43647"/>
    <cellStyle name="표준 8 7 2 3 2 2 2 3" xfId="31284"/>
    <cellStyle name="표준 8 7 2 3 2 2 3" xfId="21687"/>
    <cellStyle name="표준 8 7 2 3 2 2 3 2" xfId="21688"/>
    <cellStyle name="표준 8 7 2 3 2 2 3 2 2" xfId="43649"/>
    <cellStyle name="표준 8 7 2 3 2 2 3 3" xfId="43648"/>
    <cellStyle name="표준 8 7 2 3 2 2 4" xfId="21689"/>
    <cellStyle name="표준 8 7 2 3 2 2 4 2" xfId="43650"/>
    <cellStyle name="표준 8 7 2 3 2 2 5" xfId="21690"/>
    <cellStyle name="표준 8 7 2 3 2 2 5 2" xfId="43651"/>
    <cellStyle name="표준 8 7 2 3 2 2 6" xfId="31283"/>
    <cellStyle name="표준 8 7 2 3 2 3" xfId="6772"/>
    <cellStyle name="표준 8 7 2 3 2 3 2" xfId="6773"/>
    <cellStyle name="표준 8 7 2 3 2 3 2 2" xfId="21691"/>
    <cellStyle name="표준 8 7 2 3 2 3 2 2 2" xfId="43652"/>
    <cellStyle name="표준 8 7 2 3 2 3 2 3" xfId="31286"/>
    <cellStyle name="표준 8 7 2 3 2 3 3" xfId="21692"/>
    <cellStyle name="표준 8 7 2 3 2 3 3 2" xfId="21693"/>
    <cellStyle name="표준 8 7 2 3 2 3 3 2 2" xfId="43654"/>
    <cellStyle name="표준 8 7 2 3 2 3 3 3" xfId="43653"/>
    <cellStyle name="표준 8 7 2 3 2 3 4" xfId="21694"/>
    <cellStyle name="표준 8 7 2 3 2 3 4 2" xfId="43655"/>
    <cellStyle name="표준 8 7 2 3 2 3 5" xfId="21695"/>
    <cellStyle name="표준 8 7 2 3 2 3 5 2" xfId="43656"/>
    <cellStyle name="표준 8 7 2 3 2 3 6" xfId="31285"/>
    <cellStyle name="표준 8 7 2 3 2 4" xfId="6774"/>
    <cellStyle name="표준 8 7 2 3 2 4 2" xfId="21696"/>
    <cellStyle name="표준 8 7 2 3 2 4 2 2" xfId="43657"/>
    <cellStyle name="표준 8 7 2 3 2 4 3" xfId="31287"/>
    <cellStyle name="표준 8 7 2 3 2 5" xfId="21697"/>
    <cellStyle name="표준 8 7 2 3 2 5 2" xfId="21698"/>
    <cellStyle name="표준 8 7 2 3 2 5 2 2" xfId="43659"/>
    <cellStyle name="표준 8 7 2 3 2 5 3" xfId="43658"/>
    <cellStyle name="표준 8 7 2 3 2 6" xfId="21699"/>
    <cellStyle name="표준 8 7 2 3 2 6 2" xfId="43660"/>
    <cellStyle name="표준 8 7 2 3 2 7" xfId="21700"/>
    <cellStyle name="표준 8 7 2 3 2 7 2" xfId="43661"/>
    <cellStyle name="표준 8 7 2 3 2 8" xfId="27542"/>
    <cellStyle name="표준 8 7 2 3 3" xfId="6775"/>
    <cellStyle name="표준 8 7 2 3 3 2" xfId="6776"/>
    <cellStyle name="표준 8 7 2 3 3 2 2" xfId="21701"/>
    <cellStyle name="표준 8 7 2 3 3 2 2 2" xfId="43662"/>
    <cellStyle name="표준 8 7 2 3 3 2 3" xfId="31289"/>
    <cellStyle name="표준 8 7 2 3 3 3" xfId="21702"/>
    <cellStyle name="표준 8 7 2 3 3 3 2" xfId="21703"/>
    <cellStyle name="표준 8 7 2 3 3 3 2 2" xfId="43664"/>
    <cellStyle name="표준 8 7 2 3 3 3 3" xfId="43663"/>
    <cellStyle name="표준 8 7 2 3 3 4" xfId="21704"/>
    <cellStyle name="표준 8 7 2 3 3 4 2" xfId="43665"/>
    <cellStyle name="표준 8 7 2 3 3 5" xfId="21705"/>
    <cellStyle name="표준 8 7 2 3 3 5 2" xfId="43666"/>
    <cellStyle name="표준 8 7 2 3 3 6" xfId="31288"/>
    <cellStyle name="표준 8 7 2 3 4" xfId="6777"/>
    <cellStyle name="표준 8 7 2 3 4 2" xfId="6778"/>
    <cellStyle name="표준 8 7 2 3 4 2 2" xfId="21706"/>
    <cellStyle name="표준 8 7 2 3 4 2 2 2" xfId="43667"/>
    <cellStyle name="표준 8 7 2 3 4 2 3" xfId="31291"/>
    <cellStyle name="표준 8 7 2 3 4 3" xfId="21707"/>
    <cellStyle name="표준 8 7 2 3 4 3 2" xfId="21708"/>
    <cellStyle name="표준 8 7 2 3 4 3 2 2" xfId="43669"/>
    <cellStyle name="표준 8 7 2 3 4 3 3" xfId="43668"/>
    <cellStyle name="표준 8 7 2 3 4 4" xfId="21709"/>
    <cellStyle name="표준 8 7 2 3 4 4 2" xfId="43670"/>
    <cellStyle name="표준 8 7 2 3 4 5" xfId="21710"/>
    <cellStyle name="표준 8 7 2 3 4 5 2" xfId="43671"/>
    <cellStyle name="표준 8 7 2 3 4 6" xfId="31290"/>
    <cellStyle name="표준 8 7 2 3 5" xfId="6779"/>
    <cellStyle name="표준 8 7 2 3 5 2" xfId="21711"/>
    <cellStyle name="표준 8 7 2 3 5 2 2" xfId="43672"/>
    <cellStyle name="표준 8 7 2 3 5 3" xfId="31292"/>
    <cellStyle name="표준 8 7 2 3 6" xfId="21712"/>
    <cellStyle name="표준 8 7 2 3 6 2" xfId="21713"/>
    <cellStyle name="표준 8 7 2 3 6 2 2" xfId="43674"/>
    <cellStyle name="표준 8 7 2 3 6 3" xfId="43673"/>
    <cellStyle name="표준 8 7 2 3 7" xfId="21714"/>
    <cellStyle name="표준 8 7 2 3 7 2" xfId="43675"/>
    <cellStyle name="표준 8 7 2 3 8" xfId="21715"/>
    <cellStyle name="표준 8 7 2 3 8 2" xfId="43676"/>
    <cellStyle name="표준 8 7 2 3 9" xfId="27023"/>
    <cellStyle name="표준 8 7 2 4" xfId="2763"/>
    <cellStyle name="표준 8 7 2 4 2" xfId="6780"/>
    <cellStyle name="표준 8 7 2 4 2 2" xfId="6781"/>
    <cellStyle name="표준 8 7 2 4 2 2 2" xfId="21716"/>
    <cellStyle name="표준 8 7 2 4 2 2 2 2" xfId="43677"/>
    <cellStyle name="표준 8 7 2 4 2 2 3" xfId="31294"/>
    <cellStyle name="표준 8 7 2 4 2 3" xfId="21717"/>
    <cellStyle name="표준 8 7 2 4 2 3 2" xfId="21718"/>
    <cellStyle name="표준 8 7 2 4 2 3 2 2" xfId="43679"/>
    <cellStyle name="표준 8 7 2 4 2 3 3" xfId="43678"/>
    <cellStyle name="표준 8 7 2 4 2 4" xfId="21719"/>
    <cellStyle name="표준 8 7 2 4 2 4 2" xfId="43680"/>
    <cellStyle name="표준 8 7 2 4 2 5" xfId="21720"/>
    <cellStyle name="표준 8 7 2 4 2 5 2" xfId="43681"/>
    <cellStyle name="표준 8 7 2 4 2 6" xfId="31293"/>
    <cellStyle name="표준 8 7 2 4 3" xfId="6782"/>
    <cellStyle name="표준 8 7 2 4 3 2" xfId="6783"/>
    <cellStyle name="표준 8 7 2 4 3 2 2" xfId="21721"/>
    <cellStyle name="표준 8 7 2 4 3 2 2 2" xfId="43682"/>
    <cellStyle name="표준 8 7 2 4 3 2 3" xfId="31296"/>
    <cellStyle name="표준 8 7 2 4 3 3" xfId="21722"/>
    <cellStyle name="표준 8 7 2 4 3 3 2" xfId="21723"/>
    <cellStyle name="표준 8 7 2 4 3 3 2 2" xfId="43684"/>
    <cellStyle name="표준 8 7 2 4 3 3 3" xfId="43683"/>
    <cellStyle name="표준 8 7 2 4 3 4" xfId="21724"/>
    <cellStyle name="표준 8 7 2 4 3 4 2" xfId="43685"/>
    <cellStyle name="표준 8 7 2 4 3 5" xfId="21725"/>
    <cellStyle name="표준 8 7 2 4 3 5 2" xfId="43686"/>
    <cellStyle name="표준 8 7 2 4 3 6" xfId="31295"/>
    <cellStyle name="표준 8 7 2 4 4" xfId="6784"/>
    <cellStyle name="표준 8 7 2 4 4 2" xfId="21726"/>
    <cellStyle name="표준 8 7 2 4 4 2 2" xfId="43687"/>
    <cellStyle name="표준 8 7 2 4 4 3" xfId="31297"/>
    <cellStyle name="표준 8 7 2 4 5" xfId="21727"/>
    <cellStyle name="표준 8 7 2 4 5 2" xfId="21728"/>
    <cellStyle name="표준 8 7 2 4 5 2 2" xfId="43689"/>
    <cellStyle name="표준 8 7 2 4 5 3" xfId="43688"/>
    <cellStyle name="표준 8 7 2 4 6" xfId="21729"/>
    <cellStyle name="표준 8 7 2 4 6 2" xfId="43690"/>
    <cellStyle name="표준 8 7 2 4 7" xfId="21730"/>
    <cellStyle name="표준 8 7 2 4 7 2" xfId="43691"/>
    <cellStyle name="표준 8 7 2 4 8" xfId="27284"/>
    <cellStyle name="표준 8 7 2 5" xfId="6785"/>
    <cellStyle name="표준 8 7 2 5 2" xfId="6786"/>
    <cellStyle name="표준 8 7 2 5 2 2" xfId="21731"/>
    <cellStyle name="표준 8 7 2 5 2 2 2" xfId="43692"/>
    <cellStyle name="표준 8 7 2 5 2 3" xfId="31299"/>
    <cellStyle name="표준 8 7 2 5 3" xfId="21732"/>
    <cellStyle name="표준 8 7 2 5 3 2" xfId="21733"/>
    <cellStyle name="표준 8 7 2 5 3 2 2" xfId="43694"/>
    <cellStyle name="표준 8 7 2 5 3 3" xfId="43693"/>
    <cellStyle name="표준 8 7 2 5 4" xfId="21734"/>
    <cellStyle name="표준 8 7 2 5 4 2" xfId="43695"/>
    <cellStyle name="표준 8 7 2 5 5" xfId="21735"/>
    <cellStyle name="표준 8 7 2 5 5 2" xfId="43696"/>
    <cellStyle name="표준 8 7 2 5 6" xfId="31298"/>
    <cellStyle name="표준 8 7 2 6" xfId="6787"/>
    <cellStyle name="표준 8 7 2 6 2" xfId="6788"/>
    <cellStyle name="표준 8 7 2 6 2 2" xfId="21736"/>
    <cellStyle name="표준 8 7 2 6 2 2 2" xfId="43697"/>
    <cellStyle name="표준 8 7 2 6 2 3" xfId="31301"/>
    <cellStyle name="표준 8 7 2 6 3" xfId="21737"/>
    <cellStyle name="표준 8 7 2 6 3 2" xfId="21738"/>
    <cellStyle name="표준 8 7 2 6 3 2 2" xfId="43699"/>
    <cellStyle name="표준 8 7 2 6 3 3" xfId="43698"/>
    <cellStyle name="표준 8 7 2 6 4" xfId="21739"/>
    <cellStyle name="표준 8 7 2 6 4 2" xfId="43700"/>
    <cellStyle name="표준 8 7 2 6 5" xfId="21740"/>
    <cellStyle name="표준 8 7 2 6 5 2" xfId="43701"/>
    <cellStyle name="표준 8 7 2 6 6" xfId="31300"/>
    <cellStyle name="표준 8 7 2 7" xfId="6789"/>
    <cellStyle name="표준 8 7 2 7 2" xfId="21741"/>
    <cellStyle name="표준 8 7 2 7 2 2" xfId="43702"/>
    <cellStyle name="표준 8 7 2 7 3" xfId="31302"/>
    <cellStyle name="표준 8 7 2 8" xfId="21742"/>
    <cellStyle name="표준 8 7 2 8 2" xfId="21743"/>
    <cellStyle name="표준 8 7 2 8 2 2" xfId="43704"/>
    <cellStyle name="표준 8 7 2 8 3" xfId="43703"/>
    <cellStyle name="표준 8 7 2 9" xfId="21744"/>
    <cellStyle name="표준 8 7 2 9 2" xfId="43705"/>
    <cellStyle name="표준 8 7 3" xfId="1615"/>
    <cellStyle name="표준 8 7 3 10" xfId="21745"/>
    <cellStyle name="표준 8 7 3 10 2" xfId="43706"/>
    <cellStyle name="표준 8 7 3 11" xfId="26798"/>
    <cellStyle name="표준 8 7 3 2" xfId="2405"/>
    <cellStyle name="표준 8 7 3 2 10" xfId="26927"/>
    <cellStyle name="표준 8 7 3 2 2" xfId="2632"/>
    <cellStyle name="표준 8 7 3 2 2 2" xfId="3152"/>
    <cellStyle name="표준 8 7 3 2 2 2 2" xfId="6790"/>
    <cellStyle name="표준 8 7 3 2 2 2 2 2" xfId="6791"/>
    <cellStyle name="표준 8 7 3 2 2 2 2 2 2" xfId="21746"/>
    <cellStyle name="표준 8 7 3 2 2 2 2 2 2 2" xfId="43707"/>
    <cellStyle name="표준 8 7 3 2 2 2 2 2 3" xfId="31304"/>
    <cellStyle name="표준 8 7 3 2 2 2 2 3" xfId="21747"/>
    <cellStyle name="표준 8 7 3 2 2 2 2 3 2" xfId="21748"/>
    <cellStyle name="표준 8 7 3 2 2 2 2 3 2 2" xfId="43709"/>
    <cellStyle name="표준 8 7 3 2 2 2 2 3 3" xfId="43708"/>
    <cellStyle name="표준 8 7 3 2 2 2 2 4" xfId="21749"/>
    <cellStyle name="표준 8 7 3 2 2 2 2 4 2" xfId="43710"/>
    <cellStyle name="표준 8 7 3 2 2 2 2 5" xfId="21750"/>
    <cellStyle name="표준 8 7 3 2 2 2 2 5 2" xfId="43711"/>
    <cellStyle name="표준 8 7 3 2 2 2 2 6" xfId="31303"/>
    <cellStyle name="표준 8 7 3 2 2 2 3" xfId="6792"/>
    <cellStyle name="표준 8 7 3 2 2 2 3 2" xfId="6793"/>
    <cellStyle name="표준 8 7 3 2 2 2 3 2 2" xfId="21751"/>
    <cellStyle name="표준 8 7 3 2 2 2 3 2 2 2" xfId="43712"/>
    <cellStyle name="표준 8 7 3 2 2 2 3 2 3" xfId="31306"/>
    <cellStyle name="표준 8 7 3 2 2 2 3 3" xfId="21752"/>
    <cellStyle name="표준 8 7 3 2 2 2 3 3 2" xfId="21753"/>
    <cellStyle name="표준 8 7 3 2 2 2 3 3 2 2" xfId="43714"/>
    <cellStyle name="표준 8 7 3 2 2 2 3 3 3" xfId="43713"/>
    <cellStyle name="표준 8 7 3 2 2 2 3 4" xfId="21754"/>
    <cellStyle name="표준 8 7 3 2 2 2 3 4 2" xfId="43715"/>
    <cellStyle name="표준 8 7 3 2 2 2 3 5" xfId="21755"/>
    <cellStyle name="표준 8 7 3 2 2 2 3 5 2" xfId="43716"/>
    <cellStyle name="표준 8 7 3 2 2 2 3 6" xfId="31305"/>
    <cellStyle name="표준 8 7 3 2 2 2 4" xfId="6794"/>
    <cellStyle name="표준 8 7 3 2 2 2 4 2" xfId="21756"/>
    <cellStyle name="표준 8 7 3 2 2 2 4 2 2" xfId="43717"/>
    <cellStyle name="표준 8 7 3 2 2 2 4 3" xfId="31307"/>
    <cellStyle name="표준 8 7 3 2 2 2 5" xfId="21757"/>
    <cellStyle name="표준 8 7 3 2 2 2 5 2" xfId="21758"/>
    <cellStyle name="표준 8 7 3 2 2 2 5 2 2" xfId="43719"/>
    <cellStyle name="표준 8 7 3 2 2 2 5 3" xfId="43718"/>
    <cellStyle name="표준 8 7 3 2 2 2 6" xfId="21759"/>
    <cellStyle name="표준 8 7 3 2 2 2 6 2" xfId="43720"/>
    <cellStyle name="표준 8 7 3 2 2 2 7" xfId="21760"/>
    <cellStyle name="표준 8 7 3 2 2 2 7 2" xfId="43721"/>
    <cellStyle name="표준 8 7 3 2 2 2 8" xfId="27673"/>
    <cellStyle name="표준 8 7 3 2 2 3" xfId="6795"/>
    <cellStyle name="표준 8 7 3 2 2 3 2" xfId="6796"/>
    <cellStyle name="표준 8 7 3 2 2 3 2 2" xfId="21761"/>
    <cellStyle name="표준 8 7 3 2 2 3 2 2 2" xfId="43722"/>
    <cellStyle name="표준 8 7 3 2 2 3 2 3" xfId="31309"/>
    <cellStyle name="표준 8 7 3 2 2 3 3" xfId="21762"/>
    <cellStyle name="표준 8 7 3 2 2 3 3 2" xfId="21763"/>
    <cellStyle name="표준 8 7 3 2 2 3 3 2 2" xfId="43724"/>
    <cellStyle name="표준 8 7 3 2 2 3 3 3" xfId="43723"/>
    <cellStyle name="표준 8 7 3 2 2 3 4" xfId="21764"/>
    <cellStyle name="표준 8 7 3 2 2 3 4 2" xfId="43725"/>
    <cellStyle name="표준 8 7 3 2 2 3 5" xfId="21765"/>
    <cellStyle name="표준 8 7 3 2 2 3 5 2" xfId="43726"/>
    <cellStyle name="표준 8 7 3 2 2 3 6" xfId="31308"/>
    <cellStyle name="표준 8 7 3 2 2 4" xfId="6797"/>
    <cellStyle name="표준 8 7 3 2 2 4 2" xfId="6798"/>
    <cellStyle name="표준 8 7 3 2 2 4 2 2" xfId="21766"/>
    <cellStyle name="표준 8 7 3 2 2 4 2 2 2" xfId="43727"/>
    <cellStyle name="표준 8 7 3 2 2 4 2 3" xfId="31311"/>
    <cellStyle name="표준 8 7 3 2 2 4 3" xfId="21767"/>
    <cellStyle name="표준 8 7 3 2 2 4 3 2" xfId="21768"/>
    <cellStyle name="표준 8 7 3 2 2 4 3 2 2" xfId="43729"/>
    <cellStyle name="표준 8 7 3 2 2 4 3 3" xfId="43728"/>
    <cellStyle name="표준 8 7 3 2 2 4 4" xfId="21769"/>
    <cellStyle name="표준 8 7 3 2 2 4 4 2" xfId="43730"/>
    <cellStyle name="표준 8 7 3 2 2 4 5" xfId="21770"/>
    <cellStyle name="표준 8 7 3 2 2 4 5 2" xfId="43731"/>
    <cellStyle name="표준 8 7 3 2 2 4 6" xfId="31310"/>
    <cellStyle name="표준 8 7 3 2 2 5" xfId="6799"/>
    <cellStyle name="표준 8 7 3 2 2 5 2" xfId="21771"/>
    <cellStyle name="표준 8 7 3 2 2 5 2 2" xfId="43732"/>
    <cellStyle name="표준 8 7 3 2 2 5 3" xfId="31312"/>
    <cellStyle name="표준 8 7 3 2 2 6" xfId="21772"/>
    <cellStyle name="표준 8 7 3 2 2 6 2" xfId="21773"/>
    <cellStyle name="표준 8 7 3 2 2 6 2 2" xfId="43734"/>
    <cellStyle name="표준 8 7 3 2 2 6 3" xfId="43733"/>
    <cellStyle name="표준 8 7 3 2 2 7" xfId="21774"/>
    <cellStyle name="표준 8 7 3 2 2 7 2" xfId="43735"/>
    <cellStyle name="표준 8 7 3 2 2 8" xfId="21775"/>
    <cellStyle name="표준 8 7 3 2 2 8 2" xfId="43736"/>
    <cellStyle name="표준 8 7 3 2 2 9" xfId="27154"/>
    <cellStyle name="표준 8 7 3 2 3" xfId="2925"/>
    <cellStyle name="표준 8 7 3 2 3 2" xfId="6800"/>
    <cellStyle name="표준 8 7 3 2 3 2 2" xfId="6801"/>
    <cellStyle name="표준 8 7 3 2 3 2 2 2" xfId="21776"/>
    <cellStyle name="표준 8 7 3 2 3 2 2 2 2" xfId="43737"/>
    <cellStyle name="표준 8 7 3 2 3 2 2 3" xfId="31314"/>
    <cellStyle name="표준 8 7 3 2 3 2 3" xfId="21777"/>
    <cellStyle name="표준 8 7 3 2 3 2 3 2" xfId="21778"/>
    <cellStyle name="표준 8 7 3 2 3 2 3 2 2" xfId="43739"/>
    <cellStyle name="표준 8 7 3 2 3 2 3 3" xfId="43738"/>
    <cellStyle name="표준 8 7 3 2 3 2 4" xfId="21779"/>
    <cellStyle name="표준 8 7 3 2 3 2 4 2" xfId="43740"/>
    <cellStyle name="표준 8 7 3 2 3 2 5" xfId="21780"/>
    <cellStyle name="표준 8 7 3 2 3 2 5 2" xfId="43741"/>
    <cellStyle name="표준 8 7 3 2 3 2 6" xfId="31313"/>
    <cellStyle name="표준 8 7 3 2 3 3" xfId="6802"/>
    <cellStyle name="표준 8 7 3 2 3 3 2" xfId="6803"/>
    <cellStyle name="표준 8 7 3 2 3 3 2 2" xfId="21781"/>
    <cellStyle name="표준 8 7 3 2 3 3 2 2 2" xfId="43742"/>
    <cellStyle name="표준 8 7 3 2 3 3 2 3" xfId="31316"/>
    <cellStyle name="표준 8 7 3 2 3 3 3" xfId="21782"/>
    <cellStyle name="표준 8 7 3 2 3 3 3 2" xfId="21783"/>
    <cellStyle name="표준 8 7 3 2 3 3 3 2 2" xfId="43744"/>
    <cellStyle name="표준 8 7 3 2 3 3 3 3" xfId="43743"/>
    <cellStyle name="표준 8 7 3 2 3 3 4" xfId="21784"/>
    <cellStyle name="표준 8 7 3 2 3 3 4 2" xfId="43745"/>
    <cellStyle name="표준 8 7 3 2 3 3 5" xfId="21785"/>
    <cellStyle name="표준 8 7 3 2 3 3 5 2" xfId="43746"/>
    <cellStyle name="표준 8 7 3 2 3 3 6" xfId="31315"/>
    <cellStyle name="표준 8 7 3 2 3 4" xfId="6804"/>
    <cellStyle name="표준 8 7 3 2 3 4 2" xfId="21786"/>
    <cellStyle name="표준 8 7 3 2 3 4 2 2" xfId="43747"/>
    <cellStyle name="표준 8 7 3 2 3 4 3" xfId="31317"/>
    <cellStyle name="표준 8 7 3 2 3 5" xfId="21787"/>
    <cellStyle name="표준 8 7 3 2 3 5 2" xfId="21788"/>
    <cellStyle name="표준 8 7 3 2 3 5 2 2" xfId="43749"/>
    <cellStyle name="표준 8 7 3 2 3 5 3" xfId="43748"/>
    <cellStyle name="표준 8 7 3 2 3 6" xfId="21789"/>
    <cellStyle name="표준 8 7 3 2 3 6 2" xfId="43750"/>
    <cellStyle name="표준 8 7 3 2 3 7" xfId="21790"/>
    <cellStyle name="표준 8 7 3 2 3 7 2" xfId="43751"/>
    <cellStyle name="표준 8 7 3 2 3 8" xfId="27446"/>
    <cellStyle name="표준 8 7 3 2 4" xfId="6805"/>
    <cellStyle name="표준 8 7 3 2 4 2" xfId="6806"/>
    <cellStyle name="표준 8 7 3 2 4 2 2" xfId="21791"/>
    <cellStyle name="표준 8 7 3 2 4 2 2 2" xfId="43752"/>
    <cellStyle name="표준 8 7 3 2 4 2 3" xfId="31319"/>
    <cellStyle name="표준 8 7 3 2 4 3" xfId="21792"/>
    <cellStyle name="표준 8 7 3 2 4 3 2" xfId="21793"/>
    <cellStyle name="표준 8 7 3 2 4 3 2 2" xfId="43754"/>
    <cellStyle name="표준 8 7 3 2 4 3 3" xfId="43753"/>
    <cellStyle name="표준 8 7 3 2 4 4" xfId="21794"/>
    <cellStyle name="표준 8 7 3 2 4 4 2" xfId="43755"/>
    <cellStyle name="표준 8 7 3 2 4 5" xfId="21795"/>
    <cellStyle name="표준 8 7 3 2 4 5 2" xfId="43756"/>
    <cellStyle name="표준 8 7 3 2 4 6" xfId="31318"/>
    <cellStyle name="표준 8 7 3 2 5" xfId="6807"/>
    <cellStyle name="표준 8 7 3 2 5 2" xfId="6808"/>
    <cellStyle name="표준 8 7 3 2 5 2 2" xfId="21796"/>
    <cellStyle name="표준 8 7 3 2 5 2 2 2" xfId="43757"/>
    <cellStyle name="표준 8 7 3 2 5 2 3" xfId="31321"/>
    <cellStyle name="표준 8 7 3 2 5 3" xfId="21797"/>
    <cellStyle name="표준 8 7 3 2 5 3 2" xfId="21798"/>
    <cellStyle name="표준 8 7 3 2 5 3 2 2" xfId="43759"/>
    <cellStyle name="표준 8 7 3 2 5 3 3" xfId="43758"/>
    <cellStyle name="표준 8 7 3 2 5 4" xfId="21799"/>
    <cellStyle name="표준 8 7 3 2 5 4 2" xfId="43760"/>
    <cellStyle name="표준 8 7 3 2 5 5" xfId="21800"/>
    <cellStyle name="표준 8 7 3 2 5 5 2" xfId="43761"/>
    <cellStyle name="표준 8 7 3 2 5 6" xfId="31320"/>
    <cellStyle name="표준 8 7 3 2 6" xfId="6809"/>
    <cellStyle name="표준 8 7 3 2 6 2" xfId="21801"/>
    <cellStyle name="표준 8 7 3 2 6 2 2" xfId="43762"/>
    <cellStyle name="표준 8 7 3 2 6 3" xfId="31322"/>
    <cellStyle name="표준 8 7 3 2 7" xfId="21802"/>
    <cellStyle name="표준 8 7 3 2 7 2" xfId="21803"/>
    <cellStyle name="표준 8 7 3 2 7 2 2" xfId="43764"/>
    <cellStyle name="표준 8 7 3 2 7 3" xfId="43763"/>
    <cellStyle name="표준 8 7 3 2 8" xfId="21804"/>
    <cellStyle name="표준 8 7 3 2 8 2" xfId="43765"/>
    <cellStyle name="표준 8 7 3 2 9" xfId="21805"/>
    <cellStyle name="표준 8 7 3 2 9 2" xfId="43766"/>
    <cellStyle name="표준 8 7 3 3" xfId="2534"/>
    <cellStyle name="표준 8 7 3 3 2" xfId="3054"/>
    <cellStyle name="표준 8 7 3 3 2 2" xfId="6810"/>
    <cellStyle name="표준 8 7 3 3 2 2 2" xfId="6811"/>
    <cellStyle name="표준 8 7 3 3 2 2 2 2" xfId="21806"/>
    <cellStyle name="표준 8 7 3 3 2 2 2 2 2" xfId="43767"/>
    <cellStyle name="표준 8 7 3 3 2 2 2 3" xfId="31324"/>
    <cellStyle name="표준 8 7 3 3 2 2 3" xfId="21807"/>
    <cellStyle name="표준 8 7 3 3 2 2 3 2" xfId="21808"/>
    <cellStyle name="표준 8 7 3 3 2 2 3 2 2" xfId="43769"/>
    <cellStyle name="표준 8 7 3 3 2 2 3 3" xfId="43768"/>
    <cellStyle name="표준 8 7 3 3 2 2 4" xfId="21809"/>
    <cellStyle name="표준 8 7 3 3 2 2 4 2" xfId="43770"/>
    <cellStyle name="표준 8 7 3 3 2 2 5" xfId="21810"/>
    <cellStyle name="표준 8 7 3 3 2 2 5 2" xfId="43771"/>
    <cellStyle name="표준 8 7 3 3 2 2 6" xfId="31323"/>
    <cellStyle name="표준 8 7 3 3 2 3" xfId="6812"/>
    <cellStyle name="표준 8 7 3 3 2 3 2" xfId="6813"/>
    <cellStyle name="표준 8 7 3 3 2 3 2 2" xfId="21811"/>
    <cellStyle name="표준 8 7 3 3 2 3 2 2 2" xfId="43772"/>
    <cellStyle name="표준 8 7 3 3 2 3 2 3" xfId="31326"/>
    <cellStyle name="표준 8 7 3 3 2 3 3" xfId="21812"/>
    <cellStyle name="표준 8 7 3 3 2 3 3 2" xfId="21813"/>
    <cellStyle name="표준 8 7 3 3 2 3 3 2 2" xfId="43774"/>
    <cellStyle name="표준 8 7 3 3 2 3 3 3" xfId="43773"/>
    <cellStyle name="표준 8 7 3 3 2 3 4" xfId="21814"/>
    <cellStyle name="표준 8 7 3 3 2 3 4 2" xfId="43775"/>
    <cellStyle name="표준 8 7 3 3 2 3 5" xfId="21815"/>
    <cellStyle name="표준 8 7 3 3 2 3 5 2" xfId="43776"/>
    <cellStyle name="표준 8 7 3 3 2 3 6" xfId="31325"/>
    <cellStyle name="표준 8 7 3 3 2 4" xfId="6814"/>
    <cellStyle name="표준 8 7 3 3 2 4 2" xfId="21816"/>
    <cellStyle name="표준 8 7 3 3 2 4 2 2" xfId="43777"/>
    <cellStyle name="표준 8 7 3 3 2 4 3" xfId="31327"/>
    <cellStyle name="표준 8 7 3 3 2 5" xfId="21817"/>
    <cellStyle name="표준 8 7 3 3 2 5 2" xfId="21818"/>
    <cellStyle name="표준 8 7 3 3 2 5 2 2" xfId="43779"/>
    <cellStyle name="표준 8 7 3 3 2 5 3" xfId="43778"/>
    <cellStyle name="표준 8 7 3 3 2 6" xfId="21819"/>
    <cellStyle name="표준 8 7 3 3 2 6 2" xfId="43780"/>
    <cellStyle name="표준 8 7 3 3 2 7" xfId="21820"/>
    <cellStyle name="표준 8 7 3 3 2 7 2" xfId="43781"/>
    <cellStyle name="표준 8 7 3 3 2 8" xfId="27575"/>
    <cellStyle name="표준 8 7 3 3 3" xfId="6815"/>
    <cellStyle name="표준 8 7 3 3 3 2" xfId="6816"/>
    <cellStyle name="표준 8 7 3 3 3 2 2" xfId="21821"/>
    <cellStyle name="표준 8 7 3 3 3 2 2 2" xfId="43782"/>
    <cellStyle name="표준 8 7 3 3 3 2 3" xfId="31329"/>
    <cellStyle name="표준 8 7 3 3 3 3" xfId="21822"/>
    <cellStyle name="표준 8 7 3 3 3 3 2" xfId="21823"/>
    <cellStyle name="표준 8 7 3 3 3 3 2 2" xfId="43784"/>
    <cellStyle name="표준 8 7 3 3 3 3 3" xfId="43783"/>
    <cellStyle name="표준 8 7 3 3 3 4" xfId="21824"/>
    <cellStyle name="표준 8 7 3 3 3 4 2" xfId="43785"/>
    <cellStyle name="표준 8 7 3 3 3 5" xfId="21825"/>
    <cellStyle name="표준 8 7 3 3 3 5 2" xfId="43786"/>
    <cellStyle name="표준 8 7 3 3 3 6" xfId="31328"/>
    <cellStyle name="표준 8 7 3 3 4" xfId="6817"/>
    <cellStyle name="표준 8 7 3 3 4 2" xfId="6818"/>
    <cellStyle name="표준 8 7 3 3 4 2 2" xfId="21826"/>
    <cellStyle name="표준 8 7 3 3 4 2 2 2" xfId="43787"/>
    <cellStyle name="표준 8 7 3 3 4 2 3" xfId="31331"/>
    <cellStyle name="표준 8 7 3 3 4 3" xfId="21827"/>
    <cellStyle name="표준 8 7 3 3 4 3 2" xfId="21828"/>
    <cellStyle name="표준 8 7 3 3 4 3 2 2" xfId="43789"/>
    <cellStyle name="표준 8 7 3 3 4 3 3" xfId="43788"/>
    <cellStyle name="표준 8 7 3 3 4 4" xfId="21829"/>
    <cellStyle name="표준 8 7 3 3 4 4 2" xfId="43790"/>
    <cellStyle name="표준 8 7 3 3 4 5" xfId="21830"/>
    <cellStyle name="표준 8 7 3 3 4 5 2" xfId="43791"/>
    <cellStyle name="표준 8 7 3 3 4 6" xfId="31330"/>
    <cellStyle name="표준 8 7 3 3 5" xfId="6819"/>
    <cellStyle name="표준 8 7 3 3 5 2" xfId="21831"/>
    <cellStyle name="표준 8 7 3 3 5 2 2" xfId="43792"/>
    <cellStyle name="표준 8 7 3 3 5 3" xfId="31332"/>
    <cellStyle name="표준 8 7 3 3 6" xfId="21832"/>
    <cellStyle name="표준 8 7 3 3 6 2" xfId="21833"/>
    <cellStyle name="표준 8 7 3 3 6 2 2" xfId="43794"/>
    <cellStyle name="표준 8 7 3 3 6 3" xfId="43793"/>
    <cellStyle name="표준 8 7 3 3 7" xfId="21834"/>
    <cellStyle name="표준 8 7 3 3 7 2" xfId="43795"/>
    <cellStyle name="표준 8 7 3 3 8" xfId="21835"/>
    <cellStyle name="표준 8 7 3 3 8 2" xfId="43796"/>
    <cellStyle name="표준 8 7 3 3 9" xfId="27056"/>
    <cellStyle name="표준 8 7 3 4" xfId="2796"/>
    <cellStyle name="표준 8 7 3 4 2" xfId="6820"/>
    <cellStyle name="표준 8 7 3 4 2 2" xfId="6821"/>
    <cellStyle name="표준 8 7 3 4 2 2 2" xfId="21836"/>
    <cellStyle name="표준 8 7 3 4 2 2 2 2" xfId="43797"/>
    <cellStyle name="표준 8 7 3 4 2 2 3" xfId="31334"/>
    <cellStyle name="표준 8 7 3 4 2 3" xfId="21837"/>
    <cellStyle name="표준 8 7 3 4 2 3 2" xfId="21838"/>
    <cellStyle name="표준 8 7 3 4 2 3 2 2" xfId="43799"/>
    <cellStyle name="표준 8 7 3 4 2 3 3" xfId="43798"/>
    <cellStyle name="표준 8 7 3 4 2 4" xfId="21839"/>
    <cellStyle name="표준 8 7 3 4 2 4 2" xfId="43800"/>
    <cellStyle name="표준 8 7 3 4 2 5" xfId="21840"/>
    <cellStyle name="표준 8 7 3 4 2 5 2" xfId="43801"/>
    <cellStyle name="표준 8 7 3 4 2 6" xfId="31333"/>
    <cellStyle name="표준 8 7 3 4 3" xfId="6822"/>
    <cellStyle name="표준 8 7 3 4 3 2" xfId="6823"/>
    <cellStyle name="표준 8 7 3 4 3 2 2" xfId="21841"/>
    <cellStyle name="표준 8 7 3 4 3 2 2 2" xfId="43802"/>
    <cellStyle name="표준 8 7 3 4 3 2 3" xfId="31336"/>
    <cellStyle name="표준 8 7 3 4 3 3" xfId="21842"/>
    <cellStyle name="표준 8 7 3 4 3 3 2" xfId="21843"/>
    <cellStyle name="표준 8 7 3 4 3 3 2 2" xfId="43804"/>
    <cellStyle name="표준 8 7 3 4 3 3 3" xfId="43803"/>
    <cellStyle name="표준 8 7 3 4 3 4" xfId="21844"/>
    <cellStyle name="표준 8 7 3 4 3 4 2" xfId="43805"/>
    <cellStyle name="표준 8 7 3 4 3 5" xfId="21845"/>
    <cellStyle name="표준 8 7 3 4 3 5 2" xfId="43806"/>
    <cellStyle name="표준 8 7 3 4 3 6" xfId="31335"/>
    <cellStyle name="표준 8 7 3 4 4" xfId="6824"/>
    <cellStyle name="표준 8 7 3 4 4 2" xfId="21846"/>
    <cellStyle name="표준 8 7 3 4 4 2 2" xfId="43807"/>
    <cellStyle name="표준 8 7 3 4 4 3" xfId="31337"/>
    <cellStyle name="표준 8 7 3 4 5" xfId="21847"/>
    <cellStyle name="표준 8 7 3 4 5 2" xfId="21848"/>
    <cellStyle name="표준 8 7 3 4 5 2 2" xfId="43809"/>
    <cellStyle name="표준 8 7 3 4 5 3" xfId="43808"/>
    <cellStyle name="표준 8 7 3 4 6" xfId="21849"/>
    <cellStyle name="표준 8 7 3 4 6 2" xfId="43810"/>
    <cellStyle name="표준 8 7 3 4 7" xfId="21850"/>
    <cellStyle name="표준 8 7 3 4 7 2" xfId="43811"/>
    <cellStyle name="표준 8 7 3 4 8" xfId="27317"/>
    <cellStyle name="표준 8 7 3 5" xfId="6825"/>
    <cellStyle name="표준 8 7 3 5 2" xfId="6826"/>
    <cellStyle name="표준 8 7 3 5 2 2" xfId="21851"/>
    <cellStyle name="표준 8 7 3 5 2 2 2" xfId="43812"/>
    <cellStyle name="표준 8 7 3 5 2 3" xfId="31339"/>
    <cellStyle name="표준 8 7 3 5 3" xfId="21852"/>
    <cellStyle name="표준 8 7 3 5 3 2" xfId="21853"/>
    <cellStyle name="표준 8 7 3 5 3 2 2" xfId="43814"/>
    <cellStyle name="표준 8 7 3 5 3 3" xfId="43813"/>
    <cellStyle name="표준 8 7 3 5 4" xfId="21854"/>
    <cellStyle name="표준 8 7 3 5 4 2" xfId="43815"/>
    <cellStyle name="표준 8 7 3 5 5" xfId="21855"/>
    <cellStyle name="표준 8 7 3 5 5 2" xfId="43816"/>
    <cellStyle name="표준 8 7 3 5 6" xfId="31338"/>
    <cellStyle name="표준 8 7 3 6" xfId="6827"/>
    <cellStyle name="표준 8 7 3 6 2" xfId="6828"/>
    <cellStyle name="표준 8 7 3 6 2 2" xfId="21856"/>
    <cellStyle name="표준 8 7 3 6 2 2 2" xfId="43817"/>
    <cellStyle name="표준 8 7 3 6 2 3" xfId="31341"/>
    <cellStyle name="표준 8 7 3 6 3" xfId="21857"/>
    <cellStyle name="표준 8 7 3 6 3 2" xfId="21858"/>
    <cellStyle name="표준 8 7 3 6 3 2 2" xfId="43819"/>
    <cellStyle name="표준 8 7 3 6 3 3" xfId="43818"/>
    <cellStyle name="표준 8 7 3 6 4" xfId="21859"/>
    <cellStyle name="표준 8 7 3 6 4 2" xfId="43820"/>
    <cellStyle name="표준 8 7 3 6 5" xfId="21860"/>
    <cellStyle name="표준 8 7 3 6 5 2" xfId="43821"/>
    <cellStyle name="표준 8 7 3 6 6" xfId="31340"/>
    <cellStyle name="표준 8 7 3 7" xfId="6829"/>
    <cellStyle name="표준 8 7 3 7 2" xfId="21861"/>
    <cellStyle name="표준 8 7 3 7 2 2" xfId="43822"/>
    <cellStyle name="표준 8 7 3 7 3" xfId="31342"/>
    <cellStyle name="표준 8 7 3 8" xfId="21862"/>
    <cellStyle name="표준 8 7 3 8 2" xfId="21863"/>
    <cellStyle name="표준 8 7 3 8 2 2" xfId="43824"/>
    <cellStyle name="표준 8 7 3 8 3" xfId="43823"/>
    <cellStyle name="표준 8 7 3 9" xfId="21864"/>
    <cellStyle name="표준 8 7 3 9 2" xfId="43825"/>
    <cellStyle name="표준 8 7 4" xfId="1549"/>
    <cellStyle name="표준 8 7 4 10" xfId="21865"/>
    <cellStyle name="표준 8 7 4 10 2" xfId="43826"/>
    <cellStyle name="표준 8 7 4 11" xfId="26732"/>
    <cellStyle name="표준 8 7 4 2" xfId="2339"/>
    <cellStyle name="표준 8 7 4 2 10" xfId="26861"/>
    <cellStyle name="표준 8 7 4 2 2" xfId="2633"/>
    <cellStyle name="표준 8 7 4 2 2 2" xfId="3153"/>
    <cellStyle name="표준 8 7 4 2 2 2 2" xfId="6830"/>
    <cellStyle name="표준 8 7 4 2 2 2 2 2" xfId="6831"/>
    <cellStyle name="표준 8 7 4 2 2 2 2 2 2" xfId="21866"/>
    <cellStyle name="표준 8 7 4 2 2 2 2 2 2 2" xfId="43827"/>
    <cellStyle name="표준 8 7 4 2 2 2 2 2 3" xfId="31344"/>
    <cellStyle name="표준 8 7 4 2 2 2 2 3" xfId="21867"/>
    <cellStyle name="표준 8 7 4 2 2 2 2 3 2" xfId="21868"/>
    <cellStyle name="표준 8 7 4 2 2 2 2 3 2 2" xfId="43829"/>
    <cellStyle name="표준 8 7 4 2 2 2 2 3 3" xfId="43828"/>
    <cellStyle name="표준 8 7 4 2 2 2 2 4" xfId="21869"/>
    <cellStyle name="표준 8 7 4 2 2 2 2 4 2" xfId="43830"/>
    <cellStyle name="표준 8 7 4 2 2 2 2 5" xfId="21870"/>
    <cellStyle name="표준 8 7 4 2 2 2 2 5 2" xfId="43831"/>
    <cellStyle name="표준 8 7 4 2 2 2 2 6" xfId="31343"/>
    <cellStyle name="표준 8 7 4 2 2 2 3" xfId="6832"/>
    <cellStyle name="표준 8 7 4 2 2 2 3 2" xfId="6833"/>
    <cellStyle name="표준 8 7 4 2 2 2 3 2 2" xfId="21871"/>
    <cellStyle name="표준 8 7 4 2 2 2 3 2 2 2" xfId="43832"/>
    <cellStyle name="표준 8 7 4 2 2 2 3 2 3" xfId="31346"/>
    <cellStyle name="표준 8 7 4 2 2 2 3 3" xfId="21872"/>
    <cellStyle name="표준 8 7 4 2 2 2 3 3 2" xfId="21873"/>
    <cellStyle name="표준 8 7 4 2 2 2 3 3 2 2" xfId="43834"/>
    <cellStyle name="표준 8 7 4 2 2 2 3 3 3" xfId="43833"/>
    <cellStyle name="표준 8 7 4 2 2 2 3 4" xfId="21874"/>
    <cellStyle name="표준 8 7 4 2 2 2 3 4 2" xfId="43835"/>
    <cellStyle name="표준 8 7 4 2 2 2 3 5" xfId="21875"/>
    <cellStyle name="표준 8 7 4 2 2 2 3 5 2" xfId="43836"/>
    <cellStyle name="표준 8 7 4 2 2 2 3 6" xfId="31345"/>
    <cellStyle name="표준 8 7 4 2 2 2 4" xfId="6834"/>
    <cellStyle name="표준 8 7 4 2 2 2 4 2" xfId="21876"/>
    <cellStyle name="표준 8 7 4 2 2 2 4 2 2" xfId="43837"/>
    <cellStyle name="표준 8 7 4 2 2 2 4 3" xfId="31347"/>
    <cellStyle name="표준 8 7 4 2 2 2 5" xfId="21877"/>
    <cellStyle name="표준 8 7 4 2 2 2 5 2" xfId="21878"/>
    <cellStyle name="표준 8 7 4 2 2 2 5 2 2" xfId="43839"/>
    <cellStyle name="표준 8 7 4 2 2 2 5 3" xfId="43838"/>
    <cellStyle name="표준 8 7 4 2 2 2 6" xfId="21879"/>
    <cellStyle name="표준 8 7 4 2 2 2 6 2" xfId="43840"/>
    <cellStyle name="표준 8 7 4 2 2 2 7" xfId="21880"/>
    <cellStyle name="표준 8 7 4 2 2 2 7 2" xfId="43841"/>
    <cellStyle name="표준 8 7 4 2 2 2 8" xfId="27674"/>
    <cellStyle name="표준 8 7 4 2 2 3" xfId="6835"/>
    <cellStyle name="표준 8 7 4 2 2 3 2" xfId="6836"/>
    <cellStyle name="표준 8 7 4 2 2 3 2 2" xfId="21881"/>
    <cellStyle name="표준 8 7 4 2 2 3 2 2 2" xfId="43842"/>
    <cellStyle name="표준 8 7 4 2 2 3 2 3" xfId="31349"/>
    <cellStyle name="표준 8 7 4 2 2 3 3" xfId="21882"/>
    <cellStyle name="표준 8 7 4 2 2 3 3 2" xfId="21883"/>
    <cellStyle name="표준 8 7 4 2 2 3 3 2 2" xfId="43844"/>
    <cellStyle name="표준 8 7 4 2 2 3 3 3" xfId="43843"/>
    <cellStyle name="표준 8 7 4 2 2 3 4" xfId="21884"/>
    <cellStyle name="표준 8 7 4 2 2 3 4 2" xfId="43845"/>
    <cellStyle name="표준 8 7 4 2 2 3 5" xfId="21885"/>
    <cellStyle name="표준 8 7 4 2 2 3 5 2" xfId="43846"/>
    <cellStyle name="표준 8 7 4 2 2 3 6" xfId="31348"/>
    <cellStyle name="표준 8 7 4 2 2 4" xfId="6837"/>
    <cellStyle name="표준 8 7 4 2 2 4 2" xfId="6838"/>
    <cellStyle name="표준 8 7 4 2 2 4 2 2" xfId="21886"/>
    <cellStyle name="표준 8 7 4 2 2 4 2 2 2" xfId="43847"/>
    <cellStyle name="표준 8 7 4 2 2 4 2 3" xfId="31351"/>
    <cellStyle name="표준 8 7 4 2 2 4 3" xfId="21887"/>
    <cellStyle name="표준 8 7 4 2 2 4 3 2" xfId="21888"/>
    <cellStyle name="표준 8 7 4 2 2 4 3 2 2" xfId="43849"/>
    <cellStyle name="표준 8 7 4 2 2 4 3 3" xfId="43848"/>
    <cellStyle name="표준 8 7 4 2 2 4 4" xfId="21889"/>
    <cellStyle name="표준 8 7 4 2 2 4 4 2" xfId="43850"/>
    <cellStyle name="표준 8 7 4 2 2 4 5" xfId="21890"/>
    <cellStyle name="표준 8 7 4 2 2 4 5 2" xfId="43851"/>
    <cellStyle name="표준 8 7 4 2 2 4 6" xfId="31350"/>
    <cellStyle name="표준 8 7 4 2 2 5" xfId="6839"/>
    <cellStyle name="표준 8 7 4 2 2 5 2" xfId="21891"/>
    <cellStyle name="표준 8 7 4 2 2 5 2 2" xfId="43852"/>
    <cellStyle name="표준 8 7 4 2 2 5 3" xfId="31352"/>
    <cellStyle name="표준 8 7 4 2 2 6" xfId="21892"/>
    <cellStyle name="표준 8 7 4 2 2 6 2" xfId="21893"/>
    <cellStyle name="표준 8 7 4 2 2 6 2 2" xfId="43854"/>
    <cellStyle name="표준 8 7 4 2 2 6 3" xfId="43853"/>
    <cellStyle name="표준 8 7 4 2 2 7" xfId="21894"/>
    <cellStyle name="표준 8 7 4 2 2 7 2" xfId="43855"/>
    <cellStyle name="표준 8 7 4 2 2 8" xfId="21895"/>
    <cellStyle name="표준 8 7 4 2 2 8 2" xfId="43856"/>
    <cellStyle name="표준 8 7 4 2 2 9" xfId="27155"/>
    <cellStyle name="표준 8 7 4 2 3" xfId="2859"/>
    <cellStyle name="표준 8 7 4 2 3 2" xfId="6840"/>
    <cellStyle name="표준 8 7 4 2 3 2 2" xfId="6841"/>
    <cellStyle name="표준 8 7 4 2 3 2 2 2" xfId="21896"/>
    <cellStyle name="표준 8 7 4 2 3 2 2 2 2" xfId="43857"/>
    <cellStyle name="표준 8 7 4 2 3 2 2 3" xfId="31354"/>
    <cellStyle name="표준 8 7 4 2 3 2 3" xfId="21897"/>
    <cellStyle name="표준 8 7 4 2 3 2 3 2" xfId="21898"/>
    <cellStyle name="표준 8 7 4 2 3 2 3 2 2" xfId="43859"/>
    <cellStyle name="표준 8 7 4 2 3 2 3 3" xfId="43858"/>
    <cellStyle name="표준 8 7 4 2 3 2 4" xfId="21899"/>
    <cellStyle name="표준 8 7 4 2 3 2 4 2" xfId="43860"/>
    <cellStyle name="표준 8 7 4 2 3 2 5" xfId="21900"/>
    <cellStyle name="표준 8 7 4 2 3 2 5 2" xfId="43861"/>
    <cellStyle name="표준 8 7 4 2 3 2 6" xfId="31353"/>
    <cellStyle name="표준 8 7 4 2 3 3" xfId="6842"/>
    <cellStyle name="표준 8 7 4 2 3 3 2" xfId="6843"/>
    <cellStyle name="표준 8 7 4 2 3 3 2 2" xfId="21901"/>
    <cellStyle name="표준 8 7 4 2 3 3 2 2 2" xfId="43862"/>
    <cellStyle name="표준 8 7 4 2 3 3 2 3" xfId="31356"/>
    <cellStyle name="표준 8 7 4 2 3 3 3" xfId="21902"/>
    <cellStyle name="표준 8 7 4 2 3 3 3 2" xfId="21903"/>
    <cellStyle name="표준 8 7 4 2 3 3 3 2 2" xfId="43864"/>
    <cellStyle name="표준 8 7 4 2 3 3 3 3" xfId="43863"/>
    <cellStyle name="표준 8 7 4 2 3 3 4" xfId="21904"/>
    <cellStyle name="표준 8 7 4 2 3 3 4 2" xfId="43865"/>
    <cellStyle name="표준 8 7 4 2 3 3 5" xfId="21905"/>
    <cellStyle name="표준 8 7 4 2 3 3 5 2" xfId="43866"/>
    <cellStyle name="표준 8 7 4 2 3 3 6" xfId="31355"/>
    <cellStyle name="표준 8 7 4 2 3 4" xfId="6844"/>
    <cellStyle name="표준 8 7 4 2 3 4 2" xfId="21906"/>
    <cellStyle name="표준 8 7 4 2 3 4 2 2" xfId="43867"/>
    <cellStyle name="표준 8 7 4 2 3 4 3" xfId="31357"/>
    <cellStyle name="표준 8 7 4 2 3 5" xfId="21907"/>
    <cellStyle name="표준 8 7 4 2 3 5 2" xfId="21908"/>
    <cellStyle name="표준 8 7 4 2 3 5 2 2" xfId="43869"/>
    <cellStyle name="표준 8 7 4 2 3 5 3" xfId="43868"/>
    <cellStyle name="표준 8 7 4 2 3 6" xfId="21909"/>
    <cellStyle name="표준 8 7 4 2 3 6 2" xfId="43870"/>
    <cellStyle name="표준 8 7 4 2 3 7" xfId="21910"/>
    <cellStyle name="표준 8 7 4 2 3 7 2" xfId="43871"/>
    <cellStyle name="표준 8 7 4 2 3 8" xfId="27380"/>
    <cellStyle name="표준 8 7 4 2 4" xfId="6845"/>
    <cellStyle name="표준 8 7 4 2 4 2" xfId="6846"/>
    <cellStyle name="표준 8 7 4 2 4 2 2" xfId="21911"/>
    <cellStyle name="표준 8 7 4 2 4 2 2 2" xfId="43872"/>
    <cellStyle name="표준 8 7 4 2 4 2 3" xfId="31359"/>
    <cellStyle name="표준 8 7 4 2 4 3" xfId="21912"/>
    <cellStyle name="표준 8 7 4 2 4 3 2" xfId="21913"/>
    <cellStyle name="표준 8 7 4 2 4 3 2 2" xfId="43874"/>
    <cellStyle name="표준 8 7 4 2 4 3 3" xfId="43873"/>
    <cellStyle name="표준 8 7 4 2 4 4" xfId="21914"/>
    <cellStyle name="표준 8 7 4 2 4 4 2" xfId="43875"/>
    <cellStyle name="표준 8 7 4 2 4 5" xfId="21915"/>
    <cellStyle name="표준 8 7 4 2 4 5 2" xfId="43876"/>
    <cellStyle name="표준 8 7 4 2 4 6" xfId="31358"/>
    <cellStyle name="표준 8 7 4 2 5" xfId="6847"/>
    <cellStyle name="표준 8 7 4 2 5 2" xfId="6848"/>
    <cellStyle name="표준 8 7 4 2 5 2 2" xfId="21916"/>
    <cellStyle name="표준 8 7 4 2 5 2 2 2" xfId="43877"/>
    <cellStyle name="표준 8 7 4 2 5 2 3" xfId="31361"/>
    <cellStyle name="표준 8 7 4 2 5 3" xfId="21917"/>
    <cellStyle name="표준 8 7 4 2 5 3 2" xfId="21918"/>
    <cellStyle name="표준 8 7 4 2 5 3 2 2" xfId="43879"/>
    <cellStyle name="표준 8 7 4 2 5 3 3" xfId="43878"/>
    <cellStyle name="표준 8 7 4 2 5 4" xfId="21919"/>
    <cellStyle name="표준 8 7 4 2 5 4 2" xfId="43880"/>
    <cellStyle name="표준 8 7 4 2 5 5" xfId="21920"/>
    <cellStyle name="표준 8 7 4 2 5 5 2" xfId="43881"/>
    <cellStyle name="표준 8 7 4 2 5 6" xfId="31360"/>
    <cellStyle name="표준 8 7 4 2 6" xfId="6849"/>
    <cellStyle name="표준 8 7 4 2 6 2" xfId="21921"/>
    <cellStyle name="표준 8 7 4 2 6 2 2" xfId="43882"/>
    <cellStyle name="표준 8 7 4 2 6 3" xfId="31362"/>
    <cellStyle name="표준 8 7 4 2 7" xfId="21922"/>
    <cellStyle name="표준 8 7 4 2 7 2" xfId="21923"/>
    <cellStyle name="표준 8 7 4 2 7 2 2" xfId="43884"/>
    <cellStyle name="표준 8 7 4 2 7 3" xfId="43883"/>
    <cellStyle name="표준 8 7 4 2 8" xfId="21924"/>
    <cellStyle name="표준 8 7 4 2 8 2" xfId="43885"/>
    <cellStyle name="표준 8 7 4 2 9" xfId="21925"/>
    <cellStyle name="표준 8 7 4 2 9 2" xfId="43886"/>
    <cellStyle name="표준 8 7 4 3" xfId="2468"/>
    <cellStyle name="표준 8 7 4 3 2" xfId="2988"/>
    <cellStyle name="표준 8 7 4 3 2 2" xfId="6850"/>
    <cellStyle name="표준 8 7 4 3 2 2 2" xfId="6851"/>
    <cellStyle name="표준 8 7 4 3 2 2 2 2" xfId="21926"/>
    <cellStyle name="표준 8 7 4 3 2 2 2 2 2" xfId="43887"/>
    <cellStyle name="표준 8 7 4 3 2 2 2 3" xfId="31364"/>
    <cellStyle name="표준 8 7 4 3 2 2 3" xfId="21927"/>
    <cellStyle name="표준 8 7 4 3 2 2 3 2" xfId="21928"/>
    <cellStyle name="표준 8 7 4 3 2 2 3 2 2" xfId="43889"/>
    <cellStyle name="표준 8 7 4 3 2 2 3 3" xfId="43888"/>
    <cellStyle name="표준 8 7 4 3 2 2 4" xfId="21929"/>
    <cellStyle name="표준 8 7 4 3 2 2 4 2" xfId="43890"/>
    <cellStyle name="표준 8 7 4 3 2 2 5" xfId="21930"/>
    <cellStyle name="표준 8 7 4 3 2 2 5 2" xfId="43891"/>
    <cellStyle name="표준 8 7 4 3 2 2 6" xfId="31363"/>
    <cellStyle name="표준 8 7 4 3 2 3" xfId="6852"/>
    <cellStyle name="표준 8 7 4 3 2 3 2" xfId="6853"/>
    <cellStyle name="표준 8 7 4 3 2 3 2 2" xfId="21931"/>
    <cellStyle name="표준 8 7 4 3 2 3 2 2 2" xfId="43892"/>
    <cellStyle name="표준 8 7 4 3 2 3 2 3" xfId="31366"/>
    <cellStyle name="표준 8 7 4 3 2 3 3" xfId="21932"/>
    <cellStyle name="표준 8 7 4 3 2 3 3 2" xfId="21933"/>
    <cellStyle name="표준 8 7 4 3 2 3 3 2 2" xfId="43894"/>
    <cellStyle name="표준 8 7 4 3 2 3 3 3" xfId="43893"/>
    <cellStyle name="표준 8 7 4 3 2 3 4" xfId="21934"/>
    <cellStyle name="표준 8 7 4 3 2 3 4 2" xfId="43895"/>
    <cellStyle name="표준 8 7 4 3 2 3 5" xfId="21935"/>
    <cellStyle name="표준 8 7 4 3 2 3 5 2" xfId="43896"/>
    <cellStyle name="표준 8 7 4 3 2 3 6" xfId="31365"/>
    <cellStyle name="표준 8 7 4 3 2 4" xfId="6854"/>
    <cellStyle name="표준 8 7 4 3 2 4 2" xfId="21936"/>
    <cellStyle name="표준 8 7 4 3 2 4 2 2" xfId="43897"/>
    <cellStyle name="표준 8 7 4 3 2 4 3" xfId="31367"/>
    <cellStyle name="표준 8 7 4 3 2 5" xfId="21937"/>
    <cellStyle name="표준 8 7 4 3 2 5 2" xfId="21938"/>
    <cellStyle name="표준 8 7 4 3 2 5 2 2" xfId="43899"/>
    <cellStyle name="표준 8 7 4 3 2 5 3" xfId="43898"/>
    <cellStyle name="표준 8 7 4 3 2 6" xfId="21939"/>
    <cellStyle name="표준 8 7 4 3 2 6 2" xfId="43900"/>
    <cellStyle name="표준 8 7 4 3 2 7" xfId="21940"/>
    <cellStyle name="표준 8 7 4 3 2 7 2" xfId="43901"/>
    <cellStyle name="표준 8 7 4 3 2 8" xfId="27509"/>
    <cellStyle name="표준 8 7 4 3 3" xfId="6855"/>
    <cellStyle name="표준 8 7 4 3 3 2" xfId="6856"/>
    <cellStyle name="표준 8 7 4 3 3 2 2" xfId="21941"/>
    <cellStyle name="표준 8 7 4 3 3 2 2 2" xfId="43902"/>
    <cellStyle name="표준 8 7 4 3 3 2 3" xfId="31369"/>
    <cellStyle name="표준 8 7 4 3 3 3" xfId="21942"/>
    <cellStyle name="표준 8 7 4 3 3 3 2" xfId="21943"/>
    <cellStyle name="표준 8 7 4 3 3 3 2 2" xfId="43904"/>
    <cellStyle name="표준 8 7 4 3 3 3 3" xfId="43903"/>
    <cellStyle name="표준 8 7 4 3 3 4" xfId="21944"/>
    <cellStyle name="표준 8 7 4 3 3 4 2" xfId="43905"/>
    <cellStyle name="표준 8 7 4 3 3 5" xfId="21945"/>
    <cellStyle name="표준 8 7 4 3 3 5 2" xfId="43906"/>
    <cellStyle name="표준 8 7 4 3 3 6" xfId="31368"/>
    <cellStyle name="표준 8 7 4 3 4" xfId="6857"/>
    <cellStyle name="표준 8 7 4 3 4 2" xfId="6858"/>
    <cellStyle name="표준 8 7 4 3 4 2 2" xfId="21946"/>
    <cellStyle name="표준 8 7 4 3 4 2 2 2" xfId="43907"/>
    <cellStyle name="표준 8 7 4 3 4 2 3" xfId="31371"/>
    <cellStyle name="표준 8 7 4 3 4 3" xfId="21947"/>
    <cellStyle name="표준 8 7 4 3 4 3 2" xfId="21948"/>
    <cellStyle name="표준 8 7 4 3 4 3 2 2" xfId="43909"/>
    <cellStyle name="표준 8 7 4 3 4 3 3" xfId="43908"/>
    <cellStyle name="표준 8 7 4 3 4 4" xfId="21949"/>
    <cellStyle name="표준 8 7 4 3 4 4 2" xfId="43910"/>
    <cellStyle name="표준 8 7 4 3 4 5" xfId="21950"/>
    <cellStyle name="표준 8 7 4 3 4 5 2" xfId="43911"/>
    <cellStyle name="표준 8 7 4 3 4 6" xfId="31370"/>
    <cellStyle name="표준 8 7 4 3 5" xfId="6859"/>
    <cellStyle name="표준 8 7 4 3 5 2" xfId="21951"/>
    <cellStyle name="표준 8 7 4 3 5 2 2" xfId="43912"/>
    <cellStyle name="표준 8 7 4 3 5 3" xfId="31372"/>
    <cellStyle name="표준 8 7 4 3 6" xfId="21952"/>
    <cellStyle name="표준 8 7 4 3 6 2" xfId="21953"/>
    <cellStyle name="표준 8 7 4 3 6 2 2" xfId="43914"/>
    <cellStyle name="표준 8 7 4 3 6 3" xfId="43913"/>
    <cellStyle name="표준 8 7 4 3 7" xfId="21954"/>
    <cellStyle name="표준 8 7 4 3 7 2" xfId="43915"/>
    <cellStyle name="표준 8 7 4 3 8" xfId="21955"/>
    <cellStyle name="표준 8 7 4 3 8 2" xfId="43916"/>
    <cellStyle name="표준 8 7 4 3 9" xfId="26990"/>
    <cellStyle name="표준 8 7 4 4" xfId="2730"/>
    <cellStyle name="표준 8 7 4 4 2" xfId="6860"/>
    <cellStyle name="표준 8 7 4 4 2 2" xfId="6861"/>
    <cellStyle name="표준 8 7 4 4 2 2 2" xfId="21956"/>
    <cellStyle name="표준 8 7 4 4 2 2 2 2" xfId="43917"/>
    <cellStyle name="표준 8 7 4 4 2 2 3" xfId="31374"/>
    <cellStyle name="표준 8 7 4 4 2 3" xfId="21957"/>
    <cellStyle name="표준 8 7 4 4 2 3 2" xfId="21958"/>
    <cellStyle name="표준 8 7 4 4 2 3 2 2" xfId="43919"/>
    <cellStyle name="표준 8 7 4 4 2 3 3" xfId="43918"/>
    <cellStyle name="표준 8 7 4 4 2 4" xfId="21959"/>
    <cellStyle name="표준 8 7 4 4 2 4 2" xfId="43920"/>
    <cellStyle name="표준 8 7 4 4 2 5" xfId="21960"/>
    <cellStyle name="표준 8 7 4 4 2 5 2" xfId="43921"/>
    <cellStyle name="표준 8 7 4 4 2 6" xfId="31373"/>
    <cellStyle name="표준 8 7 4 4 3" xfId="6862"/>
    <cellStyle name="표준 8 7 4 4 3 2" xfId="6863"/>
    <cellStyle name="표준 8 7 4 4 3 2 2" xfId="21961"/>
    <cellStyle name="표준 8 7 4 4 3 2 2 2" xfId="43922"/>
    <cellStyle name="표준 8 7 4 4 3 2 3" xfId="31376"/>
    <cellStyle name="표준 8 7 4 4 3 3" xfId="21962"/>
    <cellStyle name="표준 8 7 4 4 3 3 2" xfId="21963"/>
    <cellStyle name="표준 8 7 4 4 3 3 2 2" xfId="43924"/>
    <cellStyle name="표준 8 7 4 4 3 3 3" xfId="43923"/>
    <cellStyle name="표준 8 7 4 4 3 4" xfId="21964"/>
    <cellStyle name="표준 8 7 4 4 3 4 2" xfId="43925"/>
    <cellStyle name="표준 8 7 4 4 3 5" xfId="21965"/>
    <cellStyle name="표준 8 7 4 4 3 5 2" xfId="43926"/>
    <cellStyle name="표준 8 7 4 4 3 6" xfId="31375"/>
    <cellStyle name="표준 8 7 4 4 4" xfId="6864"/>
    <cellStyle name="표준 8 7 4 4 4 2" xfId="21966"/>
    <cellStyle name="표준 8 7 4 4 4 2 2" xfId="43927"/>
    <cellStyle name="표준 8 7 4 4 4 3" xfId="31377"/>
    <cellStyle name="표준 8 7 4 4 5" xfId="21967"/>
    <cellStyle name="표준 8 7 4 4 5 2" xfId="21968"/>
    <cellStyle name="표준 8 7 4 4 5 2 2" xfId="43929"/>
    <cellStyle name="표준 8 7 4 4 5 3" xfId="43928"/>
    <cellStyle name="표준 8 7 4 4 6" xfId="21969"/>
    <cellStyle name="표준 8 7 4 4 6 2" xfId="43930"/>
    <cellStyle name="표준 8 7 4 4 7" xfId="21970"/>
    <cellStyle name="표준 8 7 4 4 7 2" xfId="43931"/>
    <cellStyle name="표준 8 7 4 4 8" xfId="27251"/>
    <cellStyle name="표준 8 7 4 5" xfId="6865"/>
    <cellStyle name="표준 8 7 4 5 2" xfId="6866"/>
    <cellStyle name="표준 8 7 4 5 2 2" xfId="21971"/>
    <cellStyle name="표준 8 7 4 5 2 2 2" xfId="43932"/>
    <cellStyle name="표준 8 7 4 5 2 3" xfId="31379"/>
    <cellStyle name="표준 8 7 4 5 3" xfId="21972"/>
    <cellStyle name="표준 8 7 4 5 3 2" xfId="21973"/>
    <cellStyle name="표준 8 7 4 5 3 2 2" xfId="43934"/>
    <cellStyle name="표준 8 7 4 5 3 3" xfId="43933"/>
    <cellStyle name="표준 8 7 4 5 4" xfId="21974"/>
    <cellStyle name="표준 8 7 4 5 4 2" xfId="43935"/>
    <cellStyle name="표준 8 7 4 5 5" xfId="21975"/>
    <cellStyle name="표준 8 7 4 5 5 2" xfId="43936"/>
    <cellStyle name="표준 8 7 4 5 6" xfId="31378"/>
    <cellStyle name="표준 8 7 4 6" xfId="6867"/>
    <cellStyle name="표준 8 7 4 6 2" xfId="6868"/>
    <cellStyle name="표준 8 7 4 6 2 2" xfId="21976"/>
    <cellStyle name="표준 8 7 4 6 2 2 2" xfId="43937"/>
    <cellStyle name="표준 8 7 4 6 2 3" xfId="31381"/>
    <cellStyle name="표준 8 7 4 6 3" xfId="21977"/>
    <cellStyle name="표준 8 7 4 6 3 2" xfId="21978"/>
    <cellStyle name="표준 8 7 4 6 3 2 2" xfId="43939"/>
    <cellStyle name="표준 8 7 4 6 3 3" xfId="43938"/>
    <cellStyle name="표준 8 7 4 6 4" xfId="21979"/>
    <cellStyle name="표준 8 7 4 6 4 2" xfId="43940"/>
    <cellStyle name="표준 8 7 4 6 5" xfId="21980"/>
    <cellStyle name="표준 8 7 4 6 5 2" xfId="43941"/>
    <cellStyle name="표준 8 7 4 6 6" xfId="31380"/>
    <cellStyle name="표준 8 7 4 7" xfId="6869"/>
    <cellStyle name="표준 8 7 4 7 2" xfId="21981"/>
    <cellStyle name="표준 8 7 4 7 2 2" xfId="43942"/>
    <cellStyle name="표준 8 7 4 7 3" xfId="31382"/>
    <cellStyle name="표준 8 7 4 8" xfId="21982"/>
    <cellStyle name="표준 8 7 4 8 2" xfId="21983"/>
    <cellStyle name="표준 8 7 4 8 2 2" xfId="43944"/>
    <cellStyle name="표준 8 7 4 8 3" xfId="43943"/>
    <cellStyle name="표준 8 7 4 9" xfId="21984"/>
    <cellStyle name="표준 8 7 4 9 2" xfId="43945"/>
    <cellStyle name="표준 8 7 5" xfId="2310"/>
    <cellStyle name="표준 8 7 5 10" xfId="26832"/>
    <cellStyle name="표준 8 7 5 2" xfId="2634"/>
    <cellStyle name="표준 8 7 5 2 2" xfId="3154"/>
    <cellStyle name="표준 8 7 5 2 2 2" xfId="6870"/>
    <cellStyle name="표준 8 7 5 2 2 2 2" xfId="6871"/>
    <cellStyle name="표준 8 7 5 2 2 2 2 2" xfId="21985"/>
    <cellStyle name="표준 8 7 5 2 2 2 2 2 2" xfId="43946"/>
    <cellStyle name="표준 8 7 5 2 2 2 2 3" xfId="31384"/>
    <cellStyle name="표준 8 7 5 2 2 2 3" xfId="21986"/>
    <cellStyle name="표준 8 7 5 2 2 2 3 2" xfId="21987"/>
    <cellStyle name="표준 8 7 5 2 2 2 3 2 2" xfId="43948"/>
    <cellStyle name="표준 8 7 5 2 2 2 3 3" xfId="43947"/>
    <cellStyle name="표준 8 7 5 2 2 2 4" xfId="21988"/>
    <cellStyle name="표준 8 7 5 2 2 2 4 2" xfId="43949"/>
    <cellStyle name="표준 8 7 5 2 2 2 5" xfId="21989"/>
    <cellStyle name="표준 8 7 5 2 2 2 5 2" xfId="43950"/>
    <cellStyle name="표준 8 7 5 2 2 2 6" xfId="31383"/>
    <cellStyle name="표준 8 7 5 2 2 3" xfId="6872"/>
    <cellStyle name="표준 8 7 5 2 2 3 2" xfId="6873"/>
    <cellStyle name="표준 8 7 5 2 2 3 2 2" xfId="21990"/>
    <cellStyle name="표준 8 7 5 2 2 3 2 2 2" xfId="43951"/>
    <cellStyle name="표준 8 7 5 2 2 3 2 3" xfId="31386"/>
    <cellStyle name="표준 8 7 5 2 2 3 3" xfId="21991"/>
    <cellStyle name="표준 8 7 5 2 2 3 3 2" xfId="21992"/>
    <cellStyle name="표준 8 7 5 2 2 3 3 2 2" xfId="43953"/>
    <cellStyle name="표준 8 7 5 2 2 3 3 3" xfId="43952"/>
    <cellStyle name="표준 8 7 5 2 2 3 4" xfId="21993"/>
    <cellStyle name="표준 8 7 5 2 2 3 4 2" xfId="43954"/>
    <cellStyle name="표준 8 7 5 2 2 3 5" xfId="21994"/>
    <cellStyle name="표준 8 7 5 2 2 3 5 2" xfId="43955"/>
    <cellStyle name="표준 8 7 5 2 2 3 6" xfId="31385"/>
    <cellStyle name="표준 8 7 5 2 2 4" xfId="6874"/>
    <cellStyle name="표준 8 7 5 2 2 4 2" xfId="21995"/>
    <cellStyle name="표준 8 7 5 2 2 4 2 2" xfId="43956"/>
    <cellStyle name="표준 8 7 5 2 2 4 3" xfId="31387"/>
    <cellStyle name="표준 8 7 5 2 2 5" xfId="21996"/>
    <cellStyle name="표준 8 7 5 2 2 5 2" xfId="21997"/>
    <cellStyle name="표준 8 7 5 2 2 5 2 2" xfId="43958"/>
    <cellStyle name="표준 8 7 5 2 2 5 3" xfId="43957"/>
    <cellStyle name="표준 8 7 5 2 2 6" xfId="21998"/>
    <cellStyle name="표준 8 7 5 2 2 6 2" xfId="43959"/>
    <cellStyle name="표준 8 7 5 2 2 7" xfId="21999"/>
    <cellStyle name="표준 8 7 5 2 2 7 2" xfId="43960"/>
    <cellStyle name="표준 8 7 5 2 2 8" xfId="27675"/>
    <cellStyle name="표준 8 7 5 2 3" xfId="6875"/>
    <cellStyle name="표준 8 7 5 2 3 2" xfId="6876"/>
    <cellStyle name="표준 8 7 5 2 3 2 2" xfId="22000"/>
    <cellStyle name="표준 8 7 5 2 3 2 2 2" xfId="43961"/>
    <cellStyle name="표준 8 7 5 2 3 2 3" xfId="31389"/>
    <cellStyle name="표준 8 7 5 2 3 3" xfId="22001"/>
    <cellStyle name="표준 8 7 5 2 3 3 2" xfId="22002"/>
    <cellStyle name="표준 8 7 5 2 3 3 2 2" xfId="43963"/>
    <cellStyle name="표준 8 7 5 2 3 3 3" xfId="43962"/>
    <cellStyle name="표준 8 7 5 2 3 4" xfId="22003"/>
    <cellStyle name="표준 8 7 5 2 3 4 2" xfId="43964"/>
    <cellStyle name="표준 8 7 5 2 3 5" xfId="22004"/>
    <cellStyle name="표준 8 7 5 2 3 5 2" xfId="43965"/>
    <cellStyle name="표준 8 7 5 2 3 6" xfId="31388"/>
    <cellStyle name="표준 8 7 5 2 4" xfId="6877"/>
    <cellStyle name="표준 8 7 5 2 4 2" xfId="6878"/>
    <cellStyle name="표준 8 7 5 2 4 2 2" xfId="22005"/>
    <cellStyle name="표준 8 7 5 2 4 2 2 2" xfId="43966"/>
    <cellStyle name="표준 8 7 5 2 4 2 3" xfId="31391"/>
    <cellStyle name="표준 8 7 5 2 4 3" xfId="22006"/>
    <cellStyle name="표준 8 7 5 2 4 3 2" xfId="22007"/>
    <cellStyle name="표준 8 7 5 2 4 3 2 2" xfId="43968"/>
    <cellStyle name="표준 8 7 5 2 4 3 3" xfId="43967"/>
    <cellStyle name="표준 8 7 5 2 4 4" xfId="22008"/>
    <cellStyle name="표준 8 7 5 2 4 4 2" xfId="43969"/>
    <cellStyle name="표준 8 7 5 2 4 5" xfId="22009"/>
    <cellStyle name="표준 8 7 5 2 4 5 2" xfId="43970"/>
    <cellStyle name="표준 8 7 5 2 4 6" xfId="31390"/>
    <cellStyle name="표준 8 7 5 2 5" xfId="6879"/>
    <cellStyle name="표준 8 7 5 2 5 2" xfId="22010"/>
    <cellStyle name="표준 8 7 5 2 5 2 2" xfId="43971"/>
    <cellStyle name="표준 8 7 5 2 5 3" xfId="31392"/>
    <cellStyle name="표준 8 7 5 2 6" xfId="22011"/>
    <cellStyle name="표준 8 7 5 2 6 2" xfId="22012"/>
    <cellStyle name="표준 8 7 5 2 6 2 2" xfId="43973"/>
    <cellStyle name="표준 8 7 5 2 6 3" xfId="43972"/>
    <cellStyle name="표준 8 7 5 2 7" xfId="22013"/>
    <cellStyle name="표준 8 7 5 2 7 2" xfId="43974"/>
    <cellStyle name="표준 8 7 5 2 8" xfId="22014"/>
    <cellStyle name="표준 8 7 5 2 8 2" xfId="43975"/>
    <cellStyle name="표준 8 7 5 2 9" xfId="27156"/>
    <cellStyle name="표준 8 7 5 3" xfId="2830"/>
    <cellStyle name="표준 8 7 5 3 2" xfId="6880"/>
    <cellStyle name="표준 8 7 5 3 2 2" xfId="6881"/>
    <cellStyle name="표준 8 7 5 3 2 2 2" xfId="22015"/>
    <cellStyle name="표준 8 7 5 3 2 2 2 2" xfId="43976"/>
    <cellStyle name="표준 8 7 5 3 2 2 3" xfId="31394"/>
    <cellStyle name="표준 8 7 5 3 2 3" xfId="22016"/>
    <cellStyle name="표준 8 7 5 3 2 3 2" xfId="22017"/>
    <cellStyle name="표준 8 7 5 3 2 3 2 2" xfId="43978"/>
    <cellStyle name="표준 8 7 5 3 2 3 3" xfId="43977"/>
    <cellStyle name="표준 8 7 5 3 2 4" xfId="22018"/>
    <cellStyle name="표준 8 7 5 3 2 4 2" xfId="43979"/>
    <cellStyle name="표준 8 7 5 3 2 5" xfId="22019"/>
    <cellStyle name="표준 8 7 5 3 2 5 2" xfId="43980"/>
    <cellStyle name="표준 8 7 5 3 2 6" xfId="31393"/>
    <cellStyle name="표준 8 7 5 3 3" xfId="6882"/>
    <cellStyle name="표준 8 7 5 3 3 2" xfId="6883"/>
    <cellStyle name="표준 8 7 5 3 3 2 2" xfId="22020"/>
    <cellStyle name="표준 8 7 5 3 3 2 2 2" xfId="43981"/>
    <cellStyle name="표준 8 7 5 3 3 2 3" xfId="31396"/>
    <cellStyle name="표준 8 7 5 3 3 3" xfId="22021"/>
    <cellStyle name="표준 8 7 5 3 3 3 2" xfId="22022"/>
    <cellStyle name="표준 8 7 5 3 3 3 2 2" xfId="43983"/>
    <cellStyle name="표준 8 7 5 3 3 3 3" xfId="43982"/>
    <cellStyle name="표준 8 7 5 3 3 4" xfId="22023"/>
    <cellStyle name="표준 8 7 5 3 3 4 2" xfId="43984"/>
    <cellStyle name="표준 8 7 5 3 3 5" xfId="22024"/>
    <cellStyle name="표준 8 7 5 3 3 5 2" xfId="43985"/>
    <cellStyle name="표준 8 7 5 3 3 6" xfId="31395"/>
    <cellStyle name="표준 8 7 5 3 4" xfId="6884"/>
    <cellStyle name="표준 8 7 5 3 4 2" xfId="22025"/>
    <cellStyle name="표준 8 7 5 3 4 2 2" xfId="43986"/>
    <cellStyle name="표준 8 7 5 3 4 3" xfId="31397"/>
    <cellStyle name="표준 8 7 5 3 5" xfId="22026"/>
    <cellStyle name="표준 8 7 5 3 5 2" xfId="22027"/>
    <cellStyle name="표준 8 7 5 3 5 2 2" xfId="43988"/>
    <cellStyle name="표준 8 7 5 3 5 3" xfId="43987"/>
    <cellStyle name="표준 8 7 5 3 6" xfId="22028"/>
    <cellStyle name="표준 8 7 5 3 6 2" xfId="43989"/>
    <cellStyle name="표준 8 7 5 3 7" xfId="22029"/>
    <cellStyle name="표준 8 7 5 3 7 2" xfId="43990"/>
    <cellStyle name="표준 8 7 5 3 8" xfId="27351"/>
    <cellStyle name="표준 8 7 5 4" xfId="6885"/>
    <cellStyle name="표준 8 7 5 4 2" xfId="6886"/>
    <cellStyle name="표준 8 7 5 4 2 2" xfId="22030"/>
    <cellStyle name="표준 8 7 5 4 2 2 2" xfId="43991"/>
    <cellStyle name="표준 8 7 5 4 2 3" xfId="31399"/>
    <cellStyle name="표준 8 7 5 4 3" xfId="22031"/>
    <cellStyle name="표준 8 7 5 4 3 2" xfId="22032"/>
    <cellStyle name="표준 8 7 5 4 3 2 2" xfId="43993"/>
    <cellStyle name="표준 8 7 5 4 3 3" xfId="43992"/>
    <cellStyle name="표준 8 7 5 4 4" xfId="22033"/>
    <cellStyle name="표준 8 7 5 4 4 2" xfId="43994"/>
    <cellStyle name="표준 8 7 5 4 5" xfId="22034"/>
    <cellStyle name="표준 8 7 5 4 5 2" xfId="43995"/>
    <cellStyle name="표준 8 7 5 4 6" xfId="31398"/>
    <cellStyle name="표준 8 7 5 5" xfId="6887"/>
    <cellStyle name="표준 8 7 5 5 2" xfId="6888"/>
    <cellStyle name="표준 8 7 5 5 2 2" xfId="22035"/>
    <cellStyle name="표준 8 7 5 5 2 2 2" xfId="43996"/>
    <cellStyle name="표준 8 7 5 5 2 3" xfId="31401"/>
    <cellStyle name="표준 8 7 5 5 3" xfId="22036"/>
    <cellStyle name="표준 8 7 5 5 3 2" xfId="22037"/>
    <cellStyle name="표준 8 7 5 5 3 2 2" xfId="43998"/>
    <cellStyle name="표준 8 7 5 5 3 3" xfId="43997"/>
    <cellStyle name="표준 8 7 5 5 4" xfId="22038"/>
    <cellStyle name="표준 8 7 5 5 4 2" xfId="43999"/>
    <cellStyle name="표준 8 7 5 5 5" xfId="22039"/>
    <cellStyle name="표준 8 7 5 5 5 2" xfId="44000"/>
    <cellStyle name="표준 8 7 5 5 6" xfId="31400"/>
    <cellStyle name="표준 8 7 5 6" xfId="6889"/>
    <cellStyle name="표준 8 7 5 6 2" xfId="22040"/>
    <cellStyle name="표준 8 7 5 6 2 2" xfId="44001"/>
    <cellStyle name="표준 8 7 5 6 3" xfId="31402"/>
    <cellStyle name="표준 8 7 5 7" xfId="22041"/>
    <cellStyle name="표준 8 7 5 7 2" xfId="22042"/>
    <cellStyle name="표준 8 7 5 7 2 2" xfId="44003"/>
    <cellStyle name="표준 8 7 5 7 3" xfId="44002"/>
    <cellStyle name="표준 8 7 5 8" xfId="22043"/>
    <cellStyle name="표준 8 7 5 8 2" xfId="44004"/>
    <cellStyle name="표준 8 7 5 9" xfId="22044"/>
    <cellStyle name="표준 8 7 5 9 2" xfId="44005"/>
    <cellStyle name="표준 8 7 6" xfId="2439"/>
    <cellStyle name="표준 8 7 6 2" xfId="2959"/>
    <cellStyle name="표준 8 7 6 2 2" xfId="6890"/>
    <cellStyle name="표준 8 7 6 2 2 2" xfId="6891"/>
    <cellStyle name="표준 8 7 6 2 2 2 2" xfId="22045"/>
    <cellStyle name="표준 8 7 6 2 2 2 2 2" xfId="44006"/>
    <cellStyle name="표준 8 7 6 2 2 2 3" xfId="31404"/>
    <cellStyle name="표준 8 7 6 2 2 3" xfId="22046"/>
    <cellStyle name="표준 8 7 6 2 2 3 2" xfId="22047"/>
    <cellStyle name="표준 8 7 6 2 2 3 2 2" xfId="44008"/>
    <cellStyle name="표준 8 7 6 2 2 3 3" xfId="44007"/>
    <cellStyle name="표준 8 7 6 2 2 4" xfId="22048"/>
    <cellStyle name="표준 8 7 6 2 2 4 2" xfId="44009"/>
    <cellStyle name="표준 8 7 6 2 2 5" xfId="22049"/>
    <cellStyle name="표준 8 7 6 2 2 5 2" xfId="44010"/>
    <cellStyle name="표준 8 7 6 2 2 6" xfId="31403"/>
    <cellStyle name="표준 8 7 6 2 3" xfId="6892"/>
    <cellStyle name="표준 8 7 6 2 3 2" xfId="6893"/>
    <cellStyle name="표준 8 7 6 2 3 2 2" xfId="22050"/>
    <cellStyle name="표준 8 7 6 2 3 2 2 2" xfId="44011"/>
    <cellStyle name="표준 8 7 6 2 3 2 3" xfId="31406"/>
    <cellStyle name="표준 8 7 6 2 3 3" xfId="22051"/>
    <cellStyle name="표준 8 7 6 2 3 3 2" xfId="22052"/>
    <cellStyle name="표준 8 7 6 2 3 3 2 2" xfId="44013"/>
    <cellStyle name="표준 8 7 6 2 3 3 3" xfId="44012"/>
    <cellStyle name="표준 8 7 6 2 3 4" xfId="22053"/>
    <cellStyle name="표준 8 7 6 2 3 4 2" xfId="44014"/>
    <cellStyle name="표준 8 7 6 2 3 5" xfId="22054"/>
    <cellStyle name="표준 8 7 6 2 3 5 2" xfId="44015"/>
    <cellStyle name="표준 8 7 6 2 3 6" xfId="31405"/>
    <cellStyle name="표준 8 7 6 2 4" xfId="6894"/>
    <cellStyle name="표준 8 7 6 2 4 2" xfId="22055"/>
    <cellStyle name="표준 8 7 6 2 4 2 2" xfId="44016"/>
    <cellStyle name="표준 8 7 6 2 4 3" xfId="31407"/>
    <cellStyle name="표준 8 7 6 2 5" xfId="22056"/>
    <cellStyle name="표준 8 7 6 2 5 2" xfId="22057"/>
    <cellStyle name="표준 8 7 6 2 5 2 2" xfId="44018"/>
    <cellStyle name="표준 8 7 6 2 5 3" xfId="44017"/>
    <cellStyle name="표준 8 7 6 2 6" xfId="22058"/>
    <cellStyle name="표준 8 7 6 2 6 2" xfId="44019"/>
    <cellStyle name="표준 8 7 6 2 7" xfId="22059"/>
    <cellStyle name="표준 8 7 6 2 7 2" xfId="44020"/>
    <cellStyle name="표준 8 7 6 2 8" xfId="27480"/>
    <cellStyle name="표준 8 7 6 3" xfId="6895"/>
    <cellStyle name="표준 8 7 6 3 2" xfId="6896"/>
    <cellStyle name="표준 8 7 6 3 2 2" xfId="22060"/>
    <cellStyle name="표준 8 7 6 3 2 2 2" xfId="44021"/>
    <cellStyle name="표준 8 7 6 3 2 3" xfId="31409"/>
    <cellStyle name="표준 8 7 6 3 3" xfId="22061"/>
    <cellStyle name="표준 8 7 6 3 3 2" xfId="22062"/>
    <cellStyle name="표준 8 7 6 3 3 2 2" xfId="44023"/>
    <cellStyle name="표준 8 7 6 3 3 3" xfId="44022"/>
    <cellStyle name="표준 8 7 6 3 4" xfId="22063"/>
    <cellStyle name="표준 8 7 6 3 4 2" xfId="44024"/>
    <cellStyle name="표준 8 7 6 3 5" xfId="22064"/>
    <cellStyle name="표준 8 7 6 3 5 2" xfId="44025"/>
    <cellStyle name="표준 8 7 6 3 6" xfId="31408"/>
    <cellStyle name="표준 8 7 6 4" xfId="6897"/>
    <cellStyle name="표준 8 7 6 4 2" xfId="6898"/>
    <cellStyle name="표준 8 7 6 4 2 2" xfId="22065"/>
    <cellStyle name="표준 8 7 6 4 2 2 2" xfId="44026"/>
    <cellStyle name="표준 8 7 6 4 2 3" xfId="31411"/>
    <cellStyle name="표준 8 7 6 4 3" xfId="22066"/>
    <cellStyle name="표준 8 7 6 4 3 2" xfId="22067"/>
    <cellStyle name="표준 8 7 6 4 3 2 2" xfId="44028"/>
    <cellStyle name="표준 8 7 6 4 3 3" xfId="44027"/>
    <cellStyle name="표준 8 7 6 4 4" xfId="22068"/>
    <cellStyle name="표준 8 7 6 4 4 2" xfId="44029"/>
    <cellStyle name="표준 8 7 6 4 5" xfId="22069"/>
    <cellStyle name="표준 8 7 6 4 5 2" xfId="44030"/>
    <cellStyle name="표준 8 7 6 4 6" xfId="31410"/>
    <cellStyle name="표준 8 7 6 5" xfId="6899"/>
    <cellStyle name="표준 8 7 6 5 2" xfId="22070"/>
    <cellStyle name="표준 8 7 6 5 2 2" xfId="44031"/>
    <cellStyle name="표준 8 7 6 5 3" xfId="31412"/>
    <cellStyle name="표준 8 7 6 6" xfId="22071"/>
    <cellStyle name="표준 8 7 6 6 2" xfId="22072"/>
    <cellStyle name="표준 8 7 6 6 2 2" xfId="44033"/>
    <cellStyle name="표준 8 7 6 6 3" xfId="44032"/>
    <cellStyle name="표준 8 7 6 7" xfId="22073"/>
    <cellStyle name="표준 8 7 6 7 2" xfId="44034"/>
    <cellStyle name="표준 8 7 6 8" xfId="22074"/>
    <cellStyle name="표준 8 7 6 8 2" xfId="44035"/>
    <cellStyle name="표준 8 7 6 9" xfId="26961"/>
    <cellStyle name="표준 8 7 7" xfId="2701"/>
    <cellStyle name="표준 8 7 7 2" xfId="6900"/>
    <cellStyle name="표준 8 7 7 2 2" xfId="6901"/>
    <cellStyle name="표준 8 7 7 2 2 2" xfId="22075"/>
    <cellStyle name="표준 8 7 7 2 2 2 2" xfId="44036"/>
    <cellStyle name="표준 8 7 7 2 2 3" xfId="31414"/>
    <cellStyle name="표준 8 7 7 2 3" xfId="22076"/>
    <cellStyle name="표준 8 7 7 2 3 2" xfId="22077"/>
    <cellStyle name="표준 8 7 7 2 3 2 2" xfId="44038"/>
    <cellStyle name="표준 8 7 7 2 3 3" xfId="44037"/>
    <cellStyle name="표준 8 7 7 2 4" xfId="22078"/>
    <cellStyle name="표준 8 7 7 2 4 2" xfId="44039"/>
    <cellStyle name="표준 8 7 7 2 5" xfId="22079"/>
    <cellStyle name="표준 8 7 7 2 5 2" xfId="44040"/>
    <cellStyle name="표준 8 7 7 2 6" xfId="31413"/>
    <cellStyle name="표준 8 7 7 3" xfId="6902"/>
    <cellStyle name="표준 8 7 7 3 2" xfId="6903"/>
    <cellStyle name="표준 8 7 7 3 2 2" xfId="22080"/>
    <cellStyle name="표준 8 7 7 3 2 2 2" xfId="44041"/>
    <cellStyle name="표준 8 7 7 3 2 3" xfId="31416"/>
    <cellStyle name="표준 8 7 7 3 3" xfId="22081"/>
    <cellStyle name="표준 8 7 7 3 3 2" xfId="22082"/>
    <cellStyle name="표준 8 7 7 3 3 2 2" xfId="44043"/>
    <cellStyle name="표준 8 7 7 3 3 3" xfId="44042"/>
    <cellStyle name="표준 8 7 7 3 4" xfId="22083"/>
    <cellStyle name="표준 8 7 7 3 4 2" xfId="44044"/>
    <cellStyle name="표준 8 7 7 3 5" xfId="22084"/>
    <cellStyle name="표준 8 7 7 3 5 2" xfId="44045"/>
    <cellStyle name="표준 8 7 7 3 6" xfId="31415"/>
    <cellStyle name="표준 8 7 7 4" xfId="6904"/>
    <cellStyle name="표준 8 7 7 4 2" xfId="22085"/>
    <cellStyle name="표준 8 7 7 4 2 2" xfId="44046"/>
    <cellStyle name="표준 8 7 7 4 3" xfId="31417"/>
    <cellStyle name="표준 8 7 7 5" xfId="22086"/>
    <cellStyle name="표준 8 7 7 5 2" xfId="22087"/>
    <cellStyle name="표준 8 7 7 5 2 2" xfId="44048"/>
    <cellStyle name="표준 8 7 7 5 3" xfId="44047"/>
    <cellStyle name="표준 8 7 7 6" xfId="22088"/>
    <cellStyle name="표준 8 7 7 6 2" xfId="44049"/>
    <cellStyle name="표준 8 7 7 7" xfId="22089"/>
    <cellStyle name="표준 8 7 7 7 2" xfId="44050"/>
    <cellStyle name="표준 8 7 7 8" xfId="27222"/>
    <cellStyle name="표준 8 7 8" xfId="6905"/>
    <cellStyle name="표준 8 7 8 2" xfId="6906"/>
    <cellStyle name="표준 8 7 8 2 2" xfId="22090"/>
    <cellStyle name="표준 8 7 8 2 2 2" xfId="44051"/>
    <cellStyle name="표준 8 7 8 2 3" xfId="31419"/>
    <cellStyle name="표준 8 7 8 3" xfId="22091"/>
    <cellStyle name="표준 8 7 8 3 2" xfId="22092"/>
    <cellStyle name="표준 8 7 8 3 2 2" xfId="44053"/>
    <cellStyle name="표준 8 7 8 3 3" xfId="44052"/>
    <cellStyle name="표준 8 7 8 4" xfId="22093"/>
    <cellStyle name="표준 8 7 8 4 2" xfId="44054"/>
    <cellStyle name="표준 8 7 8 5" xfId="22094"/>
    <cellStyle name="표준 8 7 8 5 2" xfId="44055"/>
    <cellStyle name="표준 8 7 8 6" xfId="31418"/>
    <cellStyle name="표준 8 7 9" xfId="6907"/>
    <cellStyle name="표준 8 7 9 2" xfId="6908"/>
    <cellStyle name="표준 8 7 9 2 2" xfId="22095"/>
    <cellStyle name="표준 8 7 9 2 2 2" xfId="44056"/>
    <cellStyle name="표준 8 7 9 2 3" xfId="31421"/>
    <cellStyle name="표준 8 7 9 3" xfId="22096"/>
    <cellStyle name="표준 8 7 9 3 2" xfId="22097"/>
    <cellStyle name="표준 8 7 9 3 2 2" xfId="44058"/>
    <cellStyle name="표준 8 7 9 3 3" xfId="44057"/>
    <cellStyle name="표준 8 7 9 4" xfId="22098"/>
    <cellStyle name="표준 8 7 9 4 2" xfId="44059"/>
    <cellStyle name="표준 8 7 9 5" xfId="22099"/>
    <cellStyle name="표준 8 7 9 5 2" xfId="44060"/>
    <cellStyle name="표준 8 7 9 6" xfId="31420"/>
    <cellStyle name="표준 8 8" xfId="1524"/>
    <cellStyle name="표준 8 8 10" xfId="6909"/>
    <cellStyle name="표준 8 8 10 2" xfId="22100"/>
    <cellStyle name="표준 8 8 10 2 2" xfId="44061"/>
    <cellStyle name="표준 8 8 10 3" xfId="31422"/>
    <cellStyle name="표준 8 8 11" xfId="22101"/>
    <cellStyle name="표준 8 8 11 2" xfId="22102"/>
    <cellStyle name="표준 8 8 11 2 2" xfId="44063"/>
    <cellStyle name="표준 8 8 11 3" xfId="44062"/>
    <cellStyle name="표준 8 8 12" xfId="22103"/>
    <cellStyle name="표준 8 8 12 2" xfId="44064"/>
    <cellStyle name="표준 8 8 13" xfId="22104"/>
    <cellStyle name="표준 8 8 13 2" xfId="44065"/>
    <cellStyle name="표준 8 8 14" xfId="26707"/>
    <cellStyle name="표준 8 8 2" xfId="1586"/>
    <cellStyle name="표준 8 8 2 10" xfId="22105"/>
    <cellStyle name="표준 8 8 2 10 2" xfId="44066"/>
    <cellStyle name="표준 8 8 2 11" xfId="26769"/>
    <cellStyle name="표준 8 8 2 2" xfId="2376"/>
    <cellStyle name="표준 8 8 2 2 10" xfId="26898"/>
    <cellStyle name="표준 8 8 2 2 2" xfId="2635"/>
    <cellStyle name="표준 8 8 2 2 2 2" xfId="3155"/>
    <cellStyle name="표준 8 8 2 2 2 2 2" xfId="6910"/>
    <cellStyle name="표준 8 8 2 2 2 2 2 2" xfId="6911"/>
    <cellStyle name="표준 8 8 2 2 2 2 2 2 2" xfId="22106"/>
    <cellStyle name="표준 8 8 2 2 2 2 2 2 2 2" xfId="44067"/>
    <cellStyle name="표준 8 8 2 2 2 2 2 2 3" xfId="31424"/>
    <cellStyle name="표준 8 8 2 2 2 2 2 3" xfId="22107"/>
    <cellStyle name="표준 8 8 2 2 2 2 2 3 2" xfId="22108"/>
    <cellStyle name="표준 8 8 2 2 2 2 2 3 2 2" xfId="44069"/>
    <cellStyle name="표준 8 8 2 2 2 2 2 3 3" xfId="44068"/>
    <cellStyle name="표준 8 8 2 2 2 2 2 4" xfId="22109"/>
    <cellStyle name="표준 8 8 2 2 2 2 2 4 2" xfId="44070"/>
    <cellStyle name="표준 8 8 2 2 2 2 2 5" xfId="22110"/>
    <cellStyle name="표준 8 8 2 2 2 2 2 5 2" xfId="44071"/>
    <cellStyle name="표준 8 8 2 2 2 2 2 6" xfId="31423"/>
    <cellStyle name="표준 8 8 2 2 2 2 3" xfId="6912"/>
    <cellStyle name="표준 8 8 2 2 2 2 3 2" xfId="6913"/>
    <cellStyle name="표준 8 8 2 2 2 2 3 2 2" xfId="22111"/>
    <cellStyle name="표준 8 8 2 2 2 2 3 2 2 2" xfId="44072"/>
    <cellStyle name="표준 8 8 2 2 2 2 3 2 3" xfId="31426"/>
    <cellStyle name="표준 8 8 2 2 2 2 3 3" xfId="22112"/>
    <cellStyle name="표준 8 8 2 2 2 2 3 3 2" xfId="22113"/>
    <cellStyle name="표준 8 8 2 2 2 2 3 3 2 2" xfId="44074"/>
    <cellStyle name="표준 8 8 2 2 2 2 3 3 3" xfId="44073"/>
    <cellStyle name="표준 8 8 2 2 2 2 3 4" xfId="22114"/>
    <cellStyle name="표준 8 8 2 2 2 2 3 4 2" xfId="44075"/>
    <cellStyle name="표준 8 8 2 2 2 2 3 5" xfId="22115"/>
    <cellStyle name="표준 8 8 2 2 2 2 3 5 2" xfId="44076"/>
    <cellStyle name="표준 8 8 2 2 2 2 3 6" xfId="31425"/>
    <cellStyle name="표준 8 8 2 2 2 2 4" xfId="6914"/>
    <cellStyle name="표준 8 8 2 2 2 2 4 2" xfId="22116"/>
    <cellStyle name="표준 8 8 2 2 2 2 4 2 2" xfId="44077"/>
    <cellStyle name="표준 8 8 2 2 2 2 4 3" xfId="31427"/>
    <cellStyle name="표준 8 8 2 2 2 2 5" xfId="22117"/>
    <cellStyle name="표준 8 8 2 2 2 2 5 2" xfId="22118"/>
    <cellStyle name="표준 8 8 2 2 2 2 5 2 2" xfId="44079"/>
    <cellStyle name="표준 8 8 2 2 2 2 5 3" xfId="44078"/>
    <cellStyle name="표준 8 8 2 2 2 2 6" xfId="22119"/>
    <cellStyle name="표준 8 8 2 2 2 2 6 2" xfId="44080"/>
    <cellStyle name="표준 8 8 2 2 2 2 7" xfId="22120"/>
    <cellStyle name="표준 8 8 2 2 2 2 7 2" xfId="44081"/>
    <cellStyle name="표준 8 8 2 2 2 2 8" xfId="27676"/>
    <cellStyle name="표준 8 8 2 2 2 3" xfId="6915"/>
    <cellStyle name="표준 8 8 2 2 2 3 2" xfId="6916"/>
    <cellStyle name="표준 8 8 2 2 2 3 2 2" xfId="22121"/>
    <cellStyle name="표준 8 8 2 2 2 3 2 2 2" xfId="44082"/>
    <cellStyle name="표준 8 8 2 2 2 3 2 3" xfId="31429"/>
    <cellStyle name="표준 8 8 2 2 2 3 3" xfId="22122"/>
    <cellStyle name="표준 8 8 2 2 2 3 3 2" xfId="22123"/>
    <cellStyle name="표준 8 8 2 2 2 3 3 2 2" xfId="44084"/>
    <cellStyle name="표준 8 8 2 2 2 3 3 3" xfId="44083"/>
    <cellStyle name="표준 8 8 2 2 2 3 4" xfId="22124"/>
    <cellStyle name="표준 8 8 2 2 2 3 4 2" xfId="44085"/>
    <cellStyle name="표준 8 8 2 2 2 3 5" xfId="22125"/>
    <cellStyle name="표준 8 8 2 2 2 3 5 2" xfId="44086"/>
    <cellStyle name="표준 8 8 2 2 2 3 6" xfId="31428"/>
    <cellStyle name="표준 8 8 2 2 2 4" xfId="6917"/>
    <cellStyle name="표준 8 8 2 2 2 4 2" xfId="6918"/>
    <cellStyle name="표준 8 8 2 2 2 4 2 2" xfId="22126"/>
    <cellStyle name="표준 8 8 2 2 2 4 2 2 2" xfId="44087"/>
    <cellStyle name="표준 8 8 2 2 2 4 2 3" xfId="31431"/>
    <cellStyle name="표준 8 8 2 2 2 4 3" xfId="22127"/>
    <cellStyle name="표준 8 8 2 2 2 4 3 2" xfId="22128"/>
    <cellStyle name="표준 8 8 2 2 2 4 3 2 2" xfId="44089"/>
    <cellStyle name="표준 8 8 2 2 2 4 3 3" xfId="44088"/>
    <cellStyle name="표준 8 8 2 2 2 4 4" xfId="22129"/>
    <cellStyle name="표준 8 8 2 2 2 4 4 2" xfId="44090"/>
    <cellStyle name="표준 8 8 2 2 2 4 5" xfId="22130"/>
    <cellStyle name="표준 8 8 2 2 2 4 5 2" xfId="44091"/>
    <cellStyle name="표준 8 8 2 2 2 4 6" xfId="31430"/>
    <cellStyle name="표준 8 8 2 2 2 5" xfId="6919"/>
    <cellStyle name="표준 8 8 2 2 2 5 2" xfId="22131"/>
    <cellStyle name="표준 8 8 2 2 2 5 2 2" xfId="44092"/>
    <cellStyle name="표준 8 8 2 2 2 5 3" xfId="31432"/>
    <cellStyle name="표준 8 8 2 2 2 6" xfId="22132"/>
    <cellStyle name="표준 8 8 2 2 2 6 2" xfId="22133"/>
    <cellStyle name="표준 8 8 2 2 2 6 2 2" xfId="44094"/>
    <cellStyle name="표준 8 8 2 2 2 6 3" xfId="44093"/>
    <cellStyle name="표준 8 8 2 2 2 7" xfId="22134"/>
    <cellStyle name="표준 8 8 2 2 2 7 2" xfId="44095"/>
    <cellStyle name="표준 8 8 2 2 2 8" xfId="22135"/>
    <cellStyle name="표준 8 8 2 2 2 8 2" xfId="44096"/>
    <cellStyle name="표준 8 8 2 2 2 9" xfId="27157"/>
    <cellStyle name="표준 8 8 2 2 3" xfId="2896"/>
    <cellStyle name="표준 8 8 2 2 3 2" xfId="6920"/>
    <cellStyle name="표준 8 8 2 2 3 2 2" xfId="6921"/>
    <cellStyle name="표준 8 8 2 2 3 2 2 2" xfId="22136"/>
    <cellStyle name="표준 8 8 2 2 3 2 2 2 2" xfId="44097"/>
    <cellStyle name="표준 8 8 2 2 3 2 2 3" xfId="31434"/>
    <cellStyle name="표준 8 8 2 2 3 2 3" xfId="22137"/>
    <cellStyle name="표준 8 8 2 2 3 2 3 2" xfId="22138"/>
    <cellStyle name="표준 8 8 2 2 3 2 3 2 2" xfId="44099"/>
    <cellStyle name="표준 8 8 2 2 3 2 3 3" xfId="44098"/>
    <cellStyle name="표준 8 8 2 2 3 2 4" xfId="22139"/>
    <cellStyle name="표준 8 8 2 2 3 2 4 2" xfId="44100"/>
    <cellStyle name="표준 8 8 2 2 3 2 5" xfId="22140"/>
    <cellStyle name="표준 8 8 2 2 3 2 5 2" xfId="44101"/>
    <cellStyle name="표준 8 8 2 2 3 2 6" xfId="31433"/>
    <cellStyle name="표준 8 8 2 2 3 3" xfId="6922"/>
    <cellStyle name="표준 8 8 2 2 3 3 2" xfId="6923"/>
    <cellStyle name="표준 8 8 2 2 3 3 2 2" xfId="22141"/>
    <cellStyle name="표준 8 8 2 2 3 3 2 2 2" xfId="44102"/>
    <cellStyle name="표준 8 8 2 2 3 3 2 3" xfId="31436"/>
    <cellStyle name="표준 8 8 2 2 3 3 3" xfId="22142"/>
    <cellStyle name="표준 8 8 2 2 3 3 3 2" xfId="22143"/>
    <cellStyle name="표준 8 8 2 2 3 3 3 2 2" xfId="44104"/>
    <cellStyle name="표준 8 8 2 2 3 3 3 3" xfId="44103"/>
    <cellStyle name="표준 8 8 2 2 3 3 4" xfId="22144"/>
    <cellStyle name="표준 8 8 2 2 3 3 4 2" xfId="44105"/>
    <cellStyle name="표준 8 8 2 2 3 3 5" xfId="22145"/>
    <cellStyle name="표준 8 8 2 2 3 3 5 2" xfId="44106"/>
    <cellStyle name="표준 8 8 2 2 3 3 6" xfId="31435"/>
    <cellStyle name="표준 8 8 2 2 3 4" xfId="6924"/>
    <cellStyle name="표준 8 8 2 2 3 4 2" xfId="22146"/>
    <cellStyle name="표준 8 8 2 2 3 4 2 2" xfId="44107"/>
    <cellStyle name="표준 8 8 2 2 3 4 3" xfId="31437"/>
    <cellStyle name="표준 8 8 2 2 3 5" xfId="22147"/>
    <cellStyle name="표준 8 8 2 2 3 5 2" xfId="22148"/>
    <cellStyle name="표준 8 8 2 2 3 5 2 2" xfId="44109"/>
    <cellStyle name="표준 8 8 2 2 3 5 3" xfId="44108"/>
    <cellStyle name="표준 8 8 2 2 3 6" xfId="22149"/>
    <cellStyle name="표준 8 8 2 2 3 6 2" xfId="44110"/>
    <cellStyle name="표준 8 8 2 2 3 7" xfId="22150"/>
    <cellStyle name="표준 8 8 2 2 3 7 2" xfId="44111"/>
    <cellStyle name="표준 8 8 2 2 3 8" xfId="27417"/>
    <cellStyle name="표준 8 8 2 2 4" xfId="6925"/>
    <cellStyle name="표준 8 8 2 2 4 2" xfId="6926"/>
    <cellStyle name="표준 8 8 2 2 4 2 2" xfId="22151"/>
    <cellStyle name="표준 8 8 2 2 4 2 2 2" xfId="44112"/>
    <cellStyle name="표준 8 8 2 2 4 2 3" xfId="31439"/>
    <cellStyle name="표준 8 8 2 2 4 3" xfId="22152"/>
    <cellStyle name="표준 8 8 2 2 4 3 2" xfId="22153"/>
    <cellStyle name="표준 8 8 2 2 4 3 2 2" xfId="44114"/>
    <cellStyle name="표준 8 8 2 2 4 3 3" xfId="44113"/>
    <cellStyle name="표준 8 8 2 2 4 4" xfId="22154"/>
    <cellStyle name="표준 8 8 2 2 4 4 2" xfId="44115"/>
    <cellStyle name="표준 8 8 2 2 4 5" xfId="22155"/>
    <cellStyle name="표준 8 8 2 2 4 5 2" xfId="44116"/>
    <cellStyle name="표준 8 8 2 2 4 6" xfId="31438"/>
    <cellStyle name="표준 8 8 2 2 5" xfId="6927"/>
    <cellStyle name="표준 8 8 2 2 5 2" xfId="6928"/>
    <cellStyle name="표준 8 8 2 2 5 2 2" xfId="22156"/>
    <cellStyle name="표준 8 8 2 2 5 2 2 2" xfId="44117"/>
    <cellStyle name="표준 8 8 2 2 5 2 3" xfId="31441"/>
    <cellStyle name="표준 8 8 2 2 5 3" xfId="22157"/>
    <cellStyle name="표준 8 8 2 2 5 3 2" xfId="22158"/>
    <cellStyle name="표준 8 8 2 2 5 3 2 2" xfId="44119"/>
    <cellStyle name="표준 8 8 2 2 5 3 3" xfId="44118"/>
    <cellStyle name="표준 8 8 2 2 5 4" xfId="22159"/>
    <cellStyle name="표준 8 8 2 2 5 4 2" xfId="44120"/>
    <cellStyle name="표준 8 8 2 2 5 5" xfId="22160"/>
    <cellStyle name="표준 8 8 2 2 5 5 2" xfId="44121"/>
    <cellStyle name="표준 8 8 2 2 5 6" xfId="31440"/>
    <cellStyle name="표준 8 8 2 2 6" xfId="6929"/>
    <cellStyle name="표준 8 8 2 2 6 2" xfId="22161"/>
    <cellStyle name="표준 8 8 2 2 6 2 2" xfId="44122"/>
    <cellStyle name="표준 8 8 2 2 6 3" xfId="31442"/>
    <cellStyle name="표준 8 8 2 2 7" xfId="22162"/>
    <cellStyle name="표준 8 8 2 2 7 2" xfId="22163"/>
    <cellStyle name="표준 8 8 2 2 7 2 2" xfId="44124"/>
    <cellStyle name="표준 8 8 2 2 7 3" xfId="44123"/>
    <cellStyle name="표준 8 8 2 2 8" xfId="22164"/>
    <cellStyle name="표준 8 8 2 2 8 2" xfId="44125"/>
    <cellStyle name="표준 8 8 2 2 9" xfId="22165"/>
    <cellStyle name="표준 8 8 2 2 9 2" xfId="44126"/>
    <cellStyle name="표준 8 8 2 3" xfId="2505"/>
    <cellStyle name="표준 8 8 2 3 2" xfId="3025"/>
    <cellStyle name="표준 8 8 2 3 2 2" xfId="6930"/>
    <cellStyle name="표준 8 8 2 3 2 2 2" xfId="6931"/>
    <cellStyle name="표준 8 8 2 3 2 2 2 2" xfId="22166"/>
    <cellStyle name="표준 8 8 2 3 2 2 2 2 2" xfId="44127"/>
    <cellStyle name="표준 8 8 2 3 2 2 2 3" xfId="31444"/>
    <cellStyle name="표준 8 8 2 3 2 2 3" xfId="22167"/>
    <cellStyle name="표준 8 8 2 3 2 2 3 2" xfId="22168"/>
    <cellStyle name="표준 8 8 2 3 2 2 3 2 2" xfId="44129"/>
    <cellStyle name="표준 8 8 2 3 2 2 3 3" xfId="44128"/>
    <cellStyle name="표준 8 8 2 3 2 2 4" xfId="22169"/>
    <cellStyle name="표준 8 8 2 3 2 2 4 2" xfId="44130"/>
    <cellStyle name="표준 8 8 2 3 2 2 5" xfId="22170"/>
    <cellStyle name="표준 8 8 2 3 2 2 5 2" xfId="44131"/>
    <cellStyle name="표준 8 8 2 3 2 2 6" xfId="31443"/>
    <cellStyle name="표준 8 8 2 3 2 3" xfId="6932"/>
    <cellStyle name="표준 8 8 2 3 2 3 2" xfId="6933"/>
    <cellStyle name="표준 8 8 2 3 2 3 2 2" xfId="22171"/>
    <cellStyle name="표준 8 8 2 3 2 3 2 2 2" xfId="44132"/>
    <cellStyle name="표준 8 8 2 3 2 3 2 3" xfId="31446"/>
    <cellStyle name="표준 8 8 2 3 2 3 3" xfId="22172"/>
    <cellStyle name="표준 8 8 2 3 2 3 3 2" xfId="22173"/>
    <cellStyle name="표준 8 8 2 3 2 3 3 2 2" xfId="44134"/>
    <cellStyle name="표준 8 8 2 3 2 3 3 3" xfId="44133"/>
    <cellStyle name="표준 8 8 2 3 2 3 4" xfId="22174"/>
    <cellStyle name="표준 8 8 2 3 2 3 4 2" xfId="44135"/>
    <cellStyle name="표준 8 8 2 3 2 3 5" xfId="22175"/>
    <cellStyle name="표준 8 8 2 3 2 3 5 2" xfId="44136"/>
    <cellStyle name="표준 8 8 2 3 2 3 6" xfId="31445"/>
    <cellStyle name="표준 8 8 2 3 2 4" xfId="6934"/>
    <cellStyle name="표준 8 8 2 3 2 4 2" xfId="22176"/>
    <cellStyle name="표준 8 8 2 3 2 4 2 2" xfId="44137"/>
    <cellStyle name="표준 8 8 2 3 2 4 3" xfId="31447"/>
    <cellStyle name="표준 8 8 2 3 2 5" xfId="22177"/>
    <cellStyle name="표준 8 8 2 3 2 5 2" xfId="22178"/>
    <cellStyle name="표준 8 8 2 3 2 5 2 2" xfId="44139"/>
    <cellStyle name="표준 8 8 2 3 2 5 3" xfId="44138"/>
    <cellStyle name="표준 8 8 2 3 2 6" xfId="22179"/>
    <cellStyle name="표준 8 8 2 3 2 6 2" xfId="44140"/>
    <cellStyle name="표준 8 8 2 3 2 7" xfId="22180"/>
    <cellStyle name="표준 8 8 2 3 2 7 2" xfId="44141"/>
    <cellStyle name="표준 8 8 2 3 2 8" xfId="27546"/>
    <cellStyle name="표준 8 8 2 3 3" xfId="6935"/>
    <cellStyle name="표준 8 8 2 3 3 2" xfId="6936"/>
    <cellStyle name="표준 8 8 2 3 3 2 2" xfId="22181"/>
    <cellStyle name="표준 8 8 2 3 3 2 2 2" xfId="44142"/>
    <cellStyle name="표준 8 8 2 3 3 2 3" xfId="31449"/>
    <cellStyle name="표준 8 8 2 3 3 3" xfId="22182"/>
    <cellStyle name="표준 8 8 2 3 3 3 2" xfId="22183"/>
    <cellStyle name="표준 8 8 2 3 3 3 2 2" xfId="44144"/>
    <cellStyle name="표준 8 8 2 3 3 3 3" xfId="44143"/>
    <cellStyle name="표준 8 8 2 3 3 4" xfId="22184"/>
    <cellStyle name="표준 8 8 2 3 3 4 2" xfId="44145"/>
    <cellStyle name="표준 8 8 2 3 3 5" xfId="22185"/>
    <cellStyle name="표준 8 8 2 3 3 5 2" xfId="44146"/>
    <cellStyle name="표준 8 8 2 3 3 6" xfId="31448"/>
    <cellStyle name="표준 8 8 2 3 4" xfId="6937"/>
    <cellStyle name="표준 8 8 2 3 4 2" xfId="6938"/>
    <cellStyle name="표준 8 8 2 3 4 2 2" xfId="22186"/>
    <cellStyle name="표준 8 8 2 3 4 2 2 2" xfId="44147"/>
    <cellStyle name="표준 8 8 2 3 4 2 3" xfId="31451"/>
    <cellStyle name="표준 8 8 2 3 4 3" xfId="22187"/>
    <cellStyle name="표준 8 8 2 3 4 3 2" xfId="22188"/>
    <cellStyle name="표준 8 8 2 3 4 3 2 2" xfId="44149"/>
    <cellStyle name="표준 8 8 2 3 4 3 3" xfId="44148"/>
    <cellStyle name="표준 8 8 2 3 4 4" xfId="22189"/>
    <cellStyle name="표준 8 8 2 3 4 4 2" xfId="44150"/>
    <cellStyle name="표준 8 8 2 3 4 5" xfId="22190"/>
    <cellStyle name="표준 8 8 2 3 4 5 2" xfId="44151"/>
    <cellStyle name="표준 8 8 2 3 4 6" xfId="31450"/>
    <cellStyle name="표준 8 8 2 3 5" xfId="6939"/>
    <cellStyle name="표준 8 8 2 3 5 2" xfId="22191"/>
    <cellStyle name="표준 8 8 2 3 5 2 2" xfId="44152"/>
    <cellStyle name="표준 8 8 2 3 5 3" xfId="31452"/>
    <cellStyle name="표준 8 8 2 3 6" xfId="22192"/>
    <cellStyle name="표준 8 8 2 3 6 2" xfId="22193"/>
    <cellStyle name="표준 8 8 2 3 6 2 2" xfId="44154"/>
    <cellStyle name="표준 8 8 2 3 6 3" xfId="44153"/>
    <cellStyle name="표준 8 8 2 3 7" xfId="22194"/>
    <cellStyle name="표준 8 8 2 3 7 2" xfId="44155"/>
    <cellStyle name="표준 8 8 2 3 8" xfId="22195"/>
    <cellStyle name="표준 8 8 2 3 8 2" xfId="44156"/>
    <cellStyle name="표준 8 8 2 3 9" xfId="27027"/>
    <cellStyle name="표준 8 8 2 4" xfId="2767"/>
    <cellStyle name="표준 8 8 2 4 2" xfId="6940"/>
    <cellStyle name="표준 8 8 2 4 2 2" xfId="6941"/>
    <cellStyle name="표준 8 8 2 4 2 2 2" xfId="22196"/>
    <cellStyle name="표준 8 8 2 4 2 2 2 2" xfId="44157"/>
    <cellStyle name="표준 8 8 2 4 2 2 3" xfId="31454"/>
    <cellStyle name="표준 8 8 2 4 2 3" xfId="22197"/>
    <cellStyle name="표준 8 8 2 4 2 3 2" xfId="22198"/>
    <cellStyle name="표준 8 8 2 4 2 3 2 2" xfId="44159"/>
    <cellStyle name="표준 8 8 2 4 2 3 3" xfId="44158"/>
    <cellStyle name="표준 8 8 2 4 2 4" xfId="22199"/>
    <cellStyle name="표준 8 8 2 4 2 4 2" xfId="44160"/>
    <cellStyle name="표준 8 8 2 4 2 5" xfId="22200"/>
    <cellStyle name="표준 8 8 2 4 2 5 2" xfId="44161"/>
    <cellStyle name="표준 8 8 2 4 2 6" xfId="31453"/>
    <cellStyle name="표준 8 8 2 4 3" xfId="6942"/>
    <cellStyle name="표준 8 8 2 4 3 2" xfId="6943"/>
    <cellStyle name="표준 8 8 2 4 3 2 2" xfId="22201"/>
    <cellStyle name="표준 8 8 2 4 3 2 2 2" xfId="44162"/>
    <cellStyle name="표준 8 8 2 4 3 2 3" xfId="31456"/>
    <cellStyle name="표준 8 8 2 4 3 3" xfId="22202"/>
    <cellStyle name="표준 8 8 2 4 3 3 2" xfId="22203"/>
    <cellStyle name="표준 8 8 2 4 3 3 2 2" xfId="44164"/>
    <cellStyle name="표준 8 8 2 4 3 3 3" xfId="44163"/>
    <cellStyle name="표준 8 8 2 4 3 4" xfId="22204"/>
    <cellStyle name="표준 8 8 2 4 3 4 2" xfId="44165"/>
    <cellStyle name="표준 8 8 2 4 3 5" xfId="22205"/>
    <cellStyle name="표준 8 8 2 4 3 5 2" xfId="44166"/>
    <cellStyle name="표준 8 8 2 4 3 6" xfId="31455"/>
    <cellStyle name="표준 8 8 2 4 4" xfId="6944"/>
    <cellStyle name="표준 8 8 2 4 4 2" xfId="22206"/>
    <cellStyle name="표준 8 8 2 4 4 2 2" xfId="44167"/>
    <cellStyle name="표준 8 8 2 4 4 3" xfId="31457"/>
    <cellStyle name="표준 8 8 2 4 5" xfId="22207"/>
    <cellStyle name="표준 8 8 2 4 5 2" xfId="22208"/>
    <cellStyle name="표준 8 8 2 4 5 2 2" xfId="44169"/>
    <cellStyle name="표준 8 8 2 4 5 3" xfId="44168"/>
    <cellStyle name="표준 8 8 2 4 6" xfId="22209"/>
    <cellStyle name="표준 8 8 2 4 6 2" xfId="44170"/>
    <cellStyle name="표준 8 8 2 4 7" xfId="22210"/>
    <cellStyle name="표준 8 8 2 4 7 2" xfId="44171"/>
    <cellStyle name="표준 8 8 2 4 8" xfId="27288"/>
    <cellStyle name="표준 8 8 2 5" xfId="6945"/>
    <cellStyle name="표준 8 8 2 5 2" xfId="6946"/>
    <cellStyle name="표준 8 8 2 5 2 2" xfId="22211"/>
    <cellStyle name="표준 8 8 2 5 2 2 2" xfId="44172"/>
    <cellStyle name="표준 8 8 2 5 2 3" xfId="31459"/>
    <cellStyle name="표준 8 8 2 5 3" xfId="22212"/>
    <cellStyle name="표준 8 8 2 5 3 2" xfId="22213"/>
    <cellStyle name="표준 8 8 2 5 3 2 2" xfId="44174"/>
    <cellStyle name="표준 8 8 2 5 3 3" xfId="44173"/>
    <cellStyle name="표준 8 8 2 5 4" xfId="22214"/>
    <cellStyle name="표준 8 8 2 5 4 2" xfId="44175"/>
    <cellStyle name="표준 8 8 2 5 5" xfId="22215"/>
    <cellStyle name="표준 8 8 2 5 5 2" xfId="44176"/>
    <cellStyle name="표준 8 8 2 5 6" xfId="31458"/>
    <cellStyle name="표준 8 8 2 6" xfId="6947"/>
    <cellStyle name="표준 8 8 2 6 2" xfId="6948"/>
    <cellStyle name="표준 8 8 2 6 2 2" xfId="22216"/>
    <cellStyle name="표준 8 8 2 6 2 2 2" xfId="44177"/>
    <cellStyle name="표준 8 8 2 6 2 3" xfId="31461"/>
    <cellStyle name="표준 8 8 2 6 3" xfId="22217"/>
    <cellStyle name="표준 8 8 2 6 3 2" xfId="22218"/>
    <cellStyle name="표준 8 8 2 6 3 2 2" xfId="44179"/>
    <cellStyle name="표준 8 8 2 6 3 3" xfId="44178"/>
    <cellStyle name="표준 8 8 2 6 4" xfId="22219"/>
    <cellStyle name="표준 8 8 2 6 4 2" xfId="44180"/>
    <cellStyle name="표준 8 8 2 6 5" xfId="22220"/>
    <cellStyle name="표준 8 8 2 6 5 2" xfId="44181"/>
    <cellStyle name="표준 8 8 2 6 6" xfId="31460"/>
    <cellStyle name="표준 8 8 2 7" xfId="6949"/>
    <cellStyle name="표준 8 8 2 7 2" xfId="22221"/>
    <cellStyle name="표준 8 8 2 7 2 2" xfId="44182"/>
    <cellStyle name="표준 8 8 2 7 3" xfId="31462"/>
    <cellStyle name="표준 8 8 2 8" xfId="22222"/>
    <cellStyle name="표준 8 8 2 8 2" xfId="22223"/>
    <cellStyle name="표준 8 8 2 8 2 2" xfId="44184"/>
    <cellStyle name="표준 8 8 2 8 3" xfId="44183"/>
    <cellStyle name="표준 8 8 2 9" xfId="22224"/>
    <cellStyle name="표준 8 8 2 9 2" xfId="44185"/>
    <cellStyle name="표준 8 8 3" xfId="1619"/>
    <cellStyle name="표준 8 8 3 10" xfId="22225"/>
    <cellStyle name="표준 8 8 3 10 2" xfId="44186"/>
    <cellStyle name="표준 8 8 3 11" xfId="26802"/>
    <cellStyle name="표준 8 8 3 2" xfId="2409"/>
    <cellStyle name="표준 8 8 3 2 10" xfId="26931"/>
    <cellStyle name="표준 8 8 3 2 2" xfId="2636"/>
    <cellStyle name="표준 8 8 3 2 2 2" xfId="3156"/>
    <cellStyle name="표준 8 8 3 2 2 2 2" xfId="6950"/>
    <cellStyle name="표준 8 8 3 2 2 2 2 2" xfId="6951"/>
    <cellStyle name="표준 8 8 3 2 2 2 2 2 2" xfId="22226"/>
    <cellStyle name="표준 8 8 3 2 2 2 2 2 2 2" xfId="44187"/>
    <cellStyle name="표준 8 8 3 2 2 2 2 2 3" xfId="31464"/>
    <cellStyle name="표준 8 8 3 2 2 2 2 3" xfId="22227"/>
    <cellStyle name="표준 8 8 3 2 2 2 2 3 2" xfId="22228"/>
    <cellStyle name="표준 8 8 3 2 2 2 2 3 2 2" xfId="44189"/>
    <cellStyle name="표준 8 8 3 2 2 2 2 3 3" xfId="44188"/>
    <cellStyle name="표준 8 8 3 2 2 2 2 4" xfId="22229"/>
    <cellStyle name="표준 8 8 3 2 2 2 2 4 2" xfId="44190"/>
    <cellStyle name="표준 8 8 3 2 2 2 2 5" xfId="22230"/>
    <cellStyle name="표준 8 8 3 2 2 2 2 5 2" xfId="44191"/>
    <cellStyle name="표준 8 8 3 2 2 2 2 6" xfId="31463"/>
    <cellStyle name="표준 8 8 3 2 2 2 3" xfId="6952"/>
    <cellStyle name="표준 8 8 3 2 2 2 3 2" xfId="6953"/>
    <cellStyle name="표준 8 8 3 2 2 2 3 2 2" xfId="22231"/>
    <cellStyle name="표준 8 8 3 2 2 2 3 2 2 2" xfId="44192"/>
    <cellStyle name="표준 8 8 3 2 2 2 3 2 3" xfId="31466"/>
    <cellStyle name="표준 8 8 3 2 2 2 3 3" xfId="22232"/>
    <cellStyle name="표준 8 8 3 2 2 2 3 3 2" xfId="22233"/>
    <cellStyle name="표준 8 8 3 2 2 2 3 3 2 2" xfId="44194"/>
    <cellStyle name="표준 8 8 3 2 2 2 3 3 3" xfId="44193"/>
    <cellStyle name="표준 8 8 3 2 2 2 3 4" xfId="22234"/>
    <cellStyle name="표준 8 8 3 2 2 2 3 4 2" xfId="44195"/>
    <cellStyle name="표준 8 8 3 2 2 2 3 5" xfId="22235"/>
    <cellStyle name="표준 8 8 3 2 2 2 3 5 2" xfId="44196"/>
    <cellStyle name="표준 8 8 3 2 2 2 3 6" xfId="31465"/>
    <cellStyle name="표준 8 8 3 2 2 2 4" xfId="6954"/>
    <cellStyle name="표준 8 8 3 2 2 2 4 2" xfId="22236"/>
    <cellStyle name="표준 8 8 3 2 2 2 4 2 2" xfId="44197"/>
    <cellStyle name="표준 8 8 3 2 2 2 4 3" xfId="31467"/>
    <cellStyle name="표준 8 8 3 2 2 2 5" xfId="22237"/>
    <cellStyle name="표준 8 8 3 2 2 2 5 2" xfId="22238"/>
    <cellStyle name="표준 8 8 3 2 2 2 5 2 2" xfId="44199"/>
    <cellStyle name="표준 8 8 3 2 2 2 5 3" xfId="44198"/>
    <cellStyle name="표준 8 8 3 2 2 2 6" xfId="22239"/>
    <cellStyle name="표준 8 8 3 2 2 2 6 2" xfId="44200"/>
    <cellStyle name="표준 8 8 3 2 2 2 7" xfId="22240"/>
    <cellStyle name="표준 8 8 3 2 2 2 7 2" xfId="44201"/>
    <cellStyle name="표준 8 8 3 2 2 2 8" xfId="27677"/>
    <cellStyle name="표준 8 8 3 2 2 3" xfId="6955"/>
    <cellStyle name="표준 8 8 3 2 2 3 2" xfId="6956"/>
    <cellStyle name="표준 8 8 3 2 2 3 2 2" xfId="22241"/>
    <cellStyle name="표준 8 8 3 2 2 3 2 2 2" xfId="44202"/>
    <cellStyle name="표준 8 8 3 2 2 3 2 3" xfId="31469"/>
    <cellStyle name="표준 8 8 3 2 2 3 3" xfId="22242"/>
    <cellStyle name="표준 8 8 3 2 2 3 3 2" xfId="22243"/>
    <cellStyle name="표준 8 8 3 2 2 3 3 2 2" xfId="44204"/>
    <cellStyle name="표준 8 8 3 2 2 3 3 3" xfId="44203"/>
    <cellStyle name="표준 8 8 3 2 2 3 4" xfId="22244"/>
    <cellStyle name="표준 8 8 3 2 2 3 4 2" xfId="44205"/>
    <cellStyle name="표준 8 8 3 2 2 3 5" xfId="22245"/>
    <cellStyle name="표준 8 8 3 2 2 3 5 2" xfId="44206"/>
    <cellStyle name="표준 8 8 3 2 2 3 6" xfId="31468"/>
    <cellStyle name="표준 8 8 3 2 2 4" xfId="6957"/>
    <cellStyle name="표준 8 8 3 2 2 4 2" xfId="6958"/>
    <cellStyle name="표준 8 8 3 2 2 4 2 2" xfId="22246"/>
    <cellStyle name="표준 8 8 3 2 2 4 2 2 2" xfId="44207"/>
    <cellStyle name="표준 8 8 3 2 2 4 2 3" xfId="31471"/>
    <cellStyle name="표준 8 8 3 2 2 4 3" xfId="22247"/>
    <cellStyle name="표준 8 8 3 2 2 4 3 2" xfId="22248"/>
    <cellStyle name="표준 8 8 3 2 2 4 3 2 2" xfId="44209"/>
    <cellStyle name="표준 8 8 3 2 2 4 3 3" xfId="44208"/>
    <cellStyle name="표준 8 8 3 2 2 4 4" xfId="22249"/>
    <cellStyle name="표준 8 8 3 2 2 4 4 2" xfId="44210"/>
    <cellStyle name="표준 8 8 3 2 2 4 5" xfId="22250"/>
    <cellStyle name="표준 8 8 3 2 2 4 5 2" xfId="44211"/>
    <cellStyle name="표준 8 8 3 2 2 4 6" xfId="31470"/>
    <cellStyle name="표준 8 8 3 2 2 5" xfId="6959"/>
    <cellStyle name="표준 8 8 3 2 2 5 2" xfId="22251"/>
    <cellStyle name="표준 8 8 3 2 2 5 2 2" xfId="44212"/>
    <cellStyle name="표준 8 8 3 2 2 5 3" xfId="31472"/>
    <cellStyle name="표준 8 8 3 2 2 6" xfId="22252"/>
    <cellStyle name="표준 8 8 3 2 2 6 2" xfId="22253"/>
    <cellStyle name="표준 8 8 3 2 2 6 2 2" xfId="44214"/>
    <cellStyle name="표준 8 8 3 2 2 6 3" xfId="44213"/>
    <cellStyle name="표준 8 8 3 2 2 7" xfId="22254"/>
    <cellStyle name="표준 8 8 3 2 2 7 2" xfId="44215"/>
    <cellStyle name="표준 8 8 3 2 2 8" xfId="22255"/>
    <cellStyle name="표준 8 8 3 2 2 8 2" xfId="44216"/>
    <cellStyle name="표준 8 8 3 2 2 9" xfId="27158"/>
    <cellStyle name="표준 8 8 3 2 3" xfId="2929"/>
    <cellStyle name="표준 8 8 3 2 3 2" xfId="6960"/>
    <cellStyle name="표준 8 8 3 2 3 2 2" xfId="6961"/>
    <cellStyle name="표준 8 8 3 2 3 2 2 2" xfId="22256"/>
    <cellStyle name="표준 8 8 3 2 3 2 2 2 2" xfId="44217"/>
    <cellStyle name="표준 8 8 3 2 3 2 2 3" xfId="31474"/>
    <cellStyle name="표준 8 8 3 2 3 2 3" xfId="22257"/>
    <cellStyle name="표준 8 8 3 2 3 2 3 2" xfId="22258"/>
    <cellStyle name="표준 8 8 3 2 3 2 3 2 2" xfId="44219"/>
    <cellStyle name="표준 8 8 3 2 3 2 3 3" xfId="44218"/>
    <cellStyle name="표준 8 8 3 2 3 2 4" xfId="22259"/>
    <cellStyle name="표준 8 8 3 2 3 2 4 2" xfId="44220"/>
    <cellStyle name="표준 8 8 3 2 3 2 5" xfId="22260"/>
    <cellStyle name="표준 8 8 3 2 3 2 5 2" xfId="44221"/>
    <cellStyle name="표준 8 8 3 2 3 2 6" xfId="31473"/>
    <cellStyle name="표준 8 8 3 2 3 3" xfId="6962"/>
    <cellStyle name="표준 8 8 3 2 3 3 2" xfId="6963"/>
    <cellStyle name="표준 8 8 3 2 3 3 2 2" xfId="22261"/>
    <cellStyle name="표준 8 8 3 2 3 3 2 2 2" xfId="44222"/>
    <cellStyle name="표준 8 8 3 2 3 3 2 3" xfId="31476"/>
    <cellStyle name="표준 8 8 3 2 3 3 3" xfId="22262"/>
    <cellStyle name="표준 8 8 3 2 3 3 3 2" xfId="22263"/>
    <cellStyle name="표준 8 8 3 2 3 3 3 2 2" xfId="44224"/>
    <cellStyle name="표준 8 8 3 2 3 3 3 3" xfId="44223"/>
    <cellStyle name="표준 8 8 3 2 3 3 4" xfId="22264"/>
    <cellStyle name="표준 8 8 3 2 3 3 4 2" xfId="44225"/>
    <cellStyle name="표준 8 8 3 2 3 3 5" xfId="22265"/>
    <cellStyle name="표준 8 8 3 2 3 3 5 2" xfId="44226"/>
    <cellStyle name="표준 8 8 3 2 3 3 6" xfId="31475"/>
    <cellStyle name="표준 8 8 3 2 3 4" xfId="6964"/>
    <cellStyle name="표준 8 8 3 2 3 4 2" xfId="22266"/>
    <cellStyle name="표준 8 8 3 2 3 4 2 2" xfId="44227"/>
    <cellStyle name="표준 8 8 3 2 3 4 3" xfId="31477"/>
    <cellStyle name="표준 8 8 3 2 3 5" xfId="22267"/>
    <cellStyle name="표준 8 8 3 2 3 5 2" xfId="22268"/>
    <cellStyle name="표준 8 8 3 2 3 5 2 2" xfId="44229"/>
    <cellStyle name="표준 8 8 3 2 3 5 3" xfId="44228"/>
    <cellStyle name="표준 8 8 3 2 3 6" xfId="22269"/>
    <cellStyle name="표준 8 8 3 2 3 6 2" xfId="44230"/>
    <cellStyle name="표준 8 8 3 2 3 7" xfId="22270"/>
    <cellStyle name="표준 8 8 3 2 3 7 2" xfId="44231"/>
    <cellStyle name="표준 8 8 3 2 3 8" xfId="27450"/>
    <cellStyle name="표준 8 8 3 2 4" xfId="6965"/>
    <cellStyle name="표준 8 8 3 2 4 2" xfId="6966"/>
    <cellStyle name="표준 8 8 3 2 4 2 2" xfId="22271"/>
    <cellStyle name="표준 8 8 3 2 4 2 2 2" xfId="44232"/>
    <cellStyle name="표준 8 8 3 2 4 2 3" xfId="31479"/>
    <cellStyle name="표준 8 8 3 2 4 3" xfId="22272"/>
    <cellStyle name="표준 8 8 3 2 4 3 2" xfId="22273"/>
    <cellStyle name="표준 8 8 3 2 4 3 2 2" xfId="44234"/>
    <cellStyle name="표준 8 8 3 2 4 3 3" xfId="44233"/>
    <cellStyle name="표준 8 8 3 2 4 4" xfId="22274"/>
    <cellStyle name="표준 8 8 3 2 4 4 2" xfId="44235"/>
    <cellStyle name="표준 8 8 3 2 4 5" xfId="22275"/>
    <cellStyle name="표준 8 8 3 2 4 5 2" xfId="44236"/>
    <cellStyle name="표준 8 8 3 2 4 6" xfId="31478"/>
    <cellStyle name="표준 8 8 3 2 5" xfId="6967"/>
    <cellStyle name="표준 8 8 3 2 5 2" xfId="6968"/>
    <cellStyle name="표준 8 8 3 2 5 2 2" xfId="22276"/>
    <cellStyle name="표준 8 8 3 2 5 2 2 2" xfId="44237"/>
    <cellStyle name="표준 8 8 3 2 5 2 3" xfId="31481"/>
    <cellStyle name="표준 8 8 3 2 5 3" xfId="22277"/>
    <cellStyle name="표준 8 8 3 2 5 3 2" xfId="22278"/>
    <cellStyle name="표준 8 8 3 2 5 3 2 2" xfId="44239"/>
    <cellStyle name="표준 8 8 3 2 5 3 3" xfId="44238"/>
    <cellStyle name="표준 8 8 3 2 5 4" xfId="22279"/>
    <cellStyle name="표준 8 8 3 2 5 4 2" xfId="44240"/>
    <cellStyle name="표준 8 8 3 2 5 5" xfId="22280"/>
    <cellStyle name="표준 8 8 3 2 5 5 2" xfId="44241"/>
    <cellStyle name="표준 8 8 3 2 5 6" xfId="31480"/>
    <cellStyle name="표준 8 8 3 2 6" xfId="6969"/>
    <cellStyle name="표준 8 8 3 2 6 2" xfId="22281"/>
    <cellStyle name="표준 8 8 3 2 6 2 2" xfId="44242"/>
    <cellStyle name="표준 8 8 3 2 6 3" xfId="31482"/>
    <cellStyle name="표준 8 8 3 2 7" xfId="22282"/>
    <cellStyle name="표준 8 8 3 2 7 2" xfId="22283"/>
    <cellStyle name="표준 8 8 3 2 7 2 2" xfId="44244"/>
    <cellStyle name="표준 8 8 3 2 7 3" xfId="44243"/>
    <cellStyle name="표준 8 8 3 2 8" xfId="22284"/>
    <cellStyle name="표준 8 8 3 2 8 2" xfId="44245"/>
    <cellStyle name="표준 8 8 3 2 9" xfId="22285"/>
    <cellStyle name="표준 8 8 3 2 9 2" xfId="44246"/>
    <cellStyle name="표준 8 8 3 3" xfId="2538"/>
    <cellStyle name="표준 8 8 3 3 2" xfId="3058"/>
    <cellStyle name="표준 8 8 3 3 2 2" xfId="6970"/>
    <cellStyle name="표준 8 8 3 3 2 2 2" xfId="6971"/>
    <cellStyle name="표준 8 8 3 3 2 2 2 2" xfId="22286"/>
    <cellStyle name="표준 8 8 3 3 2 2 2 2 2" xfId="44247"/>
    <cellStyle name="표준 8 8 3 3 2 2 2 3" xfId="31484"/>
    <cellStyle name="표준 8 8 3 3 2 2 3" xfId="22287"/>
    <cellStyle name="표준 8 8 3 3 2 2 3 2" xfId="22288"/>
    <cellStyle name="표준 8 8 3 3 2 2 3 2 2" xfId="44249"/>
    <cellStyle name="표준 8 8 3 3 2 2 3 3" xfId="44248"/>
    <cellStyle name="표준 8 8 3 3 2 2 4" xfId="22289"/>
    <cellStyle name="표준 8 8 3 3 2 2 4 2" xfId="44250"/>
    <cellStyle name="표준 8 8 3 3 2 2 5" xfId="22290"/>
    <cellStyle name="표준 8 8 3 3 2 2 5 2" xfId="44251"/>
    <cellStyle name="표준 8 8 3 3 2 2 6" xfId="31483"/>
    <cellStyle name="표준 8 8 3 3 2 3" xfId="6972"/>
    <cellStyle name="표준 8 8 3 3 2 3 2" xfId="6973"/>
    <cellStyle name="표준 8 8 3 3 2 3 2 2" xfId="22291"/>
    <cellStyle name="표준 8 8 3 3 2 3 2 2 2" xfId="44252"/>
    <cellStyle name="표준 8 8 3 3 2 3 2 3" xfId="31486"/>
    <cellStyle name="표준 8 8 3 3 2 3 3" xfId="22292"/>
    <cellStyle name="표준 8 8 3 3 2 3 3 2" xfId="22293"/>
    <cellStyle name="표준 8 8 3 3 2 3 3 2 2" xfId="44254"/>
    <cellStyle name="표준 8 8 3 3 2 3 3 3" xfId="44253"/>
    <cellStyle name="표준 8 8 3 3 2 3 4" xfId="22294"/>
    <cellStyle name="표준 8 8 3 3 2 3 4 2" xfId="44255"/>
    <cellStyle name="표준 8 8 3 3 2 3 5" xfId="22295"/>
    <cellStyle name="표준 8 8 3 3 2 3 5 2" xfId="44256"/>
    <cellStyle name="표준 8 8 3 3 2 3 6" xfId="31485"/>
    <cellStyle name="표준 8 8 3 3 2 4" xfId="6974"/>
    <cellStyle name="표준 8 8 3 3 2 4 2" xfId="22296"/>
    <cellStyle name="표준 8 8 3 3 2 4 2 2" xfId="44257"/>
    <cellStyle name="표준 8 8 3 3 2 4 3" xfId="31487"/>
    <cellStyle name="표준 8 8 3 3 2 5" xfId="22297"/>
    <cellStyle name="표준 8 8 3 3 2 5 2" xfId="22298"/>
    <cellStyle name="표준 8 8 3 3 2 5 2 2" xfId="44259"/>
    <cellStyle name="표준 8 8 3 3 2 5 3" xfId="44258"/>
    <cellStyle name="표준 8 8 3 3 2 6" xfId="22299"/>
    <cellStyle name="표준 8 8 3 3 2 6 2" xfId="44260"/>
    <cellStyle name="표준 8 8 3 3 2 7" xfId="22300"/>
    <cellStyle name="표준 8 8 3 3 2 7 2" xfId="44261"/>
    <cellStyle name="표준 8 8 3 3 2 8" xfId="27579"/>
    <cellStyle name="표준 8 8 3 3 3" xfId="6975"/>
    <cellStyle name="표준 8 8 3 3 3 2" xfId="6976"/>
    <cellStyle name="표준 8 8 3 3 3 2 2" xfId="22301"/>
    <cellStyle name="표준 8 8 3 3 3 2 2 2" xfId="44262"/>
    <cellStyle name="표준 8 8 3 3 3 2 3" xfId="31489"/>
    <cellStyle name="표준 8 8 3 3 3 3" xfId="22302"/>
    <cellStyle name="표준 8 8 3 3 3 3 2" xfId="22303"/>
    <cellStyle name="표준 8 8 3 3 3 3 2 2" xfId="44264"/>
    <cellStyle name="표준 8 8 3 3 3 3 3" xfId="44263"/>
    <cellStyle name="표준 8 8 3 3 3 4" xfId="22304"/>
    <cellStyle name="표준 8 8 3 3 3 4 2" xfId="44265"/>
    <cellStyle name="표준 8 8 3 3 3 5" xfId="22305"/>
    <cellStyle name="표준 8 8 3 3 3 5 2" xfId="44266"/>
    <cellStyle name="표준 8 8 3 3 3 6" xfId="31488"/>
    <cellStyle name="표준 8 8 3 3 4" xfId="6977"/>
    <cellStyle name="표준 8 8 3 3 4 2" xfId="6978"/>
    <cellStyle name="표준 8 8 3 3 4 2 2" xfId="22306"/>
    <cellStyle name="표준 8 8 3 3 4 2 2 2" xfId="44267"/>
    <cellStyle name="표준 8 8 3 3 4 2 3" xfId="31491"/>
    <cellStyle name="표준 8 8 3 3 4 3" xfId="22307"/>
    <cellStyle name="표준 8 8 3 3 4 3 2" xfId="22308"/>
    <cellStyle name="표준 8 8 3 3 4 3 2 2" xfId="44269"/>
    <cellStyle name="표준 8 8 3 3 4 3 3" xfId="44268"/>
    <cellStyle name="표준 8 8 3 3 4 4" xfId="22309"/>
    <cellStyle name="표준 8 8 3 3 4 4 2" xfId="44270"/>
    <cellStyle name="표준 8 8 3 3 4 5" xfId="22310"/>
    <cellStyle name="표준 8 8 3 3 4 5 2" xfId="44271"/>
    <cellStyle name="표준 8 8 3 3 4 6" xfId="31490"/>
    <cellStyle name="표준 8 8 3 3 5" xfId="6979"/>
    <cellStyle name="표준 8 8 3 3 5 2" xfId="22311"/>
    <cellStyle name="표준 8 8 3 3 5 2 2" xfId="44272"/>
    <cellStyle name="표준 8 8 3 3 5 3" xfId="31492"/>
    <cellStyle name="표준 8 8 3 3 6" xfId="22312"/>
    <cellStyle name="표준 8 8 3 3 6 2" xfId="22313"/>
    <cellStyle name="표준 8 8 3 3 6 2 2" xfId="44274"/>
    <cellStyle name="표준 8 8 3 3 6 3" xfId="44273"/>
    <cellStyle name="표준 8 8 3 3 7" xfId="22314"/>
    <cellStyle name="표준 8 8 3 3 7 2" xfId="44275"/>
    <cellStyle name="표준 8 8 3 3 8" xfId="22315"/>
    <cellStyle name="표준 8 8 3 3 8 2" xfId="44276"/>
    <cellStyle name="표준 8 8 3 3 9" xfId="27060"/>
    <cellStyle name="표준 8 8 3 4" xfId="2800"/>
    <cellStyle name="표준 8 8 3 4 2" xfId="6980"/>
    <cellStyle name="표준 8 8 3 4 2 2" xfId="6981"/>
    <cellStyle name="표준 8 8 3 4 2 2 2" xfId="22316"/>
    <cellStyle name="표준 8 8 3 4 2 2 2 2" xfId="44277"/>
    <cellStyle name="표준 8 8 3 4 2 2 3" xfId="31494"/>
    <cellStyle name="표준 8 8 3 4 2 3" xfId="22317"/>
    <cellStyle name="표준 8 8 3 4 2 3 2" xfId="22318"/>
    <cellStyle name="표준 8 8 3 4 2 3 2 2" xfId="44279"/>
    <cellStyle name="표준 8 8 3 4 2 3 3" xfId="44278"/>
    <cellStyle name="표준 8 8 3 4 2 4" xfId="22319"/>
    <cellStyle name="표준 8 8 3 4 2 4 2" xfId="44280"/>
    <cellStyle name="표준 8 8 3 4 2 5" xfId="22320"/>
    <cellStyle name="표준 8 8 3 4 2 5 2" xfId="44281"/>
    <cellStyle name="표준 8 8 3 4 2 6" xfId="31493"/>
    <cellStyle name="표준 8 8 3 4 3" xfId="6982"/>
    <cellStyle name="표준 8 8 3 4 3 2" xfId="6983"/>
    <cellStyle name="표준 8 8 3 4 3 2 2" xfId="22321"/>
    <cellStyle name="표준 8 8 3 4 3 2 2 2" xfId="44282"/>
    <cellStyle name="표준 8 8 3 4 3 2 3" xfId="31496"/>
    <cellStyle name="표준 8 8 3 4 3 3" xfId="22322"/>
    <cellStyle name="표준 8 8 3 4 3 3 2" xfId="22323"/>
    <cellStyle name="표준 8 8 3 4 3 3 2 2" xfId="44284"/>
    <cellStyle name="표준 8 8 3 4 3 3 3" xfId="44283"/>
    <cellStyle name="표준 8 8 3 4 3 4" xfId="22324"/>
    <cellStyle name="표준 8 8 3 4 3 4 2" xfId="44285"/>
    <cellStyle name="표준 8 8 3 4 3 5" xfId="22325"/>
    <cellStyle name="표준 8 8 3 4 3 5 2" xfId="44286"/>
    <cellStyle name="표준 8 8 3 4 3 6" xfId="31495"/>
    <cellStyle name="표준 8 8 3 4 4" xfId="6984"/>
    <cellStyle name="표준 8 8 3 4 4 2" xfId="22326"/>
    <cellStyle name="표준 8 8 3 4 4 2 2" xfId="44287"/>
    <cellStyle name="표준 8 8 3 4 4 3" xfId="31497"/>
    <cellStyle name="표준 8 8 3 4 5" xfId="22327"/>
    <cellStyle name="표준 8 8 3 4 5 2" xfId="22328"/>
    <cellStyle name="표준 8 8 3 4 5 2 2" xfId="44289"/>
    <cellStyle name="표준 8 8 3 4 5 3" xfId="44288"/>
    <cellStyle name="표준 8 8 3 4 6" xfId="22329"/>
    <cellStyle name="표준 8 8 3 4 6 2" xfId="44290"/>
    <cellStyle name="표준 8 8 3 4 7" xfId="22330"/>
    <cellStyle name="표준 8 8 3 4 7 2" xfId="44291"/>
    <cellStyle name="표준 8 8 3 4 8" xfId="27321"/>
    <cellStyle name="표준 8 8 3 5" xfId="6985"/>
    <cellStyle name="표준 8 8 3 5 2" xfId="6986"/>
    <cellStyle name="표준 8 8 3 5 2 2" xfId="22331"/>
    <cellStyle name="표준 8 8 3 5 2 2 2" xfId="44292"/>
    <cellStyle name="표준 8 8 3 5 2 3" xfId="31499"/>
    <cellStyle name="표준 8 8 3 5 3" xfId="22332"/>
    <cellStyle name="표준 8 8 3 5 3 2" xfId="22333"/>
    <cellStyle name="표준 8 8 3 5 3 2 2" xfId="44294"/>
    <cellStyle name="표준 8 8 3 5 3 3" xfId="44293"/>
    <cellStyle name="표준 8 8 3 5 4" xfId="22334"/>
    <cellStyle name="표준 8 8 3 5 4 2" xfId="44295"/>
    <cellStyle name="표준 8 8 3 5 5" xfId="22335"/>
    <cellStyle name="표준 8 8 3 5 5 2" xfId="44296"/>
    <cellStyle name="표준 8 8 3 5 6" xfId="31498"/>
    <cellStyle name="표준 8 8 3 6" xfId="6987"/>
    <cellStyle name="표준 8 8 3 6 2" xfId="6988"/>
    <cellStyle name="표준 8 8 3 6 2 2" xfId="22336"/>
    <cellStyle name="표준 8 8 3 6 2 2 2" xfId="44297"/>
    <cellStyle name="표준 8 8 3 6 2 3" xfId="31501"/>
    <cellStyle name="표준 8 8 3 6 3" xfId="22337"/>
    <cellStyle name="표준 8 8 3 6 3 2" xfId="22338"/>
    <cellStyle name="표준 8 8 3 6 3 2 2" xfId="44299"/>
    <cellStyle name="표준 8 8 3 6 3 3" xfId="44298"/>
    <cellStyle name="표준 8 8 3 6 4" xfId="22339"/>
    <cellStyle name="표준 8 8 3 6 4 2" xfId="44300"/>
    <cellStyle name="표준 8 8 3 6 5" xfId="22340"/>
    <cellStyle name="표준 8 8 3 6 5 2" xfId="44301"/>
    <cellStyle name="표준 8 8 3 6 6" xfId="31500"/>
    <cellStyle name="표준 8 8 3 7" xfId="6989"/>
    <cellStyle name="표준 8 8 3 7 2" xfId="22341"/>
    <cellStyle name="표준 8 8 3 7 2 2" xfId="44302"/>
    <cellStyle name="표준 8 8 3 7 3" xfId="31502"/>
    <cellStyle name="표준 8 8 3 8" xfId="22342"/>
    <cellStyle name="표준 8 8 3 8 2" xfId="22343"/>
    <cellStyle name="표준 8 8 3 8 2 2" xfId="44304"/>
    <cellStyle name="표준 8 8 3 8 3" xfId="44303"/>
    <cellStyle name="표준 8 8 3 9" xfId="22344"/>
    <cellStyle name="표준 8 8 3 9 2" xfId="44305"/>
    <cellStyle name="표준 8 8 4" xfId="1553"/>
    <cellStyle name="표준 8 8 4 10" xfId="22345"/>
    <cellStyle name="표준 8 8 4 10 2" xfId="44306"/>
    <cellStyle name="표준 8 8 4 11" xfId="26736"/>
    <cellStyle name="표준 8 8 4 2" xfId="2343"/>
    <cellStyle name="표준 8 8 4 2 10" xfId="26865"/>
    <cellStyle name="표준 8 8 4 2 2" xfId="2637"/>
    <cellStyle name="표준 8 8 4 2 2 2" xfId="3157"/>
    <cellStyle name="표준 8 8 4 2 2 2 2" xfId="6990"/>
    <cellStyle name="표준 8 8 4 2 2 2 2 2" xfId="6991"/>
    <cellStyle name="표준 8 8 4 2 2 2 2 2 2" xfId="22346"/>
    <cellStyle name="표준 8 8 4 2 2 2 2 2 2 2" xfId="44307"/>
    <cellStyle name="표준 8 8 4 2 2 2 2 2 3" xfId="31504"/>
    <cellStyle name="표준 8 8 4 2 2 2 2 3" xfId="22347"/>
    <cellStyle name="표준 8 8 4 2 2 2 2 3 2" xfId="22348"/>
    <cellStyle name="표준 8 8 4 2 2 2 2 3 2 2" xfId="44309"/>
    <cellStyle name="표준 8 8 4 2 2 2 2 3 3" xfId="44308"/>
    <cellStyle name="표준 8 8 4 2 2 2 2 4" xfId="22349"/>
    <cellStyle name="표준 8 8 4 2 2 2 2 4 2" xfId="44310"/>
    <cellStyle name="표준 8 8 4 2 2 2 2 5" xfId="22350"/>
    <cellStyle name="표준 8 8 4 2 2 2 2 5 2" xfId="44311"/>
    <cellStyle name="표준 8 8 4 2 2 2 2 6" xfId="31503"/>
    <cellStyle name="표준 8 8 4 2 2 2 3" xfId="6992"/>
    <cellStyle name="표준 8 8 4 2 2 2 3 2" xfId="6993"/>
    <cellStyle name="표준 8 8 4 2 2 2 3 2 2" xfId="22351"/>
    <cellStyle name="표준 8 8 4 2 2 2 3 2 2 2" xfId="44312"/>
    <cellStyle name="표준 8 8 4 2 2 2 3 2 3" xfId="31506"/>
    <cellStyle name="표준 8 8 4 2 2 2 3 3" xfId="22352"/>
    <cellStyle name="표준 8 8 4 2 2 2 3 3 2" xfId="22353"/>
    <cellStyle name="표준 8 8 4 2 2 2 3 3 2 2" xfId="44314"/>
    <cellStyle name="표준 8 8 4 2 2 2 3 3 3" xfId="44313"/>
    <cellStyle name="표준 8 8 4 2 2 2 3 4" xfId="22354"/>
    <cellStyle name="표준 8 8 4 2 2 2 3 4 2" xfId="44315"/>
    <cellStyle name="표준 8 8 4 2 2 2 3 5" xfId="22355"/>
    <cellStyle name="표준 8 8 4 2 2 2 3 5 2" xfId="44316"/>
    <cellStyle name="표준 8 8 4 2 2 2 3 6" xfId="31505"/>
    <cellStyle name="표준 8 8 4 2 2 2 4" xfId="6994"/>
    <cellStyle name="표준 8 8 4 2 2 2 4 2" xfId="22356"/>
    <cellStyle name="표준 8 8 4 2 2 2 4 2 2" xfId="44317"/>
    <cellStyle name="표준 8 8 4 2 2 2 4 3" xfId="31507"/>
    <cellStyle name="표준 8 8 4 2 2 2 5" xfId="22357"/>
    <cellStyle name="표준 8 8 4 2 2 2 5 2" xfId="22358"/>
    <cellStyle name="표준 8 8 4 2 2 2 5 2 2" xfId="44319"/>
    <cellStyle name="표준 8 8 4 2 2 2 5 3" xfId="44318"/>
    <cellStyle name="표준 8 8 4 2 2 2 6" xfId="22359"/>
    <cellStyle name="표준 8 8 4 2 2 2 6 2" xfId="44320"/>
    <cellStyle name="표준 8 8 4 2 2 2 7" xfId="22360"/>
    <cellStyle name="표준 8 8 4 2 2 2 7 2" xfId="44321"/>
    <cellStyle name="표준 8 8 4 2 2 2 8" xfId="27678"/>
    <cellStyle name="표준 8 8 4 2 2 3" xfId="6995"/>
    <cellStyle name="표준 8 8 4 2 2 3 2" xfId="6996"/>
    <cellStyle name="표준 8 8 4 2 2 3 2 2" xfId="22361"/>
    <cellStyle name="표준 8 8 4 2 2 3 2 2 2" xfId="44322"/>
    <cellStyle name="표준 8 8 4 2 2 3 2 3" xfId="31509"/>
    <cellStyle name="표준 8 8 4 2 2 3 3" xfId="22362"/>
    <cellStyle name="표준 8 8 4 2 2 3 3 2" xfId="22363"/>
    <cellStyle name="표준 8 8 4 2 2 3 3 2 2" xfId="44324"/>
    <cellStyle name="표준 8 8 4 2 2 3 3 3" xfId="44323"/>
    <cellStyle name="표준 8 8 4 2 2 3 4" xfId="22364"/>
    <cellStyle name="표준 8 8 4 2 2 3 4 2" xfId="44325"/>
    <cellStyle name="표준 8 8 4 2 2 3 5" xfId="22365"/>
    <cellStyle name="표준 8 8 4 2 2 3 5 2" xfId="44326"/>
    <cellStyle name="표준 8 8 4 2 2 3 6" xfId="31508"/>
    <cellStyle name="표준 8 8 4 2 2 4" xfId="6997"/>
    <cellStyle name="표준 8 8 4 2 2 4 2" xfId="6998"/>
    <cellStyle name="표준 8 8 4 2 2 4 2 2" xfId="22366"/>
    <cellStyle name="표준 8 8 4 2 2 4 2 2 2" xfId="44327"/>
    <cellStyle name="표준 8 8 4 2 2 4 2 3" xfId="31511"/>
    <cellStyle name="표준 8 8 4 2 2 4 3" xfId="22367"/>
    <cellStyle name="표준 8 8 4 2 2 4 3 2" xfId="22368"/>
    <cellStyle name="표준 8 8 4 2 2 4 3 2 2" xfId="44329"/>
    <cellStyle name="표준 8 8 4 2 2 4 3 3" xfId="44328"/>
    <cellStyle name="표준 8 8 4 2 2 4 4" xfId="22369"/>
    <cellStyle name="표준 8 8 4 2 2 4 4 2" xfId="44330"/>
    <cellStyle name="표준 8 8 4 2 2 4 5" xfId="22370"/>
    <cellStyle name="표준 8 8 4 2 2 4 5 2" xfId="44331"/>
    <cellStyle name="표준 8 8 4 2 2 4 6" xfId="31510"/>
    <cellStyle name="표준 8 8 4 2 2 5" xfId="6999"/>
    <cellStyle name="표준 8 8 4 2 2 5 2" xfId="22371"/>
    <cellStyle name="표준 8 8 4 2 2 5 2 2" xfId="44332"/>
    <cellStyle name="표준 8 8 4 2 2 5 3" xfId="31512"/>
    <cellStyle name="표준 8 8 4 2 2 6" xfId="22372"/>
    <cellStyle name="표준 8 8 4 2 2 6 2" xfId="22373"/>
    <cellStyle name="표준 8 8 4 2 2 6 2 2" xfId="44334"/>
    <cellStyle name="표준 8 8 4 2 2 6 3" xfId="44333"/>
    <cellStyle name="표준 8 8 4 2 2 7" xfId="22374"/>
    <cellStyle name="표준 8 8 4 2 2 7 2" xfId="44335"/>
    <cellStyle name="표준 8 8 4 2 2 8" xfId="22375"/>
    <cellStyle name="표준 8 8 4 2 2 8 2" xfId="44336"/>
    <cellStyle name="표준 8 8 4 2 2 9" xfId="27159"/>
    <cellStyle name="표준 8 8 4 2 3" xfId="2863"/>
    <cellStyle name="표준 8 8 4 2 3 2" xfId="7000"/>
    <cellStyle name="표준 8 8 4 2 3 2 2" xfId="7001"/>
    <cellStyle name="표준 8 8 4 2 3 2 2 2" xfId="22376"/>
    <cellStyle name="표준 8 8 4 2 3 2 2 2 2" xfId="44337"/>
    <cellStyle name="표준 8 8 4 2 3 2 2 3" xfId="31514"/>
    <cellStyle name="표준 8 8 4 2 3 2 3" xfId="22377"/>
    <cellStyle name="표준 8 8 4 2 3 2 3 2" xfId="22378"/>
    <cellStyle name="표준 8 8 4 2 3 2 3 2 2" xfId="44339"/>
    <cellStyle name="표준 8 8 4 2 3 2 3 3" xfId="44338"/>
    <cellStyle name="표준 8 8 4 2 3 2 4" xfId="22379"/>
    <cellStyle name="표준 8 8 4 2 3 2 4 2" xfId="44340"/>
    <cellStyle name="표준 8 8 4 2 3 2 5" xfId="22380"/>
    <cellStyle name="표준 8 8 4 2 3 2 5 2" xfId="44341"/>
    <cellStyle name="표준 8 8 4 2 3 2 6" xfId="31513"/>
    <cellStyle name="표준 8 8 4 2 3 3" xfId="7002"/>
    <cellStyle name="표준 8 8 4 2 3 3 2" xfId="7003"/>
    <cellStyle name="표준 8 8 4 2 3 3 2 2" xfId="22381"/>
    <cellStyle name="표준 8 8 4 2 3 3 2 2 2" xfId="44342"/>
    <cellStyle name="표준 8 8 4 2 3 3 2 3" xfId="31516"/>
    <cellStyle name="표준 8 8 4 2 3 3 3" xfId="22382"/>
    <cellStyle name="표준 8 8 4 2 3 3 3 2" xfId="22383"/>
    <cellStyle name="표준 8 8 4 2 3 3 3 2 2" xfId="44344"/>
    <cellStyle name="표준 8 8 4 2 3 3 3 3" xfId="44343"/>
    <cellStyle name="표준 8 8 4 2 3 3 4" xfId="22384"/>
    <cellStyle name="표준 8 8 4 2 3 3 4 2" xfId="44345"/>
    <cellStyle name="표준 8 8 4 2 3 3 5" xfId="22385"/>
    <cellStyle name="표준 8 8 4 2 3 3 5 2" xfId="44346"/>
    <cellStyle name="표준 8 8 4 2 3 3 6" xfId="31515"/>
    <cellStyle name="표준 8 8 4 2 3 4" xfId="7004"/>
    <cellStyle name="표준 8 8 4 2 3 4 2" xfId="22386"/>
    <cellStyle name="표준 8 8 4 2 3 4 2 2" xfId="44347"/>
    <cellStyle name="표준 8 8 4 2 3 4 3" xfId="31517"/>
    <cellStyle name="표준 8 8 4 2 3 5" xfId="22387"/>
    <cellStyle name="표준 8 8 4 2 3 5 2" xfId="22388"/>
    <cellStyle name="표준 8 8 4 2 3 5 2 2" xfId="44349"/>
    <cellStyle name="표준 8 8 4 2 3 5 3" xfId="44348"/>
    <cellStyle name="표준 8 8 4 2 3 6" xfId="22389"/>
    <cellStyle name="표준 8 8 4 2 3 6 2" xfId="44350"/>
    <cellStyle name="표준 8 8 4 2 3 7" xfId="22390"/>
    <cellStyle name="표준 8 8 4 2 3 7 2" xfId="44351"/>
    <cellStyle name="표준 8 8 4 2 3 8" xfId="27384"/>
    <cellStyle name="표준 8 8 4 2 4" xfId="7005"/>
    <cellStyle name="표준 8 8 4 2 4 2" xfId="7006"/>
    <cellStyle name="표준 8 8 4 2 4 2 2" xfId="22391"/>
    <cellStyle name="표준 8 8 4 2 4 2 2 2" xfId="44352"/>
    <cellStyle name="표준 8 8 4 2 4 2 3" xfId="31519"/>
    <cellStyle name="표준 8 8 4 2 4 3" xfId="22392"/>
    <cellStyle name="표준 8 8 4 2 4 3 2" xfId="22393"/>
    <cellStyle name="표준 8 8 4 2 4 3 2 2" xfId="44354"/>
    <cellStyle name="표준 8 8 4 2 4 3 3" xfId="44353"/>
    <cellStyle name="표준 8 8 4 2 4 4" xfId="22394"/>
    <cellStyle name="표준 8 8 4 2 4 4 2" xfId="44355"/>
    <cellStyle name="표준 8 8 4 2 4 5" xfId="22395"/>
    <cellStyle name="표준 8 8 4 2 4 5 2" xfId="44356"/>
    <cellStyle name="표준 8 8 4 2 4 6" xfId="31518"/>
    <cellStyle name="표준 8 8 4 2 5" xfId="7007"/>
    <cellStyle name="표준 8 8 4 2 5 2" xfId="7008"/>
    <cellStyle name="표준 8 8 4 2 5 2 2" xfId="22396"/>
    <cellStyle name="표준 8 8 4 2 5 2 2 2" xfId="44357"/>
    <cellStyle name="표준 8 8 4 2 5 2 3" xfId="31521"/>
    <cellStyle name="표준 8 8 4 2 5 3" xfId="22397"/>
    <cellStyle name="표준 8 8 4 2 5 3 2" xfId="22398"/>
    <cellStyle name="표준 8 8 4 2 5 3 2 2" xfId="44359"/>
    <cellStyle name="표준 8 8 4 2 5 3 3" xfId="44358"/>
    <cellStyle name="표준 8 8 4 2 5 4" xfId="22399"/>
    <cellStyle name="표준 8 8 4 2 5 4 2" xfId="44360"/>
    <cellStyle name="표준 8 8 4 2 5 5" xfId="22400"/>
    <cellStyle name="표준 8 8 4 2 5 5 2" xfId="44361"/>
    <cellStyle name="표준 8 8 4 2 5 6" xfId="31520"/>
    <cellStyle name="표준 8 8 4 2 6" xfId="7009"/>
    <cellStyle name="표준 8 8 4 2 6 2" xfId="22401"/>
    <cellStyle name="표준 8 8 4 2 6 2 2" xfId="44362"/>
    <cellStyle name="표준 8 8 4 2 6 3" xfId="31522"/>
    <cellStyle name="표준 8 8 4 2 7" xfId="22402"/>
    <cellStyle name="표준 8 8 4 2 7 2" xfId="22403"/>
    <cellStyle name="표준 8 8 4 2 7 2 2" xfId="44364"/>
    <cellStyle name="표준 8 8 4 2 7 3" xfId="44363"/>
    <cellStyle name="표준 8 8 4 2 8" xfId="22404"/>
    <cellStyle name="표준 8 8 4 2 8 2" xfId="44365"/>
    <cellStyle name="표준 8 8 4 2 9" xfId="22405"/>
    <cellStyle name="표준 8 8 4 2 9 2" xfId="44366"/>
    <cellStyle name="표준 8 8 4 3" xfId="2472"/>
    <cellStyle name="표준 8 8 4 3 2" xfId="2992"/>
    <cellStyle name="표준 8 8 4 3 2 2" xfId="7010"/>
    <cellStyle name="표준 8 8 4 3 2 2 2" xfId="7011"/>
    <cellStyle name="표준 8 8 4 3 2 2 2 2" xfId="22406"/>
    <cellStyle name="표준 8 8 4 3 2 2 2 2 2" xfId="44367"/>
    <cellStyle name="표준 8 8 4 3 2 2 2 3" xfId="31524"/>
    <cellStyle name="표준 8 8 4 3 2 2 3" xfId="22407"/>
    <cellStyle name="표준 8 8 4 3 2 2 3 2" xfId="22408"/>
    <cellStyle name="표준 8 8 4 3 2 2 3 2 2" xfId="44369"/>
    <cellStyle name="표준 8 8 4 3 2 2 3 3" xfId="44368"/>
    <cellStyle name="표준 8 8 4 3 2 2 4" xfId="22409"/>
    <cellStyle name="표준 8 8 4 3 2 2 4 2" xfId="44370"/>
    <cellStyle name="표준 8 8 4 3 2 2 5" xfId="22410"/>
    <cellStyle name="표준 8 8 4 3 2 2 5 2" xfId="44371"/>
    <cellStyle name="표준 8 8 4 3 2 2 6" xfId="31523"/>
    <cellStyle name="표준 8 8 4 3 2 3" xfId="7012"/>
    <cellStyle name="표준 8 8 4 3 2 3 2" xfId="7013"/>
    <cellStyle name="표준 8 8 4 3 2 3 2 2" xfId="22411"/>
    <cellStyle name="표준 8 8 4 3 2 3 2 2 2" xfId="44372"/>
    <cellStyle name="표준 8 8 4 3 2 3 2 3" xfId="31526"/>
    <cellStyle name="표준 8 8 4 3 2 3 3" xfId="22412"/>
    <cellStyle name="표준 8 8 4 3 2 3 3 2" xfId="22413"/>
    <cellStyle name="표준 8 8 4 3 2 3 3 2 2" xfId="44374"/>
    <cellStyle name="표준 8 8 4 3 2 3 3 3" xfId="44373"/>
    <cellStyle name="표준 8 8 4 3 2 3 4" xfId="22414"/>
    <cellStyle name="표준 8 8 4 3 2 3 4 2" xfId="44375"/>
    <cellStyle name="표준 8 8 4 3 2 3 5" xfId="22415"/>
    <cellStyle name="표준 8 8 4 3 2 3 5 2" xfId="44376"/>
    <cellStyle name="표준 8 8 4 3 2 3 6" xfId="31525"/>
    <cellStyle name="표준 8 8 4 3 2 4" xfId="7014"/>
    <cellStyle name="표준 8 8 4 3 2 4 2" xfId="22416"/>
    <cellStyle name="표준 8 8 4 3 2 4 2 2" xfId="44377"/>
    <cellStyle name="표준 8 8 4 3 2 4 3" xfId="31527"/>
    <cellStyle name="표준 8 8 4 3 2 5" xfId="22417"/>
    <cellStyle name="표준 8 8 4 3 2 5 2" xfId="22418"/>
    <cellStyle name="표준 8 8 4 3 2 5 2 2" xfId="44379"/>
    <cellStyle name="표준 8 8 4 3 2 5 3" xfId="44378"/>
    <cellStyle name="표준 8 8 4 3 2 6" xfId="22419"/>
    <cellStyle name="표준 8 8 4 3 2 6 2" xfId="44380"/>
    <cellStyle name="표준 8 8 4 3 2 7" xfId="22420"/>
    <cellStyle name="표준 8 8 4 3 2 7 2" xfId="44381"/>
    <cellStyle name="표준 8 8 4 3 2 8" xfId="27513"/>
    <cellStyle name="표준 8 8 4 3 3" xfId="7015"/>
    <cellStyle name="표준 8 8 4 3 3 2" xfId="7016"/>
    <cellStyle name="표준 8 8 4 3 3 2 2" xfId="22421"/>
    <cellStyle name="표준 8 8 4 3 3 2 2 2" xfId="44382"/>
    <cellStyle name="표준 8 8 4 3 3 2 3" xfId="31529"/>
    <cellStyle name="표준 8 8 4 3 3 3" xfId="22422"/>
    <cellStyle name="표준 8 8 4 3 3 3 2" xfId="22423"/>
    <cellStyle name="표준 8 8 4 3 3 3 2 2" xfId="44384"/>
    <cellStyle name="표준 8 8 4 3 3 3 3" xfId="44383"/>
    <cellStyle name="표준 8 8 4 3 3 4" xfId="22424"/>
    <cellStyle name="표준 8 8 4 3 3 4 2" xfId="44385"/>
    <cellStyle name="표준 8 8 4 3 3 5" xfId="22425"/>
    <cellStyle name="표준 8 8 4 3 3 5 2" xfId="44386"/>
    <cellStyle name="표준 8 8 4 3 3 6" xfId="31528"/>
    <cellStyle name="표준 8 8 4 3 4" xfId="7017"/>
    <cellStyle name="표준 8 8 4 3 4 2" xfId="7018"/>
    <cellStyle name="표준 8 8 4 3 4 2 2" xfId="22426"/>
    <cellStyle name="표준 8 8 4 3 4 2 2 2" xfId="44387"/>
    <cellStyle name="표준 8 8 4 3 4 2 3" xfId="31531"/>
    <cellStyle name="표준 8 8 4 3 4 3" xfId="22427"/>
    <cellStyle name="표준 8 8 4 3 4 3 2" xfId="22428"/>
    <cellStyle name="표준 8 8 4 3 4 3 2 2" xfId="44389"/>
    <cellStyle name="표준 8 8 4 3 4 3 3" xfId="44388"/>
    <cellStyle name="표준 8 8 4 3 4 4" xfId="22429"/>
    <cellStyle name="표준 8 8 4 3 4 4 2" xfId="44390"/>
    <cellStyle name="표준 8 8 4 3 4 5" xfId="22430"/>
    <cellStyle name="표준 8 8 4 3 4 5 2" xfId="44391"/>
    <cellStyle name="표준 8 8 4 3 4 6" xfId="31530"/>
    <cellStyle name="표준 8 8 4 3 5" xfId="7019"/>
    <cellStyle name="표준 8 8 4 3 5 2" xfId="22431"/>
    <cellStyle name="표준 8 8 4 3 5 2 2" xfId="44392"/>
    <cellStyle name="표준 8 8 4 3 5 3" xfId="31532"/>
    <cellStyle name="표준 8 8 4 3 6" xfId="22432"/>
    <cellStyle name="표준 8 8 4 3 6 2" xfId="22433"/>
    <cellStyle name="표준 8 8 4 3 6 2 2" xfId="44394"/>
    <cellStyle name="표준 8 8 4 3 6 3" xfId="44393"/>
    <cellStyle name="표준 8 8 4 3 7" xfId="22434"/>
    <cellStyle name="표준 8 8 4 3 7 2" xfId="44395"/>
    <cellStyle name="표준 8 8 4 3 8" xfId="22435"/>
    <cellStyle name="표준 8 8 4 3 8 2" xfId="44396"/>
    <cellStyle name="표준 8 8 4 3 9" xfId="26994"/>
    <cellStyle name="표준 8 8 4 4" xfId="2734"/>
    <cellStyle name="표준 8 8 4 4 2" xfId="7020"/>
    <cellStyle name="표준 8 8 4 4 2 2" xfId="7021"/>
    <cellStyle name="표준 8 8 4 4 2 2 2" xfId="22436"/>
    <cellStyle name="표준 8 8 4 4 2 2 2 2" xfId="44397"/>
    <cellStyle name="표준 8 8 4 4 2 2 3" xfId="31534"/>
    <cellStyle name="표준 8 8 4 4 2 3" xfId="22437"/>
    <cellStyle name="표준 8 8 4 4 2 3 2" xfId="22438"/>
    <cellStyle name="표준 8 8 4 4 2 3 2 2" xfId="44399"/>
    <cellStyle name="표준 8 8 4 4 2 3 3" xfId="44398"/>
    <cellStyle name="표준 8 8 4 4 2 4" xfId="22439"/>
    <cellStyle name="표준 8 8 4 4 2 4 2" xfId="44400"/>
    <cellStyle name="표준 8 8 4 4 2 5" xfId="22440"/>
    <cellStyle name="표준 8 8 4 4 2 5 2" xfId="44401"/>
    <cellStyle name="표준 8 8 4 4 2 6" xfId="31533"/>
    <cellStyle name="표준 8 8 4 4 3" xfId="7022"/>
    <cellStyle name="표준 8 8 4 4 3 2" xfId="7023"/>
    <cellStyle name="표준 8 8 4 4 3 2 2" xfId="22441"/>
    <cellStyle name="표준 8 8 4 4 3 2 2 2" xfId="44402"/>
    <cellStyle name="표준 8 8 4 4 3 2 3" xfId="31536"/>
    <cellStyle name="표준 8 8 4 4 3 3" xfId="22442"/>
    <cellStyle name="표준 8 8 4 4 3 3 2" xfId="22443"/>
    <cellStyle name="표준 8 8 4 4 3 3 2 2" xfId="44404"/>
    <cellStyle name="표준 8 8 4 4 3 3 3" xfId="44403"/>
    <cellStyle name="표준 8 8 4 4 3 4" xfId="22444"/>
    <cellStyle name="표준 8 8 4 4 3 4 2" xfId="44405"/>
    <cellStyle name="표준 8 8 4 4 3 5" xfId="22445"/>
    <cellStyle name="표준 8 8 4 4 3 5 2" xfId="44406"/>
    <cellStyle name="표준 8 8 4 4 3 6" xfId="31535"/>
    <cellStyle name="표준 8 8 4 4 4" xfId="7024"/>
    <cellStyle name="표준 8 8 4 4 4 2" xfId="22446"/>
    <cellStyle name="표준 8 8 4 4 4 2 2" xfId="44407"/>
    <cellStyle name="표준 8 8 4 4 4 3" xfId="31537"/>
    <cellStyle name="표준 8 8 4 4 5" xfId="22447"/>
    <cellStyle name="표준 8 8 4 4 5 2" xfId="22448"/>
    <cellStyle name="표준 8 8 4 4 5 2 2" xfId="44409"/>
    <cellStyle name="표준 8 8 4 4 5 3" xfId="44408"/>
    <cellStyle name="표준 8 8 4 4 6" xfId="22449"/>
    <cellStyle name="표준 8 8 4 4 6 2" xfId="44410"/>
    <cellStyle name="표준 8 8 4 4 7" xfId="22450"/>
    <cellStyle name="표준 8 8 4 4 7 2" xfId="44411"/>
    <cellStyle name="표준 8 8 4 4 8" xfId="27255"/>
    <cellStyle name="표준 8 8 4 5" xfId="7025"/>
    <cellStyle name="표준 8 8 4 5 2" xfId="7026"/>
    <cellStyle name="표준 8 8 4 5 2 2" xfId="22451"/>
    <cellStyle name="표준 8 8 4 5 2 2 2" xfId="44412"/>
    <cellStyle name="표준 8 8 4 5 2 3" xfId="31539"/>
    <cellStyle name="표준 8 8 4 5 3" xfId="22452"/>
    <cellStyle name="표준 8 8 4 5 3 2" xfId="22453"/>
    <cellStyle name="표준 8 8 4 5 3 2 2" xfId="44414"/>
    <cellStyle name="표준 8 8 4 5 3 3" xfId="44413"/>
    <cellStyle name="표준 8 8 4 5 4" xfId="22454"/>
    <cellStyle name="표준 8 8 4 5 4 2" xfId="44415"/>
    <cellStyle name="표준 8 8 4 5 5" xfId="22455"/>
    <cellStyle name="표준 8 8 4 5 5 2" xfId="44416"/>
    <cellStyle name="표준 8 8 4 5 6" xfId="31538"/>
    <cellStyle name="표준 8 8 4 6" xfId="7027"/>
    <cellStyle name="표준 8 8 4 6 2" xfId="7028"/>
    <cellStyle name="표준 8 8 4 6 2 2" xfId="22456"/>
    <cellStyle name="표준 8 8 4 6 2 2 2" xfId="44417"/>
    <cellStyle name="표준 8 8 4 6 2 3" xfId="31541"/>
    <cellStyle name="표준 8 8 4 6 3" xfId="22457"/>
    <cellStyle name="표준 8 8 4 6 3 2" xfId="22458"/>
    <cellStyle name="표준 8 8 4 6 3 2 2" xfId="44419"/>
    <cellStyle name="표준 8 8 4 6 3 3" xfId="44418"/>
    <cellStyle name="표준 8 8 4 6 4" xfId="22459"/>
    <cellStyle name="표준 8 8 4 6 4 2" xfId="44420"/>
    <cellStyle name="표준 8 8 4 6 5" xfId="22460"/>
    <cellStyle name="표준 8 8 4 6 5 2" xfId="44421"/>
    <cellStyle name="표준 8 8 4 6 6" xfId="31540"/>
    <cellStyle name="표준 8 8 4 7" xfId="7029"/>
    <cellStyle name="표준 8 8 4 7 2" xfId="22461"/>
    <cellStyle name="표준 8 8 4 7 2 2" xfId="44422"/>
    <cellStyle name="표준 8 8 4 7 3" xfId="31542"/>
    <cellStyle name="표준 8 8 4 8" xfId="22462"/>
    <cellStyle name="표준 8 8 4 8 2" xfId="22463"/>
    <cellStyle name="표준 8 8 4 8 2 2" xfId="44424"/>
    <cellStyle name="표준 8 8 4 8 3" xfId="44423"/>
    <cellStyle name="표준 8 8 4 9" xfId="22464"/>
    <cellStyle name="표준 8 8 4 9 2" xfId="44425"/>
    <cellStyle name="표준 8 8 5" xfId="2314"/>
    <cellStyle name="표준 8 8 5 10" xfId="26836"/>
    <cellStyle name="표준 8 8 5 2" xfId="2638"/>
    <cellStyle name="표준 8 8 5 2 2" xfId="3158"/>
    <cellStyle name="표준 8 8 5 2 2 2" xfId="7030"/>
    <cellStyle name="표준 8 8 5 2 2 2 2" xfId="7031"/>
    <cellStyle name="표준 8 8 5 2 2 2 2 2" xfId="22465"/>
    <cellStyle name="표준 8 8 5 2 2 2 2 2 2" xfId="44426"/>
    <cellStyle name="표준 8 8 5 2 2 2 2 3" xfId="31544"/>
    <cellStyle name="표준 8 8 5 2 2 2 3" xfId="22466"/>
    <cellStyle name="표준 8 8 5 2 2 2 3 2" xfId="22467"/>
    <cellStyle name="표준 8 8 5 2 2 2 3 2 2" xfId="44428"/>
    <cellStyle name="표준 8 8 5 2 2 2 3 3" xfId="44427"/>
    <cellStyle name="표준 8 8 5 2 2 2 4" xfId="22468"/>
    <cellStyle name="표준 8 8 5 2 2 2 4 2" xfId="44429"/>
    <cellStyle name="표준 8 8 5 2 2 2 5" xfId="22469"/>
    <cellStyle name="표준 8 8 5 2 2 2 5 2" xfId="44430"/>
    <cellStyle name="표준 8 8 5 2 2 2 6" xfId="31543"/>
    <cellStyle name="표준 8 8 5 2 2 3" xfId="7032"/>
    <cellStyle name="표준 8 8 5 2 2 3 2" xfId="7033"/>
    <cellStyle name="표준 8 8 5 2 2 3 2 2" xfId="22470"/>
    <cellStyle name="표준 8 8 5 2 2 3 2 2 2" xfId="44431"/>
    <cellStyle name="표준 8 8 5 2 2 3 2 3" xfId="31546"/>
    <cellStyle name="표준 8 8 5 2 2 3 3" xfId="22471"/>
    <cellStyle name="표준 8 8 5 2 2 3 3 2" xfId="22472"/>
    <cellStyle name="표준 8 8 5 2 2 3 3 2 2" xfId="44433"/>
    <cellStyle name="표준 8 8 5 2 2 3 3 3" xfId="44432"/>
    <cellStyle name="표준 8 8 5 2 2 3 4" xfId="22473"/>
    <cellStyle name="표준 8 8 5 2 2 3 4 2" xfId="44434"/>
    <cellStyle name="표준 8 8 5 2 2 3 5" xfId="22474"/>
    <cellStyle name="표준 8 8 5 2 2 3 5 2" xfId="44435"/>
    <cellStyle name="표준 8 8 5 2 2 3 6" xfId="31545"/>
    <cellStyle name="표준 8 8 5 2 2 4" xfId="7034"/>
    <cellStyle name="표준 8 8 5 2 2 4 2" xfId="22475"/>
    <cellStyle name="표준 8 8 5 2 2 4 2 2" xfId="44436"/>
    <cellStyle name="표준 8 8 5 2 2 4 3" xfId="31547"/>
    <cellStyle name="표준 8 8 5 2 2 5" xfId="22476"/>
    <cellStyle name="표준 8 8 5 2 2 5 2" xfId="22477"/>
    <cellStyle name="표준 8 8 5 2 2 5 2 2" xfId="44438"/>
    <cellStyle name="표준 8 8 5 2 2 5 3" xfId="44437"/>
    <cellStyle name="표준 8 8 5 2 2 6" xfId="22478"/>
    <cellStyle name="표준 8 8 5 2 2 6 2" xfId="44439"/>
    <cellStyle name="표준 8 8 5 2 2 7" xfId="22479"/>
    <cellStyle name="표준 8 8 5 2 2 7 2" xfId="44440"/>
    <cellStyle name="표준 8 8 5 2 2 8" xfId="27679"/>
    <cellStyle name="표준 8 8 5 2 3" xfId="7035"/>
    <cellStyle name="표준 8 8 5 2 3 2" xfId="7036"/>
    <cellStyle name="표준 8 8 5 2 3 2 2" xfId="22480"/>
    <cellStyle name="표준 8 8 5 2 3 2 2 2" xfId="44441"/>
    <cellStyle name="표준 8 8 5 2 3 2 3" xfId="31549"/>
    <cellStyle name="표준 8 8 5 2 3 3" xfId="22481"/>
    <cellStyle name="표준 8 8 5 2 3 3 2" xfId="22482"/>
    <cellStyle name="표준 8 8 5 2 3 3 2 2" xfId="44443"/>
    <cellStyle name="표준 8 8 5 2 3 3 3" xfId="44442"/>
    <cellStyle name="표준 8 8 5 2 3 4" xfId="22483"/>
    <cellStyle name="표준 8 8 5 2 3 4 2" xfId="44444"/>
    <cellStyle name="표준 8 8 5 2 3 5" xfId="22484"/>
    <cellStyle name="표준 8 8 5 2 3 5 2" xfId="44445"/>
    <cellStyle name="표준 8 8 5 2 3 6" xfId="31548"/>
    <cellStyle name="표준 8 8 5 2 4" xfId="7037"/>
    <cellStyle name="표준 8 8 5 2 4 2" xfId="7038"/>
    <cellStyle name="표준 8 8 5 2 4 2 2" xfId="22485"/>
    <cellStyle name="표준 8 8 5 2 4 2 2 2" xfId="44446"/>
    <cellStyle name="표준 8 8 5 2 4 2 3" xfId="31551"/>
    <cellStyle name="표준 8 8 5 2 4 3" xfId="22486"/>
    <cellStyle name="표준 8 8 5 2 4 3 2" xfId="22487"/>
    <cellStyle name="표준 8 8 5 2 4 3 2 2" xfId="44448"/>
    <cellStyle name="표준 8 8 5 2 4 3 3" xfId="44447"/>
    <cellStyle name="표준 8 8 5 2 4 4" xfId="22488"/>
    <cellStyle name="표준 8 8 5 2 4 4 2" xfId="44449"/>
    <cellStyle name="표준 8 8 5 2 4 5" xfId="22489"/>
    <cellStyle name="표준 8 8 5 2 4 5 2" xfId="44450"/>
    <cellStyle name="표준 8 8 5 2 4 6" xfId="31550"/>
    <cellStyle name="표준 8 8 5 2 5" xfId="7039"/>
    <cellStyle name="표준 8 8 5 2 5 2" xfId="22490"/>
    <cellStyle name="표준 8 8 5 2 5 2 2" xfId="44451"/>
    <cellStyle name="표준 8 8 5 2 5 3" xfId="31552"/>
    <cellStyle name="표준 8 8 5 2 6" xfId="22491"/>
    <cellStyle name="표준 8 8 5 2 6 2" xfId="22492"/>
    <cellStyle name="표준 8 8 5 2 6 2 2" xfId="44453"/>
    <cellStyle name="표준 8 8 5 2 6 3" xfId="44452"/>
    <cellStyle name="표준 8 8 5 2 7" xfId="22493"/>
    <cellStyle name="표준 8 8 5 2 7 2" xfId="44454"/>
    <cellStyle name="표준 8 8 5 2 8" xfId="22494"/>
    <cellStyle name="표준 8 8 5 2 8 2" xfId="44455"/>
    <cellStyle name="표준 8 8 5 2 9" xfId="27160"/>
    <cellStyle name="표준 8 8 5 3" xfId="2834"/>
    <cellStyle name="표준 8 8 5 3 2" xfId="7040"/>
    <cellStyle name="표준 8 8 5 3 2 2" xfId="7041"/>
    <cellStyle name="표준 8 8 5 3 2 2 2" xfId="22495"/>
    <cellStyle name="표준 8 8 5 3 2 2 2 2" xfId="44456"/>
    <cellStyle name="표준 8 8 5 3 2 2 3" xfId="31554"/>
    <cellStyle name="표준 8 8 5 3 2 3" xfId="22496"/>
    <cellStyle name="표준 8 8 5 3 2 3 2" xfId="22497"/>
    <cellStyle name="표준 8 8 5 3 2 3 2 2" xfId="44458"/>
    <cellStyle name="표준 8 8 5 3 2 3 3" xfId="44457"/>
    <cellStyle name="표준 8 8 5 3 2 4" xfId="22498"/>
    <cellStyle name="표준 8 8 5 3 2 4 2" xfId="44459"/>
    <cellStyle name="표준 8 8 5 3 2 5" xfId="22499"/>
    <cellStyle name="표준 8 8 5 3 2 5 2" xfId="44460"/>
    <cellStyle name="표준 8 8 5 3 2 6" xfId="31553"/>
    <cellStyle name="표준 8 8 5 3 3" xfId="7042"/>
    <cellStyle name="표준 8 8 5 3 3 2" xfId="7043"/>
    <cellStyle name="표준 8 8 5 3 3 2 2" xfId="22500"/>
    <cellStyle name="표준 8 8 5 3 3 2 2 2" xfId="44461"/>
    <cellStyle name="표준 8 8 5 3 3 2 3" xfId="31556"/>
    <cellStyle name="표준 8 8 5 3 3 3" xfId="22501"/>
    <cellStyle name="표준 8 8 5 3 3 3 2" xfId="22502"/>
    <cellStyle name="표준 8 8 5 3 3 3 2 2" xfId="44463"/>
    <cellStyle name="표준 8 8 5 3 3 3 3" xfId="44462"/>
    <cellStyle name="표준 8 8 5 3 3 4" xfId="22503"/>
    <cellStyle name="표준 8 8 5 3 3 4 2" xfId="44464"/>
    <cellStyle name="표준 8 8 5 3 3 5" xfId="22504"/>
    <cellStyle name="표준 8 8 5 3 3 5 2" xfId="44465"/>
    <cellStyle name="표준 8 8 5 3 3 6" xfId="31555"/>
    <cellStyle name="표준 8 8 5 3 4" xfId="7044"/>
    <cellStyle name="표준 8 8 5 3 4 2" xfId="22505"/>
    <cellStyle name="표준 8 8 5 3 4 2 2" xfId="44466"/>
    <cellStyle name="표준 8 8 5 3 4 3" xfId="31557"/>
    <cellStyle name="표준 8 8 5 3 5" xfId="22506"/>
    <cellStyle name="표준 8 8 5 3 5 2" xfId="22507"/>
    <cellStyle name="표준 8 8 5 3 5 2 2" xfId="44468"/>
    <cellStyle name="표준 8 8 5 3 5 3" xfId="44467"/>
    <cellStyle name="표준 8 8 5 3 6" xfId="22508"/>
    <cellStyle name="표준 8 8 5 3 6 2" xfId="44469"/>
    <cellStyle name="표준 8 8 5 3 7" xfId="22509"/>
    <cellStyle name="표준 8 8 5 3 7 2" xfId="44470"/>
    <cellStyle name="표준 8 8 5 3 8" xfId="27355"/>
    <cellStyle name="표준 8 8 5 4" xfId="7045"/>
    <cellStyle name="표준 8 8 5 4 2" xfId="7046"/>
    <cellStyle name="표준 8 8 5 4 2 2" xfId="22510"/>
    <cellStyle name="표준 8 8 5 4 2 2 2" xfId="44471"/>
    <cellStyle name="표준 8 8 5 4 2 3" xfId="31559"/>
    <cellStyle name="표준 8 8 5 4 3" xfId="22511"/>
    <cellStyle name="표준 8 8 5 4 3 2" xfId="22512"/>
    <cellStyle name="표준 8 8 5 4 3 2 2" xfId="44473"/>
    <cellStyle name="표준 8 8 5 4 3 3" xfId="44472"/>
    <cellStyle name="표준 8 8 5 4 4" xfId="22513"/>
    <cellStyle name="표준 8 8 5 4 4 2" xfId="44474"/>
    <cellStyle name="표준 8 8 5 4 5" xfId="22514"/>
    <cellStyle name="표준 8 8 5 4 5 2" xfId="44475"/>
    <cellStyle name="표준 8 8 5 4 6" xfId="31558"/>
    <cellStyle name="표준 8 8 5 5" xfId="7047"/>
    <cellStyle name="표준 8 8 5 5 2" xfId="7048"/>
    <cellStyle name="표준 8 8 5 5 2 2" xfId="22515"/>
    <cellStyle name="표준 8 8 5 5 2 2 2" xfId="44476"/>
    <cellStyle name="표준 8 8 5 5 2 3" xfId="31561"/>
    <cellStyle name="표준 8 8 5 5 3" xfId="22516"/>
    <cellStyle name="표준 8 8 5 5 3 2" xfId="22517"/>
    <cellStyle name="표준 8 8 5 5 3 2 2" xfId="44478"/>
    <cellStyle name="표준 8 8 5 5 3 3" xfId="44477"/>
    <cellStyle name="표준 8 8 5 5 4" xfId="22518"/>
    <cellStyle name="표준 8 8 5 5 4 2" xfId="44479"/>
    <cellStyle name="표준 8 8 5 5 5" xfId="22519"/>
    <cellStyle name="표준 8 8 5 5 5 2" xfId="44480"/>
    <cellStyle name="표준 8 8 5 5 6" xfId="31560"/>
    <cellStyle name="표준 8 8 5 6" xfId="7049"/>
    <cellStyle name="표준 8 8 5 6 2" xfId="22520"/>
    <cellStyle name="표준 8 8 5 6 2 2" xfId="44481"/>
    <cellStyle name="표준 8 8 5 6 3" xfId="31562"/>
    <cellStyle name="표준 8 8 5 7" xfId="22521"/>
    <cellStyle name="표준 8 8 5 7 2" xfId="22522"/>
    <cellStyle name="표준 8 8 5 7 2 2" xfId="44483"/>
    <cellStyle name="표준 8 8 5 7 3" xfId="44482"/>
    <cellStyle name="표준 8 8 5 8" xfId="22523"/>
    <cellStyle name="표준 8 8 5 8 2" xfId="44484"/>
    <cellStyle name="표준 8 8 5 9" xfId="22524"/>
    <cellStyle name="표준 8 8 5 9 2" xfId="44485"/>
    <cellStyle name="표준 8 8 6" xfId="2443"/>
    <cellStyle name="표준 8 8 6 2" xfId="2963"/>
    <cellStyle name="표준 8 8 6 2 2" xfId="7050"/>
    <cellStyle name="표준 8 8 6 2 2 2" xfId="7051"/>
    <cellStyle name="표준 8 8 6 2 2 2 2" xfId="22525"/>
    <cellStyle name="표준 8 8 6 2 2 2 2 2" xfId="44486"/>
    <cellStyle name="표준 8 8 6 2 2 2 3" xfId="31564"/>
    <cellStyle name="표준 8 8 6 2 2 3" xfId="22526"/>
    <cellStyle name="표준 8 8 6 2 2 3 2" xfId="22527"/>
    <cellStyle name="표준 8 8 6 2 2 3 2 2" xfId="44488"/>
    <cellStyle name="표준 8 8 6 2 2 3 3" xfId="44487"/>
    <cellStyle name="표준 8 8 6 2 2 4" xfId="22528"/>
    <cellStyle name="표준 8 8 6 2 2 4 2" xfId="44489"/>
    <cellStyle name="표준 8 8 6 2 2 5" xfId="22529"/>
    <cellStyle name="표준 8 8 6 2 2 5 2" xfId="44490"/>
    <cellStyle name="표준 8 8 6 2 2 6" xfId="31563"/>
    <cellStyle name="표준 8 8 6 2 3" xfId="7052"/>
    <cellStyle name="표준 8 8 6 2 3 2" xfId="7053"/>
    <cellStyle name="표준 8 8 6 2 3 2 2" xfId="22530"/>
    <cellStyle name="표준 8 8 6 2 3 2 2 2" xfId="44491"/>
    <cellStyle name="표준 8 8 6 2 3 2 3" xfId="31566"/>
    <cellStyle name="표준 8 8 6 2 3 3" xfId="22531"/>
    <cellStyle name="표준 8 8 6 2 3 3 2" xfId="22532"/>
    <cellStyle name="표준 8 8 6 2 3 3 2 2" xfId="44493"/>
    <cellStyle name="표준 8 8 6 2 3 3 3" xfId="44492"/>
    <cellStyle name="표준 8 8 6 2 3 4" xfId="22533"/>
    <cellStyle name="표준 8 8 6 2 3 4 2" xfId="44494"/>
    <cellStyle name="표준 8 8 6 2 3 5" xfId="22534"/>
    <cellStyle name="표준 8 8 6 2 3 5 2" xfId="44495"/>
    <cellStyle name="표준 8 8 6 2 3 6" xfId="31565"/>
    <cellStyle name="표준 8 8 6 2 4" xfId="7054"/>
    <cellStyle name="표준 8 8 6 2 4 2" xfId="22535"/>
    <cellStyle name="표준 8 8 6 2 4 2 2" xfId="44496"/>
    <cellStyle name="표준 8 8 6 2 4 3" xfId="31567"/>
    <cellStyle name="표준 8 8 6 2 5" xfId="22536"/>
    <cellStyle name="표준 8 8 6 2 5 2" xfId="22537"/>
    <cellStyle name="표준 8 8 6 2 5 2 2" xfId="44498"/>
    <cellStyle name="표준 8 8 6 2 5 3" xfId="44497"/>
    <cellStyle name="표준 8 8 6 2 6" xfId="22538"/>
    <cellStyle name="표준 8 8 6 2 6 2" xfId="44499"/>
    <cellStyle name="표준 8 8 6 2 7" xfId="22539"/>
    <cellStyle name="표준 8 8 6 2 7 2" xfId="44500"/>
    <cellStyle name="표준 8 8 6 2 8" xfId="27484"/>
    <cellStyle name="표준 8 8 6 3" xfId="7055"/>
    <cellStyle name="표준 8 8 6 3 2" xfId="7056"/>
    <cellStyle name="표준 8 8 6 3 2 2" xfId="22540"/>
    <cellStyle name="표준 8 8 6 3 2 2 2" xfId="44501"/>
    <cellStyle name="표준 8 8 6 3 2 3" xfId="31569"/>
    <cellStyle name="표준 8 8 6 3 3" xfId="22541"/>
    <cellStyle name="표준 8 8 6 3 3 2" xfId="22542"/>
    <cellStyle name="표준 8 8 6 3 3 2 2" xfId="44503"/>
    <cellStyle name="표준 8 8 6 3 3 3" xfId="44502"/>
    <cellStyle name="표준 8 8 6 3 4" xfId="22543"/>
    <cellStyle name="표준 8 8 6 3 4 2" xfId="44504"/>
    <cellStyle name="표준 8 8 6 3 5" xfId="22544"/>
    <cellStyle name="표준 8 8 6 3 5 2" xfId="44505"/>
    <cellStyle name="표준 8 8 6 3 6" xfId="31568"/>
    <cellStyle name="표준 8 8 6 4" xfId="7057"/>
    <cellStyle name="표준 8 8 6 4 2" xfId="7058"/>
    <cellStyle name="표준 8 8 6 4 2 2" xfId="22545"/>
    <cellStyle name="표준 8 8 6 4 2 2 2" xfId="44506"/>
    <cellStyle name="표준 8 8 6 4 2 3" xfId="31571"/>
    <cellStyle name="표준 8 8 6 4 3" xfId="22546"/>
    <cellStyle name="표준 8 8 6 4 3 2" xfId="22547"/>
    <cellStyle name="표준 8 8 6 4 3 2 2" xfId="44508"/>
    <cellStyle name="표준 8 8 6 4 3 3" xfId="44507"/>
    <cellStyle name="표준 8 8 6 4 4" xfId="22548"/>
    <cellStyle name="표준 8 8 6 4 4 2" xfId="44509"/>
    <cellStyle name="표준 8 8 6 4 5" xfId="22549"/>
    <cellStyle name="표준 8 8 6 4 5 2" xfId="44510"/>
    <cellStyle name="표준 8 8 6 4 6" xfId="31570"/>
    <cellStyle name="표준 8 8 6 5" xfId="7059"/>
    <cellStyle name="표준 8 8 6 5 2" xfId="22550"/>
    <cellStyle name="표준 8 8 6 5 2 2" xfId="44511"/>
    <cellStyle name="표준 8 8 6 5 3" xfId="31572"/>
    <cellStyle name="표준 8 8 6 6" xfId="22551"/>
    <cellStyle name="표준 8 8 6 6 2" xfId="22552"/>
    <cellStyle name="표준 8 8 6 6 2 2" xfId="44513"/>
    <cellStyle name="표준 8 8 6 6 3" xfId="44512"/>
    <cellStyle name="표준 8 8 6 7" xfId="22553"/>
    <cellStyle name="표준 8 8 6 7 2" xfId="44514"/>
    <cellStyle name="표준 8 8 6 8" xfId="22554"/>
    <cellStyle name="표준 8 8 6 8 2" xfId="44515"/>
    <cellStyle name="표준 8 8 6 9" xfId="26965"/>
    <cellStyle name="표준 8 8 7" xfId="2705"/>
    <cellStyle name="표준 8 8 7 2" xfId="7060"/>
    <cellStyle name="표준 8 8 7 2 2" xfId="7061"/>
    <cellStyle name="표준 8 8 7 2 2 2" xfId="22555"/>
    <cellStyle name="표준 8 8 7 2 2 2 2" xfId="44516"/>
    <cellStyle name="표준 8 8 7 2 2 3" xfId="31574"/>
    <cellStyle name="표준 8 8 7 2 3" xfId="22556"/>
    <cellStyle name="표준 8 8 7 2 3 2" xfId="22557"/>
    <cellStyle name="표준 8 8 7 2 3 2 2" xfId="44518"/>
    <cellStyle name="표준 8 8 7 2 3 3" xfId="44517"/>
    <cellStyle name="표준 8 8 7 2 4" xfId="22558"/>
    <cellStyle name="표준 8 8 7 2 4 2" xfId="44519"/>
    <cellStyle name="표준 8 8 7 2 5" xfId="22559"/>
    <cellStyle name="표준 8 8 7 2 5 2" xfId="44520"/>
    <cellStyle name="표준 8 8 7 2 6" xfId="31573"/>
    <cellStyle name="표준 8 8 7 3" xfId="7062"/>
    <cellStyle name="표준 8 8 7 3 2" xfId="7063"/>
    <cellStyle name="표준 8 8 7 3 2 2" xfId="22560"/>
    <cellStyle name="표준 8 8 7 3 2 2 2" xfId="44521"/>
    <cellStyle name="표준 8 8 7 3 2 3" xfId="31576"/>
    <cellStyle name="표준 8 8 7 3 3" xfId="22561"/>
    <cellStyle name="표준 8 8 7 3 3 2" xfId="22562"/>
    <cellStyle name="표준 8 8 7 3 3 2 2" xfId="44523"/>
    <cellStyle name="표준 8 8 7 3 3 3" xfId="44522"/>
    <cellStyle name="표준 8 8 7 3 4" xfId="22563"/>
    <cellStyle name="표준 8 8 7 3 4 2" xfId="44524"/>
    <cellStyle name="표준 8 8 7 3 5" xfId="22564"/>
    <cellStyle name="표준 8 8 7 3 5 2" xfId="44525"/>
    <cellStyle name="표준 8 8 7 3 6" xfId="31575"/>
    <cellStyle name="표준 8 8 7 4" xfId="7064"/>
    <cellStyle name="표준 8 8 7 4 2" xfId="22565"/>
    <cellStyle name="표준 8 8 7 4 2 2" xfId="44526"/>
    <cellStyle name="표준 8 8 7 4 3" xfId="31577"/>
    <cellStyle name="표준 8 8 7 5" xfId="22566"/>
    <cellStyle name="표준 8 8 7 5 2" xfId="22567"/>
    <cellStyle name="표준 8 8 7 5 2 2" xfId="44528"/>
    <cellStyle name="표준 8 8 7 5 3" xfId="44527"/>
    <cellStyle name="표준 8 8 7 6" xfId="22568"/>
    <cellStyle name="표준 8 8 7 6 2" xfId="44529"/>
    <cellStyle name="표준 8 8 7 7" xfId="22569"/>
    <cellStyle name="표준 8 8 7 7 2" xfId="44530"/>
    <cellStyle name="표준 8 8 7 8" xfId="27226"/>
    <cellStyle name="표준 8 8 8" xfId="7065"/>
    <cellStyle name="표준 8 8 8 2" xfId="7066"/>
    <cellStyle name="표준 8 8 8 2 2" xfId="22570"/>
    <cellStyle name="표준 8 8 8 2 2 2" xfId="44531"/>
    <cellStyle name="표준 8 8 8 2 3" xfId="31579"/>
    <cellStyle name="표준 8 8 8 3" xfId="22571"/>
    <cellStyle name="표준 8 8 8 3 2" xfId="22572"/>
    <cellStyle name="표준 8 8 8 3 2 2" xfId="44533"/>
    <cellStyle name="표준 8 8 8 3 3" xfId="44532"/>
    <cellStyle name="표준 8 8 8 4" xfId="22573"/>
    <cellStyle name="표준 8 8 8 4 2" xfId="44534"/>
    <cellStyle name="표준 8 8 8 5" xfId="22574"/>
    <cellStyle name="표준 8 8 8 5 2" xfId="44535"/>
    <cellStyle name="표준 8 8 8 6" xfId="31578"/>
    <cellStyle name="표준 8 8 9" xfId="7067"/>
    <cellStyle name="표준 8 8 9 2" xfId="7068"/>
    <cellStyle name="표준 8 8 9 2 2" xfId="22575"/>
    <cellStyle name="표준 8 8 9 2 2 2" xfId="44536"/>
    <cellStyle name="표준 8 8 9 2 3" xfId="31581"/>
    <cellStyle name="표준 8 8 9 3" xfId="22576"/>
    <cellStyle name="표준 8 8 9 3 2" xfId="22577"/>
    <cellStyle name="표준 8 8 9 3 2 2" xfId="44538"/>
    <cellStyle name="표준 8 8 9 3 3" xfId="44537"/>
    <cellStyle name="표준 8 8 9 4" xfId="22578"/>
    <cellStyle name="표준 8 8 9 4 2" xfId="44539"/>
    <cellStyle name="표준 8 8 9 5" xfId="22579"/>
    <cellStyle name="표준 8 8 9 5 2" xfId="44540"/>
    <cellStyle name="표준 8 8 9 6" xfId="31580"/>
    <cellStyle name="표준 8 9" xfId="87"/>
    <cellStyle name="표준 8 9 10" xfId="22580"/>
    <cellStyle name="표준 8 9 10 2" xfId="22581"/>
    <cellStyle name="표준 8 9 10 2 2" xfId="44542"/>
    <cellStyle name="표준 8 9 10 3" xfId="44541"/>
    <cellStyle name="표준 8 9 11" xfId="22582"/>
    <cellStyle name="표준 8 9 11 2" xfId="44543"/>
    <cellStyle name="표준 8 9 12" xfId="22583"/>
    <cellStyle name="표준 8 9 12 2" xfId="44544"/>
    <cellStyle name="표준 8 9 13" xfId="26682"/>
    <cellStyle name="표준 8 9 2" xfId="1594"/>
    <cellStyle name="표준 8 9 2 10" xfId="22584"/>
    <cellStyle name="표준 8 9 2 10 2" xfId="44545"/>
    <cellStyle name="표준 8 9 2 11" xfId="26777"/>
    <cellStyle name="표준 8 9 2 2" xfId="2384"/>
    <cellStyle name="표준 8 9 2 2 10" xfId="26906"/>
    <cellStyle name="표준 8 9 2 2 2" xfId="2639"/>
    <cellStyle name="표준 8 9 2 2 2 2" xfId="3159"/>
    <cellStyle name="표준 8 9 2 2 2 2 2" xfId="7069"/>
    <cellStyle name="표준 8 9 2 2 2 2 2 2" xfId="7070"/>
    <cellStyle name="표준 8 9 2 2 2 2 2 2 2" xfId="22585"/>
    <cellStyle name="표준 8 9 2 2 2 2 2 2 2 2" xfId="44546"/>
    <cellStyle name="표준 8 9 2 2 2 2 2 2 3" xfId="31583"/>
    <cellStyle name="표준 8 9 2 2 2 2 2 3" xfId="22586"/>
    <cellStyle name="표준 8 9 2 2 2 2 2 3 2" xfId="22587"/>
    <cellStyle name="표준 8 9 2 2 2 2 2 3 2 2" xfId="44548"/>
    <cellStyle name="표준 8 9 2 2 2 2 2 3 3" xfId="44547"/>
    <cellStyle name="표준 8 9 2 2 2 2 2 4" xfId="22588"/>
    <cellStyle name="표준 8 9 2 2 2 2 2 4 2" xfId="44549"/>
    <cellStyle name="표준 8 9 2 2 2 2 2 5" xfId="22589"/>
    <cellStyle name="표준 8 9 2 2 2 2 2 5 2" xfId="44550"/>
    <cellStyle name="표준 8 9 2 2 2 2 2 6" xfId="31582"/>
    <cellStyle name="표준 8 9 2 2 2 2 3" xfId="7071"/>
    <cellStyle name="표준 8 9 2 2 2 2 3 2" xfId="7072"/>
    <cellStyle name="표준 8 9 2 2 2 2 3 2 2" xfId="22590"/>
    <cellStyle name="표준 8 9 2 2 2 2 3 2 2 2" xfId="44551"/>
    <cellStyle name="표준 8 9 2 2 2 2 3 2 3" xfId="31585"/>
    <cellStyle name="표준 8 9 2 2 2 2 3 3" xfId="22591"/>
    <cellStyle name="표준 8 9 2 2 2 2 3 3 2" xfId="22592"/>
    <cellStyle name="표준 8 9 2 2 2 2 3 3 2 2" xfId="44553"/>
    <cellStyle name="표준 8 9 2 2 2 2 3 3 3" xfId="44552"/>
    <cellStyle name="표준 8 9 2 2 2 2 3 4" xfId="22593"/>
    <cellStyle name="표준 8 9 2 2 2 2 3 4 2" xfId="44554"/>
    <cellStyle name="표준 8 9 2 2 2 2 3 5" xfId="22594"/>
    <cellStyle name="표준 8 9 2 2 2 2 3 5 2" xfId="44555"/>
    <cellStyle name="표준 8 9 2 2 2 2 3 6" xfId="31584"/>
    <cellStyle name="표준 8 9 2 2 2 2 4" xfId="7073"/>
    <cellStyle name="표준 8 9 2 2 2 2 4 2" xfId="22595"/>
    <cellStyle name="표준 8 9 2 2 2 2 4 2 2" xfId="44556"/>
    <cellStyle name="표준 8 9 2 2 2 2 4 3" xfId="31586"/>
    <cellStyle name="표준 8 9 2 2 2 2 5" xfId="22596"/>
    <cellStyle name="표준 8 9 2 2 2 2 5 2" xfId="22597"/>
    <cellStyle name="표준 8 9 2 2 2 2 5 2 2" xfId="44558"/>
    <cellStyle name="표준 8 9 2 2 2 2 5 3" xfId="44557"/>
    <cellStyle name="표준 8 9 2 2 2 2 6" xfId="22598"/>
    <cellStyle name="표준 8 9 2 2 2 2 6 2" xfId="44559"/>
    <cellStyle name="표준 8 9 2 2 2 2 7" xfId="22599"/>
    <cellStyle name="표준 8 9 2 2 2 2 7 2" xfId="44560"/>
    <cellStyle name="표준 8 9 2 2 2 2 8" xfId="27680"/>
    <cellStyle name="표준 8 9 2 2 2 3" xfId="7074"/>
    <cellStyle name="표준 8 9 2 2 2 3 2" xfId="7075"/>
    <cellStyle name="표준 8 9 2 2 2 3 2 2" xfId="22600"/>
    <cellStyle name="표준 8 9 2 2 2 3 2 2 2" xfId="44561"/>
    <cellStyle name="표준 8 9 2 2 2 3 2 3" xfId="31588"/>
    <cellStyle name="표준 8 9 2 2 2 3 3" xfId="22601"/>
    <cellStyle name="표준 8 9 2 2 2 3 3 2" xfId="22602"/>
    <cellStyle name="표준 8 9 2 2 2 3 3 2 2" xfId="44563"/>
    <cellStyle name="표준 8 9 2 2 2 3 3 3" xfId="44562"/>
    <cellStyle name="표준 8 9 2 2 2 3 4" xfId="22603"/>
    <cellStyle name="표준 8 9 2 2 2 3 4 2" xfId="44564"/>
    <cellStyle name="표준 8 9 2 2 2 3 5" xfId="22604"/>
    <cellStyle name="표준 8 9 2 2 2 3 5 2" xfId="44565"/>
    <cellStyle name="표준 8 9 2 2 2 3 6" xfId="31587"/>
    <cellStyle name="표준 8 9 2 2 2 4" xfId="7076"/>
    <cellStyle name="표준 8 9 2 2 2 4 2" xfId="7077"/>
    <cellStyle name="표준 8 9 2 2 2 4 2 2" xfId="22605"/>
    <cellStyle name="표준 8 9 2 2 2 4 2 2 2" xfId="44566"/>
    <cellStyle name="표준 8 9 2 2 2 4 2 3" xfId="31590"/>
    <cellStyle name="표준 8 9 2 2 2 4 3" xfId="22606"/>
    <cellStyle name="표준 8 9 2 2 2 4 3 2" xfId="22607"/>
    <cellStyle name="표준 8 9 2 2 2 4 3 2 2" xfId="44568"/>
    <cellStyle name="표준 8 9 2 2 2 4 3 3" xfId="44567"/>
    <cellStyle name="표준 8 9 2 2 2 4 4" xfId="22608"/>
    <cellStyle name="표준 8 9 2 2 2 4 4 2" xfId="44569"/>
    <cellStyle name="표준 8 9 2 2 2 4 5" xfId="22609"/>
    <cellStyle name="표준 8 9 2 2 2 4 5 2" xfId="44570"/>
    <cellStyle name="표준 8 9 2 2 2 4 6" xfId="31589"/>
    <cellStyle name="표준 8 9 2 2 2 5" xfId="7078"/>
    <cellStyle name="표준 8 9 2 2 2 5 2" xfId="22610"/>
    <cellStyle name="표준 8 9 2 2 2 5 2 2" xfId="44571"/>
    <cellStyle name="표준 8 9 2 2 2 5 3" xfId="31591"/>
    <cellStyle name="표준 8 9 2 2 2 6" xfId="22611"/>
    <cellStyle name="표준 8 9 2 2 2 6 2" xfId="22612"/>
    <cellStyle name="표준 8 9 2 2 2 6 2 2" xfId="44573"/>
    <cellStyle name="표준 8 9 2 2 2 6 3" xfId="44572"/>
    <cellStyle name="표준 8 9 2 2 2 7" xfId="22613"/>
    <cellStyle name="표준 8 9 2 2 2 7 2" xfId="44574"/>
    <cellStyle name="표준 8 9 2 2 2 8" xfId="22614"/>
    <cellStyle name="표준 8 9 2 2 2 8 2" xfId="44575"/>
    <cellStyle name="표준 8 9 2 2 2 9" xfId="27161"/>
    <cellStyle name="표준 8 9 2 2 3" xfId="2904"/>
    <cellStyle name="표준 8 9 2 2 3 2" xfId="7079"/>
    <cellStyle name="표준 8 9 2 2 3 2 2" xfId="7080"/>
    <cellStyle name="표준 8 9 2 2 3 2 2 2" xfId="22615"/>
    <cellStyle name="표준 8 9 2 2 3 2 2 2 2" xfId="44576"/>
    <cellStyle name="표준 8 9 2 2 3 2 2 3" xfId="31593"/>
    <cellStyle name="표준 8 9 2 2 3 2 3" xfId="22616"/>
    <cellStyle name="표준 8 9 2 2 3 2 3 2" xfId="22617"/>
    <cellStyle name="표준 8 9 2 2 3 2 3 2 2" xfId="44578"/>
    <cellStyle name="표준 8 9 2 2 3 2 3 3" xfId="44577"/>
    <cellStyle name="표준 8 9 2 2 3 2 4" xfId="22618"/>
    <cellStyle name="표준 8 9 2 2 3 2 4 2" xfId="44579"/>
    <cellStyle name="표준 8 9 2 2 3 2 5" xfId="22619"/>
    <cellStyle name="표준 8 9 2 2 3 2 5 2" xfId="44580"/>
    <cellStyle name="표준 8 9 2 2 3 2 6" xfId="31592"/>
    <cellStyle name="표준 8 9 2 2 3 3" xfId="7081"/>
    <cellStyle name="표준 8 9 2 2 3 3 2" xfId="7082"/>
    <cellStyle name="표준 8 9 2 2 3 3 2 2" xfId="22620"/>
    <cellStyle name="표준 8 9 2 2 3 3 2 2 2" xfId="44581"/>
    <cellStyle name="표준 8 9 2 2 3 3 2 3" xfId="31595"/>
    <cellStyle name="표준 8 9 2 2 3 3 3" xfId="22621"/>
    <cellStyle name="표준 8 9 2 2 3 3 3 2" xfId="22622"/>
    <cellStyle name="표준 8 9 2 2 3 3 3 2 2" xfId="44583"/>
    <cellStyle name="표준 8 9 2 2 3 3 3 3" xfId="44582"/>
    <cellStyle name="표준 8 9 2 2 3 3 4" xfId="22623"/>
    <cellStyle name="표준 8 9 2 2 3 3 4 2" xfId="44584"/>
    <cellStyle name="표준 8 9 2 2 3 3 5" xfId="22624"/>
    <cellStyle name="표준 8 9 2 2 3 3 5 2" xfId="44585"/>
    <cellStyle name="표준 8 9 2 2 3 3 6" xfId="31594"/>
    <cellStyle name="표준 8 9 2 2 3 4" xfId="7083"/>
    <cellStyle name="표준 8 9 2 2 3 4 2" xfId="22625"/>
    <cellStyle name="표준 8 9 2 2 3 4 2 2" xfId="44586"/>
    <cellStyle name="표준 8 9 2 2 3 4 3" xfId="31596"/>
    <cellStyle name="표준 8 9 2 2 3 5" xfId="22626"/>
    <cellStyle name="표준 8 9 2 2 3 5 2" xfId="22627"/>
    <cellStyle name="표준 8 9 2 2 3 5 2 2" xfId="44588"/>
    <cellStyle name="표준 8 9 2 2 3 5 3" xfId="44587"/>
    <cellStyle name="표준 8 9 2 2 3 6" xfId="22628"/>
    <cellStyle name="표준 8 9 2 2 3 6 2" xfId="44589"/>
    <cellStyle name="표준 8 9 2 2 3 7" xfId="22629"/>
    <cellStyle name="표준 8 9 2 2 3 7 2" xfId="44590"/>
    <cellStyle name="표준 8 9 2 2 3 8" xfId="27425"/>
    <cellStyle name="표준 8 9 2 2 4" xfId="7084"/>
    <cellStyle name="표준 8 9 2 2 4 2" xfId="7085"/>
    <cellStyle name="표준 8 9 2 2 4 2 2" xfId="22630"/>
    <cellStyle name="표준 8 9 2 2 4 2 2 2" xfId="44591"/>
    <cellStyle name="표준 8 9 2 2 4 2 3" xfId="31598"/>
    <cellStyle name="표준 8 9 2 2 4 3" xfId="22631"/>
    <cellStyle name="표준 8 9 2 2 4 3 2" xfId="22632"/>
    <cellStyle name="표준 8 9 2 2 4 3 2 2" xfId="44593"/>
    <cellStyle name="표준 8 9 2 2 4 3 3" xfId="44592"/>
    <cellStyle name="표준 8 9 2 2 4 4" xfId="22633"/>
    <cellStyle name="표준 8 9 2 2 4 4 2" xfId="44594"/>
    <cellStyle name="표준 8 9 2 2 4 5" xfId="22634"/>
    <cellStyle name="표준 8 9 2 2 4 5 2" xfId="44595"/>
    <cellStyle name="표준 8 9 2 2 4 6" xfId="31597"/>
    <cellStyle name="표준 8 9 2 2 5" xfId="7086"/>
    <cellStyle name="표준 8 9 2 2 5 2" xfId="7087"/>
    <cellStyle name="표준 8 9 2 2 5 2 2" xfId="22635"/>
    <cellStyle name="표준 8 9 2 2 5 2 2 2" xfId="44596"/>
    <cellStyle name="표준 8 9 2 2 5 2 3" xfId="31600"/>
    <cellStyle name="표준 8 9 2 2 5 3" xfId="22636"/>
    <cellStyle name="표준 8 9 2 2 5 3 2" xfId="22637"/>
    <cellStyle name="표준 8 9 2 2 5 3 2 2" xfId="44598"/>
    <cellStyle name="표준 8 9 2 2 5 3 3" xfId="44597"/>
    <cellStyle name="표준 8 9 2 2 5 4" xfId="22638"/>
    <cellStyle name="표준 8 9 2 2 5 4 2" xfId="44599"/>
    <cellStyle name="표준 8 9 2 2 5 5" xfId="22639"/>
    <cellStyle name="표준 8 9 2 2 5 5 2" xfId="44600"/>
    <cellStyle name="표준 8 9 2 2 5 6" xfId="31599"/>
    <cellStyle name="표준 8 9 2 2 6" xfId="7088"/>
    <cellStyle name="표준 8 9 2 2 6 2" xfId="22640"/>
    <cellStyle name="표준 8 9 2 2 6 2 2" xfId="44601"/>
    <cellStyle name="표준 8 9 2 2 6 3" xfId="31601"/>
    <cellStyle name="표준 8 9 2 2 7" xfId="22641"/>
    <cellStyle name="표준 8 9 2 2 7 2" xfId="22642"/>
    <cellStyle name="표준 8 9 2 2 7 2 2" xfId="44603"/>
    <cellStyle name="표준 8 9 2 2 7 3" xfId="44602"/>
    <cellStyle name="표준 8 9 2 2 8" xfId="22643"/>
    <cellStyle name="표준 8 9 2 2 8 2" xfId="44604"/>
    <cellStyle name="표준 8 9 2 2 9" xfId="22644"/>
    <cellStyle name="표준 8 9 2 2 9 2" xfId="44605"/>
    <cellStyle name="표준 8 9 2 3" xfId="2513"/>
    <cellStyle name="표준 8 9 2 3 2" xfId="3033"/>
    <cellStyle name="표준 8 9 2 3 2 2" xfId="7089"/>
    <cellStyle name="표준 8 9 2 3 2 2 2" xfId="7090"/>
    <cellStyle name="표준 8 9 2 3 2 2 2 2" xfId="22645"/>
    <cellStyle name="표준 8 9 2 3 2 2 2 2 2" xfId="44606"/>
    <cellStyle name="표준 8 9 2 3 2 2 2 3" xfId="31603"/>
    <cellStyle name="표준 8 9 2 3 2 2 3" xfId="22646"/>
    <cellStyle name="표준 8 9 2 3 2 2 3 2" xfId="22647"/>
    <cellStyle name="표준 8 9 2 3 2 2 3 2 2" xfId="44608"/>
    <cellStyle name="표준 8 9 2 3 2 2 3 3" xfId="44607"/>
    <cellStyle name="표준 8 9 2 3 2 2 4" xfId="22648"/>
    <cellStyle name="표준 8 9 2 3 2 2 4 2" xfId="44609"/>
    <cellStyle name="표준 8 9 2 3 2 2 5" xfId="22649"/>
    <cellStyle name="표준 8 9 2 3 2 2 5 2" xfId="44610"/>
    <cellStyle name="표준 8 9 2 3 2 2 6" xfId="31602"/>
    <cellStyle name="표준 8 9 2 3 2 3" xfId="7091"/>
    <cellStyle name="표준 8 9 2 3 2 3 2" xfId="7092"/>
    <cellStyle name="표준 8 9 2 3 2 3 2 2" xfId="22650"/>
    <cellStyle name="표준 8 9 2 3 2 3 2 2 2" xfId="44611"/>
    <cellStyle name="표준 8 9 2 3 2 3 2 3" xfId="31605"/>
    <cellStyle name="표준 8 9 2 3 2 3 3" xfId="22651"/>
    <cellStyle name="표준 8 9 2 3 2 3 3 2" xfId="22652"/>
    <cellStyle name="표준 8 9 2 3 2 3 3 2 2" xfId="44613"/>
    <cellStyle name="표준 8 9 2 3 2 3 3 3" xfId="44612"/>
    <cellStyle name="표준 8 9 2 3 2 3 4" xfId="22653"/>
    <cellStyle name="표준 8 9 2 3 2 3 4 2" xfId="44614"/>
    <cellStyle name="표준 8 9 2 3 2 3 5" xfId="22654"/>
    <cellStyle name="표준 8 9 2 3 2 3 5 2" xfId="44615"/>
    <cellStyle name="표준 8 9 2 3 2 3 6" xfId="31604"/>
    <cellStyle name="표준 8 9 2 3 2 4" xfId="7093"/>
    <cellStyle name="표준 8 9 2 3 2 4 2" xfId="22655"/>
    <cellStyle name="표준 8 9 2 3 2 4 2 2" xfId="44616"/>
    <cellStyle name="표준 8 9 2 3 2 4 3" xfId="31606"/>
    <cellStyle name="표준 8 9 2 3 2 5" xfId="22656"/>
    <cellStyle name="표준 8 9 2 3 2 5 2" xfId="22657"/>
    <cellStyle name="표준 8 9 2 3 2 5 2 2" xfId="44618"/>
    <cellStyle name="표준 8 9 2 3 2 5 3" xfId="44617"/>
    <cellStyle name="표준 8 9 2 3 2 6" xfId="22658"/>
    <cellStyle name="표준 8 9 2 3 2 6 2" xfId="44619"/>
    <cellStyle name="표준 8 9 2 3 2 7" xfId="22659"/>
    <cellStyle name="표준 8 9 2 3 2 7 2" xfId="44620"/>
    <cellStyle name="표준 8 9 2 3 2 8" xfId="27554"/>
    <cellStyle name="표준 8 9 2 3 3" xfId="7094"/>
    <cellStyle name="표준 8 9 2 3 3 2" xfId="7095"/>
    <cellStyle name="표준 8 9 2 3 3 2 2" xfId="22660"/>
    <cellStyle name="표준 8 9 2 3 3 2 2 2" xfId="44621"/>
    <cellStyle name="표준 8 9 2 3 3 2 3" xfId="31608"/>
    <cellStyle name="표준 8 9 2 3 3 3" xfId="22661"/>
    <cellStyle name="표준 8 9 2 3 3 3 2" xfId="22662"/>
    <cellStyle name="표준 8 9 2 3 3 3 2 2" xfId="44623"/>
    <cellStyle name="표준 8 9 2 3 3 3 3" xfId="44622"/>
    <cellStyle name="표준 8 9 2 3 3 4" xfId="22663"/>
    <cellStyle name="표준 8 9 2 3 3 4 2" xfId="44624"/>
    <cellStyle name="표준 8 9 2 3 3 5" xfId="22664"/>
    <cellStyle name="표준 8 9 2 3 3 5 2" xfId="44625"/>
    <cellStyle name="표준 8 9 2 3 3 6" xfId="31607"/>
    <cellStyle name="표준 8 9 2 3 4" xfId="7096"/>
    <cellStyle name="표준 8 9 2 3 4 2" xfId="7097"/>
    <cellStyle name="표준 8 9 2 3 4 2 2" xfId="22665"/>
    <cellStyle name="표준 8 9 2 3 4 2 2 2" xfId="44626"/>
    <cellStyle name="표준 8 9 2 3 4 2 3" xfId="31610"/>
    <cellStyle name="표준 8 9 2 3 4 3" xfId="22666"/>
    <cellStyle name="표준 8 9 2 3 4 3 2" xfId="22667"/>
    <cellStyle name="표준 8 9 2 3 4 3 2 2" xfId="44628"/>
    <cellStyle name="표준 8 9 2 3 4 3 3" xfId="44627"/>
    <cellStyle name="표준 8 9 2 3 4 4" xfId="22668"/>
    <cellStyle name="표준 8 9 2 3 4 4 2" xfId="44629"/>
    <cellStyle name="표준 8 9 2 3 4 5" xfId="22669"/>
    <cellStyle name="표준 8 9 2 3 4 5 2" xfId="44630"/>
    <cellStyle name="표준 8 9 2 3 4 6" xfId="31609"/>
    <cellStyle name="표준 8 9 2 3 5" xfId="7098"/>
    <cellStyle name="표준 8 9 2 3 5 2" xfId="22670"/>
    <cellStyle name="표준 8 9 2 3 5 2 2" xfId="44631"/>
    <cellStyle name="표준 8 9 2 3 5 3" xfId="31611"/>
    <cellStyle name="표준 8 9 2 3 6" xfId="22671"/>
    <cellStyle name="표준 8 9 2 3 6 2" xfId="22672"/>
    <cellStyle name="표준 8 9 2 3 6 2 2" xfId="44633"/>
    <cellStyle name="표준 8 9 2 3 6 3" xfId="44632"/>
    <cellStyle name="표준 8 9 2 3 7" xfId="22673"/>
    <cellStyle name="표준 8 9 2 3 7 2" xfId="44634"/>
    <cellStyle name="표준 8 9 2 3 8" xfId="22674"/>
    <cellStyle name="표준 8 9 2 3 8 2" xfId="44635"/>
    <cellStyle name="표준 8 9 2 3 9" xfId="27035"/>
    <cellStyle name="표준 8 9 2 4" xfId="2775"/>
    <cellStyle name="표준 8 9 2 4 2" xfId="7099"/>
    <cellStyle name="표준 8 9 2 4 2 2" xfId="7100"/>
    <cellStyle name="표준 8 9 2 4 2 2 2" xfId="22675"/>
    <cellStyle name="표준 8 9 2 4 2 2 2 2" xfId="44636"/>
    <cellStyle name="표준 8 9 2 4 2 2 3" xfId="31613"/>
    <cellStyle name="표준 8 9 2 4 2 3" xfId="22676"/>
    <cellStyle name="표준 8 9 2 4 2 3 2" xfId="22677"/>
    <cellStyle name="표준 8 9 2 4 2 3 2 2" xfId="44638"/>
    <cellStyle name="표준 8 9 2 4 2 3 3" xfId="44637"/>
    <cellStyle name="표준 8 9 2 4 2 4" xfId="22678"/>
    <cellStyle name="표준 8 9 2 4 2 4 2" xfId="44639"/>
    <cellStyle name="표준 8 9 2 4 2 5" xfId="22679"/>
    <cellStyle name="표준 8 9 2 4 2 5 2" xfId="44640"/>
    <cellStyle name="표준 8 9 2 4 2 6" xfId="31612"/>
    <cellStyle name="표준 8 9 2 4 3" xfId="7101"/>
    <cellStyle name="표준 8 9 2 4 3 2" xfId="7102"/>
    <cellStyle name="표준 8 9 2 4 3 2 2" xfId="22680"/>
    <cellStyle name="표준 8 9 2 4 3 2 2 2" xfId="44641"/>
    <cellStyle name="표준 8 9 2 4 3 2 3" xfId="31615"/>
    <cellStyle name="표준 8 9 2 4 3 3" xfId="22681"/>
    <cellStyle name="표준 8 9 2 4 3 3 2" xfId="22682"/>
    <cellStyle name="표준 8 9 2 4 3 3 2 2" xfId="44643"/>
    <cellStyle name="표준 8 9 2 4 3 3 3" xfId="44642"/>
    <cellStyle name="표준 8 9 2 4 3 4" xfId="22683"/>
    <cellStyle name="표준 8 9 2 4 3 4 2" xfId="44644"/>
    <cellStyle name="표준 8 9 2 4 3 5" xfId="22684"/>
    <cellStyle name="표준 8 9 2 4 3 5 2" xfId="44645"/>
    <cellStyle name="표준 8 9 2 4 3 6" xfId="31614"/>
    <cellStyle name="표준 8 9 2 4 4" xfId="7103"/>
    <cellStyle name="표준 8 9 2 4 4 2" xfId="22685"/>
    <cellStyle name="표준 8 9 2 4 4 2 2" xfId="44646"/>
    <cellStyle name="표준 8 9 2 4 4 3" xfId="31616"/>
    <cellStyle name="표준 8 9 2 4 5" xfId="22686"/>
    <cellStyle name="표준 8 9 2 4 5 2" xfId="22687"/>
    <cellStyle name="표준 8 9 2 4 5 2 2" xfId="44648"/>
    <cellStyle name="표준 8 9 2 4 5 3" xfId="44647"/>
    <cellStyle name="표준 8 9 2 4 6" xfId="22688"/>
    <cellStyle name="표준 8 9 2 4 6 2" xfId="44649"/>
    <cellStyle name="표준 8 9 2 4 7" xfId="22689"/>
    <cellStyle name="표준 8 9 2 4 7 2" xfId="44650"/>
    <cellStyle name="표준 8 9 2 4 8" xfId="27296"/>
    <cellStyle name="표준 8 9 2 5" xfId="7104"/>
    <cellStyle name="표준 8 9 2 5 2" xfId="7105"/>
    <cellStyle name="표준 8 9 2 5 2 2" xfId="22690"/>
    <cellStyle name="표준 8 9 2 5 2 2 2" xfId="44651"/>
    <cellStyle name="표준 8 9 2 5 2 3" xfId="31618"/>
    <cellStyle name="표준 8 9 2 5 3" xfId="22691"/>
    <cellStyle name="표준 8 9 2 5 3 2" xfId="22692"/>
    <cellStyle name="표준 8 9 2 5 3 2 2" xfId="44653"/>
    <cellStyle name="표준 8 9 2 5 3 3" xfId="44652"/>
    <cellStyle name="표준 8 9 2 5 4" xfId="22693"/>
    <cellStyle name="표준 8 9 2 5 4 2" xfId="44654"/>
    <cellStyle name="표준 8 9 2 5 5" xfId="22694"/>
    <cellStyle name="표준 8 9 2 5 5 2" xfId="44655"/>
    <cellStyle name="표준 8 9 2 5 6" xfId="31617"/>
    <cellStyle name="표준 8 9 2 6" xfId="7106"/>
    <cellStyle name="표준 8 9 2 6 2" xfId="7107"/>
    <cellStyle name="표준 8 9 2 6 2 2" xfId="22695"/>
    <cellStyle name="표준 8 9 2 6 2 2 2" xfId="44656"/>
    <cellStyle name="표준 8 9 2 6 2 3" xfId="31620"/>
    <cellStyle name="표준 8 9 2 6 3" xfId="22696"/>
    <cellStyle name="표준 8 9 2 6 3 2" xfId="22697"/>
    <cellStyle name="표준 8 9 2 6 3 2 2" xfId="44658"/>
    <cellStyle name="표준 8 9 2 6 3 3" xfId="44657"/>
    <cellStyle name="표준 8 9 2 6 4" xfId="22698"/>
    <cellStyle name="표준 8 9 2 6 4 2" xfId="44659"/>
    <cellStyle name="표준 8 9 2 6 5" xfId="22699"/>
    <cellStyle name="표준 8 9 2 6 5 2" xfId="44660"/>
    <cellStyle name="표준 8 9 2 6 6" xfId="31619"/>
    <cellStyle name="표준 8 9 2 7" xfId="7108"/>
    <cellStyle name="표준 8 9 2 7 2" xfId="22700"/>
    <cellStyle name="표준 8 9 2 7 2 2" xfId="44661"/>
    <cellStyle name="표준 8 9 2 7 3" xfId="31621"/>
    <cellStyle name="표준 8 9 2 8" xfId="22701"/>
    <cellStyle name="표준 8 9 2 8 2" xfId="22702"/>
    <cellStyle name="표준 8 9 2 8 2 2" xfId="44663"/>
    <cellStyle name="표준 8 9 2 8 3" xfId="44662"/>
    <cellStyle name="표준 8 9 2 9" xfId="22703"/>
    <cellStyle name="표준 8 9 2 9 2" xfId="44664"/>
    <cellStyle name="표준 8 9 3" xfId="1561"/>
    <cellStyle name="표준 8 9 3 10" xfId="22704"/>
    <cellStyle name="표준 8 9 3 10 2" xfId="44665"/>
    <cellStyle name="표준 8 9 3 11" xfId="26744"/>
    <cellStyle name="표준 8 9 3 2" xfId="2351"/>
    <cellStyle name="표준 8 9 3 2 10" xfId="26873"/>
    <cellStyle name="표준 8 9 3 2 2" xfId="2640"/>
    <cellStyle name="표준 8 9 3 2 2 2" xfId="3160"/>
    <cellStyle name="표준 8 9 3 2 2 2 2" xfId="7109"/>
    <cellStyle name="표준 8 9 3 2 2 2 2 2" xfId="7110"/>
    <cellStyle name="표준 8 9 3 2 2 2 2 2 2" xfId="22705"/>
    <cellStyle name="표준 8 9 3 2 2 2 2 2 2 2" xfId="44666"/>
    <cellStyle name="표준 8 9 3 2 2 2 2 2 3" xfId="31623"/>
    <cellStyle name="표준 8 9 3 2 2 2 2 3" xfId="22706"/>
    <cellStyle name="표준 8 9 3 2 2 2 2 3 2" xfId="22707"/>
    <cellStyle name="표준 8 9 3 2 2 2 2 3 2 2" xfId="44668"/>
    <cellStyle name="표준 8 9 3 2 2 2 2 3 3" xfId="44667"/>
    <cellStyle name="표준 8 9 3 2 2 2 2 4" xfId="22708"/>
    <cellStyle name="표준 8 9 3 2 2 2 2 4 2" xfId="44669"/>
    <cellStyle name="표준 8 9 3 2 2 2 2 5" xfId="22709"/>
    <cellStyle name="표준 8 9 3 2 2 2 2 5 2" xfId="44670"/>
    <cellStyle name="표준 8 9 3 2 2 2 2 6" xfId="31622"/>
    <cellStyle name="표준 8 9 3 2 2 2 3" xfId="7111"/>
    <cellStyle name="표준 8 9 3 2 2 2 3 2" xfId="7112"/>
    <cellStyle name="표준 8 9 3 2 2 2 3 2 2" xfId="22710"/>
    <cellStyle name="표준 8 9 3 2 2 2 3 2 2 2" xfId="44671"/>
    <cellStyle name="표준 8 9 3 2 2 2 3 2 3" xfId="31625"/>
    <cellStyle name="표준 8 9 3 2 2 2 3 3" xfId="22711"/>
    <cellStyle name="표준 8 9 3 2 2 2 3 3 2" xfId="22712"/>
    <cellStyle name="표준 8 9 3 2 2 2 3 3 2 2" xfId="44673"/>
    <cellStyle name="표준 8 9 3 2 2 2 3 3 3" xfId="44672"/>
    <cellStyle name="표준 8 9 3 2 2 2 3 4" xfId="22713"/>
    <cellStyle name="표준 8 9 3 2 2 2 3 4 2" xfId="44674"/>
    <cellStyle name="표준 8 9 3 2 2 2 3 5" xfId="22714"/>
    <cellStyle name="표준 8 9 3 2 2 2 3 5 2" xfId="44675"/>
    <cellStyle name="표준 8 9 3 2 2 2 3 6" xfId="31624"/>
    <cellStyle name="표준 8 9 3 2 2 2 4" xfId="7113"/>
    <cellStyle name="표준 8 9 3 2 2 2 4 2" xfId="22715"/>
    <cellStyle name="표준 8 9 3 2 2 2 4 2 2" xfId="44676"/>
    <cellStyle name="표준 8 9 3 2 2 2 4 3" xfId="31626"/>
    <cellStyle name="표준 8 9 3 2 2 2 5" xfId="22716"/>
    <cellStyle name="표준 8 9 3 2 2 2 5 2" xfId="22717"/>
    <cellStyle name="표준 8 9 3 2 2 2 5 2 2" xfId="44678"/>
    <cellStyle name="표준 8 9 3 2 2 2 5 3" xfId="44677"/>
    <cellStyle name="표준 8 9 3 2 2 2 6" xfId="22718"/>
    <cellStyle name="표준 8 9 3 2 2 2 6 2" xfId="44679"/>
    <cellStyle name="표준 8 9 3 2 2 2 7" xfId="22719"/>
    <cellStyle name="표준 8 9 3 2 2 2 7 2" xfId="44680"/>
    <cellStyle name="표준 8 9 3 2 2 2 8" xfId="27681"/>
    <cellStyle name="표준 8 9 3 2 2 3" xfId="7114"/>
    <cellStyle name="표준 8 9 3 2 2 3 2" xfId="7115"/>
    <cellStyle name="표준 8 9 3 2 2 3 2 2" xfId="22720"/>
    <cellStyle name="표준 8 9 3 2 2 3 2 2 2" xfId="44681"/>
    <cellStyle name="표준 8 9 3 2 2 3 2 3" xfId="31628"/>
    <cellStyle name="표준 8 9 3 2 2 3 3" xfId="22721"/>
    <cellStyle name="표준 8 9 3 2 2 3 3 2" xfId="22722"/>
    <cellStyle name="표준 8 9 3 2 2 3 3 2 2" xfId="44683"/>
    <cellStyle name="표준 8 9 3 2 2 3 3 3" xfId="44682"/>
    <cellStyle name="표준 8 9 3 2 2 3 4" xfId="22723"/>
    <cellStyle name="표준 8 9 3 2 2 3 4 2" xfId="44684"/>
    <cellStyle name="표준 8 9 3 2 2 3 5" xfId="22724"/>
    <cellStyle name="표준 8 9 3 2 2 3 5 2" xfId="44685"/>
    <cellStyle name="표준 8 9 3 2 2 3 6" xfId="31627"/>
    <cellStyle name="표준 8 9 3 2 2 4" xfId="7116"/>
    <cellStyle name="표준 8 9 3 2 2 4 2" xfId="7117"/>
    <cellStyle name="표준 8 9 3 2 2 4 2 2" xfId="22725"/>
    <cellStyle name="표준 8 9 3 2 2 4 2 2 2" xfId="44686"/>
    <cellStyle name="표준 8 9 3 2 2 4 2 3" xfId="31630"/>
    <cellStyle name="표준 8 9 3 2 2 4 3" xfId="22726"/>
    <cellStyle name="표준 8 9 3 2 2 4 3 2" xfId="22727"/>
    <cellStyle name="표준 8 9 3 2 2 4 3 2 2" xfId="44688"/>
    <cellStyle name="표준 8 9 3 2 2 4 3 3" xfId="44687"/>
    <cellStyle name="표준 8 9 3 2 2 4 4" xfId="22728"/>
    <cellStyle name="표준 8 9 3 2 2 4 4 2" xfId="44689"/>
    <cellStyle name="표준 8 9 3 2 2 4 5" xfId="22729"/>
    <cellStyle name="표준 8 9 3 2 2 4 5 2" xfId="44690"/>
    <cellStyle name="표준 8 9 3 2 2 4 6" xfId="31629"/>
    <cellStyle name="표준 8 9 3 2 2 5" xfId="7118"/>
    <cellStyle name="표준 8 9 3 2 2 5 2" xfId="22730"/>
    <cellStyle name="표준 8 9 3 2 2 5 2 2" xfId="44691"/>
    <cellStyle name="표준 8 9 3 2 2 5 3" xfId="31631"/>
    <cellStyle name="표준 8 9 3 2 2 6" xfId="22731"/>
    <cellStyle name="표준 8 9 3 2 2 6 2" xfId="22732"/>
    <cellStyle name="표준 8 9 3 2 2 6 2 2" xfId="44693"/>
    <cellStyle name="표준 8 9 3 2 2 6 3" xfId="44692"/>
    <cellStyle name="표준 8 9 3 2 2 7" xfId="22733"/>
    <cellStyle name="표준 8 9 3 2 2 7 2" xfId="44694"/>
    <cellStyle name="표준 8 9 3 2 2 8" xfId="22734"/>
    <cellStyle name="표준 8 9 3 2 2 8 2" xfId="44695"/>
    <cellStyle name="표준 8 9 3 2 2 9" xfId="27162"/>
    <cellStyle name="표준 8 9 3 2 3" xfId="2871"/>
    <cellStyle name="표준 8 9 3 2 3 2" xfId="7119"/>
    <cellStyle name="표준 8 9 3 2 3 2 2" xfId="7120"/>
    <cellStyle name="표준 8 9 3 2 3 2 2 2" xfId="22735"/>
    <cellStyle name="표준 8 9 3 2 3 2 2 2 2" xfId="44696"/>
    <cellStyle name="표준 8 9 3 2 3 2 2 3" xfId="31633"/>
    <cellStyle name="표준 8 9 3 2 3 2 3" xfId="22736"/>
    <cellStyle name="표준 8 9 3 2 3 2 3 2" xfId="22737"/>
    <cellStyle name="표준 8 9 3 2 3 2 3 2 2" xfId="44698"/>
    <cellStyle name="표준 8 9 3 2 3 2 3 3" xfId="44697"/>
    <cellStyle name="표준 8 9 3 2 3 2 4" xfId="22738"/>
    <cellStyle name="표준 8 9 3 2 3 2 4 2" xfId="44699"/>
    <cellStyle name="표준 8 9 3 2 3 2 5" xfId="22739"/>
    <cellStyle name="표준 8 9 3 2 3 2 5 2" xfId="44700"/>
    <cellStyle name="표준 8 9 3 2 3 2 6" xfId="31632"/>
    <cellStyle name="표준 8 9 3 2 3 3" xfId="7121"/>
    <cellStyle name="표준 8 9 3 2 3 3 2" xfId="7122"/>
    <cellStyle name="표준 8 9 3 2 3 3 2 2" xfId="22740"/>
    <cellStyle name="표준 8 9 3 2 3 3 2 2 2" xfId="44701"/>
    <cellStyle name="표준 8 9 3 2 3 3 2 3" xfId="31635"/>
    <cellStyle name="표준 8 9 3 2 3 3 3" xfId="22741"/>
    <cellStyle name="표준 8 9 3 2 3 3 3 2" xfId="22742"/>
    <cellStyle name="표준 8 9 3 2 3 3 3 2 2" xfId="44703"/>
    <cellStyle name="표준 8 9 3 2 3 3 3 3" xfId="44702"/>
    <cellStyle name="표준 8 9 3 2 3 3 4" xfId="22743"/>
    <cellStyle name="표준 8 9 3 2 3 3 4 2" xfId="44704"/>
    <cellStyle name="표준 8 9 3 2 3 3 5" xfId="22744"/>
    <cellStyle name="표준 8 9 3 2 3 3 5 2" xfId="44705"/>
    <cellStyle name="표준 8 9 3 2 3 3 6" xfId="31634"/>
    <cellStyle name="표준 8 9 3 2 3 4" xfId="7123"/>
    <cellStyle name="표준 8 9 3 2 3 4 2" xfId="22745"/>
    <cellStyle name="표준 8 9 3 2 3 4 2 2" xfId="44706"/>
    <cellStyle name="표준 8 9 3 2 3 4 3" xfId="31636"/>
    <cellStyle name="표준 8 9 3 2 3 5" xfId="22746"/>
    <cellStyle name="표준 8 9 3 2 3 5 2" xfId="22747"/>
    <cellStyle name="표준 8 9 3 2 3 5 2 2" xfId="44708"/>
    <cellStyle name="표준 8 9 3 2 3 5 3" xfId="44707"/>
    <cellStyle name="표준 8 9 3 2 3 6" xfId="22748"/>
    <cellStyle name="표준 8 9 3 2 3 6 2" xfId="44709"/>
    <cellStyle name="표준 8 9 3 2 3 7" xfId="22749"/>
    <cellStyle name="표준 8 9 3 2 3 7 2" xfId="44710"/>
    <cellStyle name="표준 8 9 3 2 3 8" xfId="27392"/>
    <cellStyle name="표준 8 9 3 2 4" xfId="7124"/>
    <cellStyle name="표준 8 9 3 2 4 2" xfId="7125"/>
    <cellStyle name="표준 8 9 3 2 4 2 2" xfId="22750"/>
    <cellStyle name="표준 8 9 3 2 4 2 2 2" xfId="44711"/>
    <cellStyle name="표준 8 9 3 2 4 2 3" xfId="31638"/>
    <cellStyle name="표준 8 9 3 2 4 3" xfId="22751"/>
    <cellStyle name="표준 8 9 3 2 4 3 2" xfId="22752"/>
    <cellStyle name="표준 8 9 3 2 4 3 2 2" xfId="44713"/>
    <cellStyle name="표준 8 9 3 2 4 3 3" xfId="44712"/>
    <cellStyle name="표준 8 9 3 2 4 4" xfId="22753"/>
    <cellStyle name="표준 8 9 3 2 4 4 2" xfId="44714"/>
    <cellStyle name="표준 8 9 3 2 4 5" xfId="22754"/>
    <cellStyle name="표준 8 9 3 2 4 5 2" xfId="44715"/>
    <cellStyle name="표준 8 9 3 2 4 6" xfId="31637"/>
    <cellStyle name="표준 8 9 3 2 5" xfId="7126"/>
    <cellStyle name="표준 8 9 3 2 5 2" xfId="7127"/>
    <cellStyle name="표준 8 9 3 2 5 2 2" xfId="22755"/>
    <cellStyle name="표준 8 9 3 2 5 2 2 2" xfId="44716"/>
    <cellStyle name="표준 8 9 3 2 5 2 3" xfId="31640"/>
    <cellStyle name="표준 8 9 3 2 5 3" xfId="22756"/>
    <cellStyle name="표준 8 9 3 2 5 3 2" xfId="22757"/>
    <cellStyle name="표준 8 9 3 2 5 3 2 2" xfId="44718"/>
    <cellStyle name="표준 8 9 3 2 5 3 3" xfId="44717"/>
    <cellStyle name="표준 8 9 3 2 5 4" xfId="22758"/>
    <cellStyle name="표준 8 9 3 2 5 4 2" xfId="44719"/>
    <cellStyle name="표준 8 9 3 2 5 5" xfId="22759"/>
    <cellStyle name="표준 8 9 3 2 5 5 2" xfId="44720"/>
    <cellStyle name="표준 8 9 3 2 5 6" xfId="31639"/>
    <cellStyle name="표준 8 9 3 2 6" xfId="7128"/>
    <cellStyle name="표준 8 9 3 2 6 2" xfId="22760"/>
    <cellStyle name="표준 8 9 3 2 6 2 2" xfId="44721"/>
    <cellStyle name="표준 8 9 3 2 6 3" xfId="31641"/>
    <cellStyle name="표준 8 9 3 2 7" xfId="22761"/>
    <cellStyle name="표준 8 9 3 2 7 2" xfId="22762"/>
    <cellStyle name="표준 8 9 3 2 7 2 2" xfId="44723"/>
    <cellStyle name="표준 8 9 3 2 7 3" xfId="44722"/>
    <cellStyle name="표준 8 9 3 2 8" xfId="22763"/>
    <cellStyle name="표준 8 9 3 2 8 2" xfId="44724"/>
    <cellStyle name="표준 8 9 3 2 9" xfId="22764"/>
    <cellStyle name="표준 8 9 3 2 9 2" xfId="44725"/>
    <cellStyle name="표준 8 9 3 3" xfId="2480"/>
    <cellStyle name="표준 8 9 3 3 2" xfId="3000"/>
    <cellStyle name="표준 8 9 3 3 2 2" xfId="7129"/>
    <cellStyle name="표준 8 9 3 3 2 2 2" xfId="7130"/>
    <cellStyle name="표준 8 9 3 3 2 2 2 2" xfId="22765"/>
    <cellStyle name="표준 8 9 3 3 2 2 2 2 2" xfId="44726"/>
    <cellStyle name="표준 8 9 3 3 2 2 2 3" xfId="31643"/>
    <cellStyle name="표준 8 9 3 3 2 2 3" xfId="22766"/>
    <cellStyle name="표준 8 9 3 3 2 2 3 2" xfId="22767"/>
    <cellStyle name="표준 8 9 3 3 2 2 3 2 2" xfId="44728"/>
    <cellStyle name="표준 8 9 3 3 2 2 3 3" xfId="44727"/>
    <cellStyle name="표준 8 9 3 3 2 2 4" xfId="22768"/>
    <cellStyle name="표준 8 9 3 3 2 2 4 2" xfId="44729"/>
    <cellStyle name="표준 8 9 3 3 2 2 5" xfId="22769"/>
    <cellStyle name="표준 8 9 3 3 2 2 5 2" xfId="44730"/>
    <cellStyle name="표준 8 9 3 3 2 2 6" xfId="31642"/>
    <cellStyle name="표준 8 9 3 3 2 3" xfId="7131"/>
    <cellStyle name="표준 8 9 3 3 2 3 2" xfId="7132"/>
    <cellStyle name="표준 8 9 3 3 2 3 2 2" xfId="22770"/>
    <cellStyle name="표준 8 9 3 3 2 3 2 2 2" xfId="44731"/>
    <cellStyle name="표준 8 9 3 3 2 3 2 3" xfId="31645"/>
    <cellStyle name="표준 8 9 3 3 2 3 3" xfId="22771"/>
    <cellStyle name="표준 8 9 3 3 2 3 3 2" xfId="22772"/>
    <cellStyle name="표준 8 9 3 3 2 3 3 2 2" xfId="44733"/>
    <cellStyle name="표준 8 9 3 3 2 3 3 3" xfId="44732"/>
    <cellStyle name="표준 8 9 3 3 2 3 4" xfId="22773"/>
    <cellStyle name="표준 8 9 3 3 2 3 4 2" xfId="44734"/>
    <cellStyle name="표준 8 9 3 3 2 3 5" xfId="22774"/>
    <cellStyle name="표준 8 9 3 3 2 3 5 2" xfId="44735"/>
    <cellStyle name="표준 8 9 3 3 2 3 6" xfId="31644"/>
    <cellStyle name="표준 8 9 3 3 2 4" xfId="7133"/>
    <cellStyle name="표준 8 9 3 3 2 4 2" xfId="22775"/>
    <cellStyle name="표준 8 9 3 3 2 4 2 2" xfId="44736"/>
    <cellStyle name="표준 8 9 3 3 2 4 3" xfId="31646"/>
    <cellStyle name="표준 8 9 3 3 2 5" xfId="22776"/>
    <cellStyle name="표준 8 9 3 3 2 5 2" xfId="22777"/>
    <cellStyle name="표준 8 9 3 3 2 5 2 2" xfId="44738"/>
    <cellStyle name="표준 8 9 3 3 2 5 3" xfId="44737"/>
    <cellStyle name="표준 8 9 3 3 2 6" xfId="22778"/>
    <cellStyle name="표준 8 9 3 3 2 6 2" xfId="44739"/>
    <cellStyle name="표준 8 9 3 3 2 7" xfId="22779"/>
    <cellStyle name="표준 8 9 3 3 2 7 2" xfId="44740"/>
    <cellStyle name="표준 8 9 3 3 2 8" xfId="27521"/>
    <cellStyle name="표준 8 9 3 3 3" xfId="7134"/>
    <cellStyle name="표준 8 9 3 3 3 2" xfId="7135"/>
    <cellStyle name="표준 8 9 3 3 3 2 2" xfId="22780"/>
    <cellStyle name="표준 8 9 3 3 3 2 2 2" xfId="44741"/>
    <cellStyle name="표준 8 9 3 3 3 2 3" xfId="31648"/>
    <cellStyle name="표준 8 9 3 3 3 3" xfId="22781"/>
    <cellStyle name="표준 8 9 3 3 3 3 2" xfId="22782"/>
    <cellStyle name="표준 8 9 3 3 3 3 2 2" xfId="44743"/>
    <cellStyle name="표준 8 9 3 3 3 3 3" xfId="44742"/>
    <cellStyle name="표준 8 9 3 3 3 4" xfId="22783"/>
    <cellStyle name="표준 8 9 3 3 3 4 2" xfId="44744"/>
    <cellStyle name="표준 8 9 3 3 3 5" xfId="22784"/>
    <cellStyle name="표준 8 9 3 3 3 5 2" xfId="44745"/>
    <cellStyle name="표준 8 9 3 3 3 6" xfId="31647"/>
    <cellStyle name="표준 8 9 3 3 4" xfId="7136"/>
    <cellStyle name="표준 8 9 3 3 4 2" xfId="7137"/>
    <cellStyle name="표준 8 9 3 3 4 2 2" xfId="22785"/>
    <cellStyle name="표준 8 9 3 3 4 2 2 2" xfId="44746"/>
    <cellStyle name="표준 8 9 3 3 4 2 3" xfId="31650"/>
    <cellStyle name="표준 8 9 3 3 4 3" xfId="22786"/>
    <cellStyle name="표준 8 9 3 3 4 3 2" xfId="22787"/>
    <cellStyle name="표준 8 9 3 3 4 3 2 2" xfId="44748"/>
    <cellStyle name="표준 8 9 3 3 4 3 3" xfId="44747"/>
    <cellStyle name="표준 8 9 3 3 4 4" xfId="22788"/>
    <cellStyle name="표준 8 9 3 3 4 4 2" xfId="44749"/>
    <cellStyle name="표준 8 9 3 3 4 5" xfId="22789"/>
    <cellStyle name="표준 8 9 3 3 4 5 2" xfId="44750"/>
    <cellStyle name="표준 8 9 3 3 4 6" xfId="31649"/>
    <cellStyle name="표준 8 9 3 3 5" xfId="7138"/>
    <cellStyle name="표준 8 9 3 3 5 2" xfId="22790"/>
    <cellStyle name="표준 8 9 3 3 5 2 2" xfId="44751"/>
    <cellStyle name="표준 8 9 3 3 5 3" xfId="31651"/>
    <cellStyle name="표준 8 9 3 3 6" xfId="22791"/>
    <cellStyle name="표준 8 9 3 3 6 2" xfId="22792"/>
    <cellStyle name="표준 8 9 3 3 6 2 2" xfId="44753"/>
    <cellStyle name="표준 8 9 3 3 6 3" xfId="44752"/>
    <cellStyle name="표준 8 9 3 3 7" xfId="22793"/>
    <cellStyle name="표준 8 9 3 3 7 2" xfId="44754"/>
    <cellStyle name="표준 8 9 3 3 8" xfId="22794"/>
    <cellStyle name="표준 8 9 3 3 8 2" xfId="44755"/>
    <cellStyle name="표준 8 9 3 3 9" xfId="27002"/>
    <cellStyle name="표준 8 9 3 4" xfId="2742"/>
    <cellStyle name="표준 8 9 3 4 2" xfId="7139"/>
    <cellStyle name="표준 8 9 3 4 2 2" xfId="7140"/>
    <cellStyle name="표준 8 9 3 4 2 2 2" xfId="22795"/>
    <cellStyle name="표준 8 9 3 4 2 2 2 2" xfId="44756"/>
    <cellStyle name="표준 8 9 3 4 2 2 3" xfId="31653"/>
    <cellStyle name="표준 8 9 3 4 2 3" xfId="22796"/>
    <cellStyle name="표준 8 9 3 4 2 3 2" xfId="22797"/>
    <cellStyle name="표준 8 9 3 4 2 3 2 2" xfId="44758"/>
    <cellStyle name="표준 8 9 3 4 2 3 3" xfId="44757"/>
    <cellStyle name="표준 8 9 3 4 2 4" xfId="22798"/>
    <cellStyle name="표준 8 9 3 4 2 4 2" xfId="44759"/>
    <cellStyle name="표준 8 9 3 4 2 5" xfId="22799"/>
    <cellStyle name="표준 8 9 3 4 2 5 2" xfId="44760"/>
    <cellStyle name="표준 8 9 3 4 2 6" xfId="31652"/>
    <cellStyle name="표준 8 9 3 4 3" xfId="7141"/>
    <cellStyle name="표준 8 9 3 4 3 2" xfId="7142"/>
    <cellStyle name="표준 8 9 3 4 3 2 2" xfId="22800"/>
    <cellStyle name="표준 8 9 3 4 3 2 2 2" xfId="44761"/>
    <cellStyle name="표준 8 9 3 4 3 2 3" xfId="31655"/>
    <cellStyle name="표준 8 9 3 4 3 3" xfId="22801"/>
    <cellStyle name="표준 8 9 3 4 3 3 2" xfId="22802"/>
    <cellStyle name="표준 8 9 3 4 3 3 2 2" xfId="44763"/>
    <cellStyle name="표준 8 9 3 4 3 3 3" xfId="44762"/>
    <cellStyle name="표준 8 9 3 4 3 4" xfId="22803"/>
    <cellStyle name="표준 8 9 3 4 3 4 2" xfId="44764"/>
    <cellStyle name="표준 8 9 3 4 3 5" xfId="22804"/>
    <cellStyle name="표준 8 9 3 4 3 5 2" xfId="44765"/>
    <cellStyle name="표준 8 9 3 4 3 6" xfId="31654"/>
    <cellStyle name="표준 8 9 3 4 4" xfId="7143"/>
    <cellStyle name="표준 8 9 3 4 4 2" xfId="22805"/>
    <cellStyle name="표준 8 9 3 4 4 2 2" xfId="44766"/>
    <cellStyle name="표준 8 9 3 4 4 3" xfId="31656"/>
    <cellStyle name="표준 8 9 3 4 5" xfId="22806"/>
    <cellStyle name="표준 8 9 3 4 5 2" xfId="22807"/>
    <cellStyle name="표준 8 9 3 4 5 2 2" xfId="44768"/>
    <cellStyle name="표준 8 9 3 4 5 3" xfId="44767"/>
    <cellStyle name="표준 8 9 3 4 6" xfId="22808"/>
    <cellStyle name="표준 8 9 3 4 6 2" xfId="44769"/>
    <cellStyle name="표준 8 9 3 4 7" xfId="22809"/>
    <cellStyle name="표준 8 9 3 4 7 2" xfId="44770"/>
    <cellStyle name="표준 8 9 3 4 8" xfId="27263"/>
    <cellStyle name="표준 8 9 3 5" xfId="7144"/>
    <cellStyle name="표준 8 9 3 5 2" xfId="7145"/>
    <cellStyle name="표준 8 9 3 5 2 2" xfId="22810"/>
    <cellStyle name="표준 8 9 3 5 2 2 2" xfId="44771"/>
    <cellStyle name="표준 8 9 3 5 2 3" xfId="31658"/>
    <cellStyle name="표준 8 9 3 5 3" xfId="22811"/>
    <cellStyle name="표준 8 9 3 5 3 2" xfId="22812"/>
    <cellStyle name="표준 8 9 3 5 3 2 2" xfId="44773"/>
    <cellStyle name="표준 8 9 3 5 3 3" xfId="44772"/>
    <cellStyle name="표준 8 9 3 5 4" xfId="22813"/>
    <cellStyle name="표준 8 9 3 5 4 2" xfId="44774"/>
    <cellStyle name="표준 8 9 3 5 5" xfId="22814"/>
    <cellStyle name="표준 8 9 3 5 5 2" xfId="44775"/>
    <cellStyle name="표준 8 9 3 5 6" xfId="31657"/>
    <cellStyle name="표준 8 9 3 6" xfId="7146"/>
    <cellStyle name="표준 8 9 3 6 2" xfId="7147"/>
    <cellStyle name="표준 8 9 3 6 2 2" xfId="22815"/>
    <cellStyle name="표준 8 9 3 6 2 2 2" xfId="44776"/>
    <cellStyle name="표준 8 9 3 6 2 3" xfId="31660"/>
    <cellStyle name="표준 8 9 3 6 3" xfId="22816"/>
    <cellStyle name="표준 8 9 3 6 3 2" xfId="22817"/>
    <cellStyle name="표준 8 9 3 6 3 2 2" xfId="44778"/>
    <cellStyle name="표준 8 9 3 6 3 3" xfId="44777"/>
    <cellStyle name="표준 8 9 3 6 4" xfId="22818"/>
    <cellStyle name="표준 8 9 3 6 4 2" xfId="44779"/>
    <cellStyle name="표준 8 9 3 6 5" xfId="22819"/>
    <cellStyle name="표준 8 9 3 6 5 2" xfId="44780"/>
    <cellStyle name="표준 8 9 3 6 6" xfId="31659"/>
    <cellStyle name="표준 8 9 3 7" xfId="7148"/>
    <cellStyle name="표준 8 9 3 7 2" xfId="22820"/>
    <cellStyle name="표준 8 9 3 7 2 2" xfId="44781"/>
    <cellStyle name="표준 8 9 3 7 3" xfId="31661"/>
    <cellStyle name="표준 8 9 3 8" xfId="22821"/>
    <cellStyle name="표준 8 9 3 8 2" xfId="22822"/>
    <cellStyle name="표준 8 9 3 8 2 2" xfId="44783"/>
    <cellStyle name="표준 8 9 3 8 3" xfId="44782"/>
    <cellStyle name="표준 8 9 3 9" xfId="22823"/>
    <cellStyle name="표준 8 9 3 9 2" xfId="44784"/>
    <cellStyle name="표준 8 9 4" xfId="2289"/>
    <cellStyle name="표준 8 9 4 10" xfId="26811"/>
    <cellStyle name="표준 8 9 4 2" xfId="2641"/>
    <cellStyle name="표준 8 9 4 2 2" xfId="3161"/>
    <cellStyle name="표준 8 9 4 2 2 2" xfId="7149"/>
    <cellStyle name="표준 8 9 4 2 2 2 2" xfId="7150"/>
    <cellStyle name="표준 8 9 4 2 2 2 2 2" xfId="22824"/>
    <cellStyle name="표준 8 9 4 2 2 2 2 2 2" xfId="44785"/>
    <cellStyle name="표준 8 9 4 2 2 2 2 3" xfId="31663"/>
    <cellStyle name="표준 8 9 4 2 2 2 3" xfId="22825"/>
    <cellStyle name="표준 8 9 4 2 2 2 3 2" xfId="22826"/>
    <cellStyle name="표준 8 9 4 2 2 2 3 2 2" xfId="44787"/>
    <cellStyle name="표준 8 9 4 2 2 2 3 3" xfId="44786"/>
    <cellStyle name="표준 8 9 4 2 2 2 4" xfId="22827"/>
    <cellStyle name="표준 8 9 4 2 2 2 4 2" xfId="44788"/>
    <cellStyle name="표준 8 9 4 2 2 2 5" xfId="22828"/>
    <cellStyle name="표준 8 9 4 2 2 2 5 2" xfId="44789"/>
    <cellStyle name="표준 8 9 4 2 2 2 6" xfId="31662"/>
    <cellStyle name="표준 8 9 4 2 2 3" xfId="7151"/>
    <cellStyle name="표준 8 9 4 2 2 3 2" xfId="7152"/>
    <cellStyle name="표준 8 9 4 2 2 3 2 2" xfId="22829"/>
    <cellStyle name="표준 8 9 4 2 2 3 2 2 2" xfId="44790"/>
    <cellStyle name="표준 8 9 4 2 2 3 2 3" xfId="31665"/>
    <cellStyle name="표준 8 9 4 2 2 3 3" xfId="22830"/>
    <cellStyle name="표준 8 9 4 2 2 3 3 2" xfId="22831"/>
    <cellStyle name="표준 8 9 4 2 2 3 3 2 2" xfId="44792"/>
    <cellStyle name="표준 8 9 4 2 2 3 3 3" xfId="44791"/>
    <cellStyle name="표준 8 9 4 2 2 3 4" xfId="22832"/>
    <cellStyle name="표준 8 9 4 2 2 3 4 2" xfId="44793"/>
    <cellStyle name="표준 8 9 4 2 2 3 5" xfId="22833"/>
    <cellStyle name="표준 8 9 4 2 2 3 5 2" xfId="44794"/>
    <cellStyle name="표준 8 9 4 2 2 3 6" xfId="31664"/>
    <cellStyle name="표준 8 9 4 2 2 4" xfId="7153"/>
    <cellStyle name="표준 8 9 4 2 2 4 2" xfId="22834"/>
    <cellStyle name="표준 8 9 4 2 2 4 2 2" xfId="44795"/>
    <cellStyle name="표준 8 9 4 2 2 4 3" xfId="31666"/>
    <cellStyle name="표준 8 9 4 2 2 5" xfId="22835"/>
    <cellStyle name="표준 8 9 4 2 2 5 2" xfId="22836"/>
    <cellStyle name="표준 8 9 4 2 2 5 2 2" xfId="44797"/>
    <cellStyle name="표준 8 9 4 2 2 5 3" xfId="44796"/>
    <cellStyle name="표준 8 9 4 2 2 6" xfId="22837"/>
    <cellStyle name="표준 8 9 4 2 2 6 2" xfId="44798"/>
    <cellStyle name="표준 8 9 4 2 2 7" xfId="22838"/>
    <cellStyle name="표준 8 9 4 2 2 7 2" xfId="44799"/>
    <cellStyle name="표준 8 9 4 2 2 8" xfId="27682"/>
    <cellStyle name="표준 8 9 4 2 3" xfId="7154"/>
    <cellStyle name="표준 8 9 4 2 3 2" xfId="7155"/>
    <cellStyle name="표준 8 9 4 2 3 2 2" xfId="22839"/>
    <cellStyle name="표준 8 9 4 2 3 2 2 2" xfId="44800"/>
    <cellStyle name="표준 8 9 4 2 3 2 3" xfId="31668"/>
    <cellStyle name="표준 8 9 4 2 3 3" xfId="22840"/>
    <cellStyle name="표준 8 9 4 2 3 3 2" xfId="22841"/>
    <cellStyle name="표준 8 9 4 2 3 3 2 2" xfId="44802"/>
    <cellStyle name="표준 8 9 4 2 3 3 3" xfId="44801"/>
    <cellStyle name="표준 8 9 4 2 3 4" xfId="22842"/>
    <cellStyle name="표준 8 9 4 2 3 4 2" xfId="44803"/>
    <cellStyle name="표준 8 9 4 2 3 5" xfId="22843"/>
    <cellStyle name="표준 8 9 4 2 3 5 2" xfId="44804"/>
    <cellStyle name="표준 8 9 4 2 3 6" xfId="31667"/>
    <cellStyle name="표준 8 9 4 2 4" xfId="7156"/>
    <cellStyle name="표준 8 9 4 2 4 2" xfId="7157"/>
    <cellStyle name="표준 8 9 4 2 4 2 2" xfId="22844"/>
    <cellStyle name="표준 8 9 4 2 4 2 2 2" xfId="44805"/>
    <cellStyle name="표준 8 9 4 2 4 2 3" xfId="31670"/>
    <cellStyle name="표준 8 9 4 2 4 3" xfId="22845"/>
    <cellStyle name="표준 8 9 4 2 4 3 2" xfId="22846"/>
    <cellStyle name="표준 8 9 4 2 4 3 2 2" xfId="44807"/>
    <cellStyle name="표준 8 9 4 2 4 3 3" xfId="44806"/>
    <cellStyle name="표준 8 9 4 2 4 4" xfId="22847"/>
    <cellStyle name="표준 8 9 4 2 4 4 2" xfId="44808"/>
    <cellStyle name="표준 8 9 4 2 4 5" xfId="22848"/>
    <cellStyle name="표준 8 9 4 2 4 5 2" xfId="44809"/>
    <cellStyle name="표준 8 9 4 2 4 6" xfId="31669"/>
    <cellStyle name="표준 8 9 4 2 5" xfId="7158"/>
    <cellStyle name="표준 8 9 4 2 5 2" xfId="22849"/>
    <cellStyle name="표준 8 9 4 2 5 2 2" xfId="44810"/>
    <cellStyle name="표준 8 9 4 2 5 3" xfId="31671"/>
    <cellStyle name="표준 8 9 4 2 6" xfId="22850"/>
    <cellStyle name="표준 8 9 4 2 6 2" xfId="22851"/>
    <cellStyle name="표준 8 9 4 2 6 2 2" xfId="44812"/>
    <cellStyle name="표준 8 9 4 2 6 3" xfId="44811"/>
    <cellStyle name="표준 8 9 4 2 7" xfId="22852"/>
    <cellStyle name="표준 8 9 4 2 7 2" xfId="44813"/>
    <cellStyle name="표준 8 9 4 2 8" xfId="22853"/>
    <cellStyle name="표준 8 9 4 2 8 2" xfId="44814"/>
    <cellStyle name="표준 8 9 4 2 9" xfId="27163"/>
    <cellStyle name="표준 8 9 4 3" xfId="2809"/>
    <cellStyle name="표준 8 9 4 3 2" xfId="7159"/>
    <cellStyle name="표준 8 9 4 3 2 2" xfId="7160"/>
    <cellStyle name="표준 8 9 4 3 2 2 2" xfId="22854"/>
    <cellStyle name="표준 8 9 4 3 2 2 2 2" xfId="44815"/>
    <cellStyle name="표준 8 9 4 3 2 2 3" xfId="31673"/>
    <cellStyle name="표준 8 9 4 3 2 3" xfId="22855"/>
    <cellStyle name="표준 8 9 4 3 2 3 2" xfId="22856"/>
    <cellStyle name="표준 8 9 4 3 2 3 2 2" xfId="44817"/>
    <cellStyle name="표준 8 9 4 3 2 3 3" xfId="44816"/>
    <cellStyle name="표준 8 9 4 3 2 4" xfId="22857"/>
    <cellStyle name="표준 8 9 4 3 2 4 2" xfId="44818"/>
    <cellStyle name="표준 8 9 4 3 2 5" xfId="22858"/>
    <cellStyle name="표준 8 9 4 3 2 5 2" xfId="44819"/>
    <cellStyle name="표준 8 9 4 3 2 6" xfId="31672"/>
    <cellStyle name="표준 8 9 4 3 3" xfId="7161"/>
    <cellStyle name="표준 8 9 4 3 3 2" xfId="7162"/>
    <cellStyle name="표준 8 9 4 3 3 2 2" xfId="22859"/>
    <cellStyle name="표준 8 9 4 3 3 2 2 2" xfId="44820"/>
    <cellStyle name="표준 8 9 4 3 3 2 3" xfId="31675"/>
    <cellStyle name="표준 8 9 4 3 3 3" xfId="22860"/>
    <cellStyle name="표준 8 9 4 3 3 3 2" xfId="22861"/>
    <cellStyle name="표준 8 9 4 3 3 3 2 2" xfId="44822"/>
    <cellStyle name="표준 8 9 4 3 3 3 3" xfId="44821"/>
    <cellStyle name="표준 8 9 4 3 3 4" xfId="22862"/>
    <cellStyle name="표준 8 9 4 3 3 4 2" xfId="44823"/>
    <cellStyle name="표준 8 9 4 3 3 5" xfId="22863"/>
    <cellStyle name="표준 8 9 4 3 3 5 2" xfId="44824"/>
    <cellStyle name="표준 8 9 4 3 3 6" xfId="31674"/>
    <cellStyle name="표준 8 9 4 3 4" xfId="7163"/>
    <cellStyle name="표준 8 9 4 3 4 2" xfId="22864"/>
    <cellStyle name="표준 8 9 4 3 4 2 2" xfId="44825"/>
    <cellStyle name="표준 8 9 4 3 4 3" xfId="31676"/>
    <cellStyle name="표준 8 9 4 3 5" xfId="22865"/>
    <cellStyle name="표준 8 9 4 3 5 2" xfId="22866"/>
    <cellStyle name="표준 8 9 4 3 5 2 2" xfId="44827"/>
    <cellStyle name="표준 8 9 4 3 5 3" xfId="44826"/>
    <cellStyle name="표준 8 9 4 3 6" xfId="22867"/>
    <cellStyle name="표준 8 9 4 3 6 2" xfId="44828"/>
    <cellStyle name="표준 8 9 4 3 7" xfId="22868"/>
    <cellStyle name="표준 8 9 4 3 7 2" xfId="44829"/>
    <cellStyle name="표준 8 9 4 3 8" xfId="27330"/>
    <cellStyle name="표준 8 9 4 4" xfId="7164"/>
    <cellStyle name="표준 8 9 4 4 2" xfId="7165"/>
    <cellStyle name="표준 8 9 4 4 2 2" xfId="22869"/>
    <cellStyle name="표준 8 9 4 4 2 2 2" xfId="44830"/>
    <cellStyle name="표준 8 9 4 4 2 3" xfId="31678"/>
    <cellStyle name="표준 8 9 4 4 3" xfId="22870"/>
    <cellStyle name="표준 8 9 4 4 3 2" xfId="22871"/>
    <cellStyle name="표준 8 9 4 4 3 2 2" xfId="44832"/>
    <cellStyle name="표준 8 9 4 4 3 3" xfId="44831"/>
    <cellStyle name="표준 8 9 4 4 4" xfId="22872"/>
    <cellStyle name="표준 8 9 4 4 4 2" xfId="44833"/>
    <cellStyle name="표준 8 9 4 4 5" xfId="22873"/>
    <cellStyle name="표준 8 9 4 4 5 2" xfId="44834"/>
    <cellStyle name="표준 8 9 4 4 6" xfId="31677"/>
    <cellStyle name="표준 8 9 4 5" xfId="7166"/>
    <cellStyle name="표준 8 9 4 5 2" xfId="7167"/>
    <cellStyle name="표준 8 9 4 5 2 2" xfId="22874"/>
    <cellStyle name="표준 8 9 4 5 2 2 2" xfId="44835"/>
    <cellStyle name="표준 8 9 4 5 2 3" xfId="31680"/>
    <cellStyle name="표준 8 9 4 5 3" xfId="22875"/>
    <cellStyle name="표준 8 9 4 5 3 2" xfId="22876"/>
    <cellStyle name="표준 8 9 4 5 3 2 2" xfId="44837"/>
    <cellStyle name="표준 8 9 4 5 3 3" xfId="44836"/>
    <cellStyle name="표준 8 9 4 5 4" xfId="22877"/>
    <cellStyle name="표준 8 9 4 5 4 2" xfId="44838"/>
    <cellStyle name="표준 8 9 4 5 5" xfId="22878"/>
    <cellStyle name="표준 8 9 4 5 5 2" xfId="44839"/>
    <cellStyle name="표준 8 9 4 5 6" xfId="31679"/>
    <cellStyle name="표준 8 9 4 6" xfId="7168"/>
    <cellStyle name="표준 8 9 4 6 2" xfId="22879"/>
    <cellStyle name="표준 8 9 4 6 2 2" xfId="44840"/>
    <cellStyle name="표준 8 9 4 6 3" xfId="31681"/>
    <cellStyle name="표준 8 9 4 7" xfId="22880"/>
    <cellStyle name="표준 8 9 4 7 2" xfId="22881"/>
    <cellStyle name="표준 8 9 4 7 2 2" xfId="44842"/>
    <cellStyle name="표준 8 9 4 7 3" xfId="44841"/>
    <cellStyle name="표준 8 9 4 8" xfId="22882"/>
    <cellStyle name="표준 8 9 4 8 2" xfId="44843"/>
    <cellStyle name="표준 8 9 4 9" xfId="22883"/>
    <cellStyle name="표준 8 9 4 9 2" xfId="44844"/>
    <cellStyle name="표준 8 9 5" xfId="2418"/>
    <cellStyle name="표준 8 9 5 2" xfId="2938"/>
    <cellStyle name="표준 8 9 5 2 2" xfId="7169"/>
    <cellStyle name="표준 8 9 5 2 2 2" xfId="7170"/>
    <cellStyle name="표준 8 9 5 2 2 2 2" xfId="22884"/>
    <cellStyle name="표준 8 9 5 2 2 2 2 2" xfId="44845"/>
    <cellStyle name="표준 8 9 5 2 2 2 3" xfId="31683"/>
    <cellStyle name="표준 8 9 5 2 2 3" xfId="22885"/>
    <cellStyle name="표준 8 9 5 2 2 3 2" xfId="22886"/>
    <cellStyle name="표준 8 9 5 2 2 3 2 2" xfId="44847"/>
    <cellStyle name="표준 8 9 5 2 2 3 3" xfId="44846"/>
    <cellStyle name="표준 8 9 5 2 2 4" xfId="22887"/>
    <cellStyle name="표준 8 9 5 2 2 4 2" xfId="44848"/>
    <cellStyle name="표준 8 9 5 2 2 5" xfId="22888"/>
    <cellStyle name="표준 8 9 5 2 2 5 2" xfId="44849"/>
    <cellStyle name="표준 8 9 5 2 2 6" xfId="31682"/>
    <cellStyle name="표준 8 9 5 2 3" xfId="7171"/>
    <cellStyle name="표준 8 9 5 2 3 2" xfId="7172"/>
    <cellStyle name="표준 8 9 5 2 3 2 2" xfId="22889"/>
    <cellStyle name="표준 8 9 5 2 3 2 2 2" xfId="44850"/>
    <cellStyle name="표준 8 9 5 2 3 2 3" xfId="31685"/>
    <cellStyle name="표준 8 9 5 2 3 3" xfId="22890"/>
    <cellStyle name="표준 8 9 5 2 3 3 2" xfId="22891"/>
    <cellStyle name="표준 8 9 5 2 3 3 2 2" xfId="44852"/>
    <cellStyle name="표준 8 9 5 2 3 3 3" xfId="44851"/>
    <cellStyle name="표준 8 9 5 2 3 4" xfId="22892"/>
    <cellStyle name="표준 8 9 5 2 3 4 2" xfId="44853"/>
    <cellStyle name="표준 8 9 5 2 3 5" xfId="22893"/>
    <cellStyle name="표준 8 9 5 2 3 5 2" xfId="44854"/>
    <cellStyle name="표준 8 9 5 2 3 6" xfId="31684"/>
    <cellStyle name="표준 8 9 5 2 4" xfId="7173"/>
    <cellStyle name="표준 8 9 5 2 4 2" xfId="22894"/>
    <cellStyle name="표준 8 9 5 2 4 2 2" xfId="44855"/>
    <cellStyle name="표준 8 9 5 2 4 3" xfId="31686"/>
    <cellStyle name="표준 8 9 5 2 5" xfId="22895"/>
    <cellStyle name="표준 8 9 5 2 5 2" xfId="22896"/>
    <cellStyle name="표준 8 9 5 2 5 2 2" xfId="44857"/>
    <cellStyle name="표준 8 9 5 2 5 3" xfId="44856"/>
    <cellStyle name="표준 8 9 5 2 6" xfId="22897"/>
    <cellStyle name="표준 8 9 5 2 6 2" xfId="44858"/>
    <cellStyle name="표준 8 9 5 2 7" xfId="22898"/>
    <cellStyle name="표준 8 9 5 2 7 2" xfId="44859"/>
    <cellStyle name="표준 8 9 5 2 8" xfId="27459"/>
    <cellStyle name="표준 8 9 5 3" xfId="7174"/>
    <cellStyle name="표준 8 9 5 3 2" xfId="7175"/>
    <cellStyle name="표준 8 9 5 3 2 2" xfId="22899"/>
    <cellStyle name="표준 8 9 5 3 2 2 2" xfId="44860"/>
    <cellStyle name="표준 8 9 5 3 2 3" xfId="31688"/>
    <cellStyle name="표준 8 9 5 3 3" xfId="22900"/>
    <cellStyle name="표준 8 9 5 3 3 2" xfId="22901"/>
    <cellStyle name="표준 8 9 5 3 3 2 2" xfId="44862"/>
    <cellStyle name="표준 8 9 5 3 3 3" xfId="44861"/>
    <cellStyle name="표준 8 9 5 3 4" xfId="22902"/>
    <cellStyle name="표준 8 9 5 3 4 2" xfId="44863"/>
    <cellStyle name="표준 8 9 5 3 5" xfId="22903"/>
    <cellStyle name="표준 8 9 5 3 5 2" xfId="44864"/>
    <cellStyle name="표준 8 9 5 3 6" xfId="31687"/>
    <cellStyle name="표준 8 9 5 4" xfId="7176"/>
    <cellStyle name="표준 8 9 5 4 2" xfId="7177"/>
    <cellStyle name="표준 8 9 5 4 2 2" xfId="22904"/>
    <cellStyle name="표준 8 9 5 4 2 2 2" xfId="44865"/>
    <cellStyle name="표준 8 9 5 4 2 3" xfId="31690"/>
    <cellStyle name="표준 8 9 5 4 3" xfId="22905"/>
    <cellStyle name="표준 8 9 5 4 3 2" xfId="22906"/>
    <cellStyle name="표준 8 9 5 4 3 2 2" xfId="44867"/>
    <cellStyle name="표준 8 9 5 4 3 3" xfId="44866"/>
    <cellStyle name="표준 8 9 5 4 4" xfId="22907"/>
    <cellStyle name="표준 8 9 5 4 4 2" xfId="44868"/>
    <cellStyle name="표준 8 9 5 4 5" xfId="22908"/>
    <cellStyle name="표준 8 9 5 4 5 2" xfId="44869"/>
    <cellStyle name="표준 8 9 5 4 6" xfId="31689"/>
    <cellStyle name="표준 8 9 5 5" xfId="7178"/>
    <cellStyle name="표준 8 9 5 5 2" xfId="22909"/>
    <cellStyle name="표준 8 9 5 5 2 2" xfId="44870"/>
    <cellStyle name="표준 8 9 5 5 3" xfId="31691"/>
    <cellStyle name="표준 8 9 5 6" xfId="22910"/>
    <cellStyle name="표준 8 9 5 6 2" xfId="22911"/>
    <cellStyle name="표준 8 9 5 6 2 2" xfId="44872"/>
    <cellStyle name="표준 8 9 5 6 3" xfId="44871"/>
    <cellStyle name="표준 8 9 5 7" xfId="22912"/>
    <cellStyle name="표준 8 9 5 7 2" xfId="44873"/>
    <cellStyle name="표준 8 9 5 8" xfId="22913"/>
    <cellStyle name="표준 8 9 5 8 2" xfId="44874"/>
    <cellStyle name="표준 8 9 5 9" xfId="26940"/>
    <cellStyle name="표준 8 9 6" xfId="2680"/>
    <cellStyle name="표준 8 9 6 2" xfId="7179"/>
    <cellStyle name="표준 8 9 6 2 2" xfId="7180"/>
    <cellStyle name="표준 8 9 6 2 2 2" xfId="22914"/>
    <cellStyle name="표준 8 9 6 2 2 2 2" xfId="44875"/>
    <cellStyle name="표준 8 9 6 2 2 3" xfId="31693"/>
    <cellStyle name="표준 8 9 6 2 3" xfId="22915"/>
    <cellStyle name="표준 8 9 6 2 3 2" xfId="22916"/>
    <cellStyle name="표준 8 9 6 2 3 2 2" xfId="44877"/>
    <cellStyle name="표준 8 9 6 2 3 3" xfId="44876"/>
    <cellStyle name="표준 8 9 6 2 4" xfId="22917"/>
    <cellStyle name="표준 8 9 6 2 4 2" xfId="44878"/>
    <cellStyle name="표준 8 9 6 2 5" xfId="22918"/>
    <cellStyle name="표준 8 9 6 2 5 2" xfId="44879"/>
    <cellStyle name="표준 8 9 6 2 6" xfId="31692"/>
    <cellStyle name="표준 8 9 6 3" xfId="7181"/>
    <cellStyle name="표준 8 9 6 3 2" xfId="7182"/>
    <cellStyle name="표준 8 9 6 3 2 2" xfId="22919"/>
    <cellStyle name="표준 8 9 6 3 2 2 2" xfId="44880"/>
    <cellStyle name="표준 8 9 6 3 2 3" xfId="31695"/>
    <cellStyle name="표준 8 9 6 3 3" xfId="22920"/>
    <cellStyle name="표준 8 9 6 3 3 2" xfId="22921"/>
    <cellStyle name="표준 8 9 6 3 3 2 2" xfId="44882"/>
    <cellStyle name="표준 8 9 6 3 3 3" xfId="44881"/>
    <cellStyle name="표준 8 9 6 3 4" xfId="22922"/>
    <cellStyle name="표준 8 9 6 3 4 2" xfId="44883"/>
    <cellStyle name="표준 8 9 6 3 5" xfId="22923"/>
    <cellStyle name="표준 8 9 6 3 5 2" xfId="44884"/>
    <cellStyle name="표준 8 9 6 3 6" xfId="31694"/>
    <cellStyle name="표준 8 9 6 4" xfId="7183"/>
    <cellStyle name="표준 8 9 6 4 2" xfId="22924"/>
    <cellStyle name="표준 8 9 6 4 2 2" xfId="44885"/>
    <cellStyle name="표준 8 9 6 4 3" xfId="31696"/>
    <cellStyle name="표준 8 9 6 5" xfId="22925"/>
    <cellStyle name="표준 8 9 6 5 2" xfId="22926"/>
    <cellStyle name="표준 8 9 6 5 2 2" xfId="44887"/>
    <cellStyle name="표준 8 9 6 5 3" xfId="44886"/>
    <cellStyle name="표준 8 9 6 6" xfId="22927"/>
    <cellStyle name="표준 8 9 6 6 2" xfId="44888"/>
    <cellStyle name="표준 8 9 6 7" xfId="22928"/>
    <cellStyle name="표준 8 9 6 7 2" xfId="44889"/>
    <cellStyle name="표준 8 9 6 8" xfId="27201"/>
    <cellStyle name="표준 8 9 7" xfId="7184"/>
    <cellStyle name="표준 8 9 7 2" xfId="7185"/>
    <cellStyle name="표준 8 9 7 2 2" xfId="22929"/>
    <cellStyle name="표준 8 9 7 2 2 2" xfId="44890"/>
    <cellStyle name="표준 8 9 7 2 3" xfId="31698"/>
    <cellStyle name="표준 8 9 7 3" xfId="22930"/>
    <cellStyle name="표준 8 9 7 3 2" xfId="22931"/>
    <cellStyle name="표준 8 9 7 3 2 2" xfId="44892"/>
    <cellStyle name="표준 8 9 7 3 3" xfId="44891"/>
    <cellStyle name="표준 8 9 7 4" xfId="22932"/>
    <cellStyle name="표준 8 9 7 4 2" xfId="44893"/>
    <cellStyle name="표준 8 9 7 5" xfId="22933"/>
    <cellStyle name="표준 8 9 7 5 2" xfId="44894"/>
    <cellStyle name="표준 8 9 7 6" xfId="31697"/>
    <cellStyle name="표준 8 9 8" xfId="7186"/>
    <cellStyle name="표준 8 9 8 2" xfId="7187"/>
    <cellStyle name="표준 8 9 8 2 2" xfId="22934"/>
    <cellStyle name="표준 8 9 8 2 2 2" xfId="44895"/>
    <cellStyle name="표준 8 9 8 2 3" xfId="31700"/>
    <cellStyle name="표준 8 9 8 3" xfId="22935"/>
    <cellStyle name="표준 8 9 8 3 2" xfId="22936"/>
    <cellStyle name="표준 8 9 8 3 2 2" xfId="44897"/>
    <cellStyle name="표준 8 9 8 3 3" xfId="44896"/>
    <cellStyle name="표준 8 9 8 4" xfId="22937"/>
    <cellStyle name="표준 8 9 8 4 2" xfId="44898"/>
    <cellStyle name="표준 8 9 8 5" xfId="22938"/>
    <cellStyle name="표준 8 9 8 5 2" xfId="44899"/>
    <cellStyle name="표준 8 9 8 6" xfId="31699"/>
    <cellStyle name="표준 8 9 9" xfId="7188"/>
    <cellStyle name="표준 8 9 9 2" xfId="22939"/>
    <cellStyle name="표준 8 9 9 2 2" xfId="44900"/>
    <cellStyle name="표준 8 9 9 3" xfId="31701"/>
    <cellStyle name="표준 9" xfId="84"/>
    <cellStyle name="표준 9 10" xfId="1558"/>
    <cellStyle name="표준 9 10 10" xfId="22940"/>
    <cellStyle name="표준 9 10 10 2" xfId="44901"/>
    <cellStyle name="표준 9 10 11" xfId="26741"/>
    <cellStyle name="표준 9 10 2" xfId="2348"/>
    <cellStyle name="표준 9 10 2 10" xfId="26870"/>
    <cellStyle name="표준 9 10 2 2" xfId="2642"/>
    <cellStyle name="표준 9 10 2 2 2" xfId="3162"/>
    <cellStyle name="표준 9 10 2 2 2 2" xfId="7189"/>
    <cellStyle name="표준 9 10 2 2 2 2 2" xfId="7190"/>
    <cellStyle name="표준 9 10 2 2 2 2 2 2" xfId="22941"/>
    <cellStyle name="표준 9 10 2 2 2 2 2 2 2" xfId="44902"/>
    <cellStyle name="표준 9 10 2 2 2 2 2 3" xfId="31703"/>
    <cellStyle name="표준 9 10 2 2 2 2 3" xfId="22942"/>
    <cellStyle name="표준 9 10 2 2 2 2 3 2" xfId="22943"/>
    <cellStyle name="표준 9 10 2 2 2 2 3 2 2" xfId="44904"/>
    <cellStyle name="표준 9 10 2 2 2 2 3 3" xfId="44903"/>
    <cellStyle name="표준 9 10 2 2 2 2 4" xfId="22944"/>
    <cellStyle name="표준 9 10 2 2 2 2 4 2" xfId="44905"/>
    <cellStyle name="표준 9 10 2 2 2 2 5" xfId="22945"/>
    <cellStyle name="표준 9 10 2 2 2 2 5 2" xfId="44906"/>
    <cellStyle name="표준 9 10 2 2 2 2 6" xfId="31702"/>
    <cellStyle name="표준 9 10 2 2 2 3" xfId="7191"/>
    <cellStyle name="표준 9 10 2 2 2 3 2" xfId="7192"/>
    <cellStyle name="표준 9 10 2 2 2 3 2 2" xfId="22946"/>
    <cellStyle name="표준 9 10 2 2 2 3 2 2 2" xfId="44907"/>
    <cellStyle name="표준 9 10 2 2 2 3 2 3" xfId="31705"/>
    <cellStyle name="표준 9 10 2 2 2 3 3" xfId="22947"/>
    <cellStyle name="표준 9 10 2 2 2 3 3 2" xfId="22948"/>
    <cellStyle name="표준 9 10 2 2 2 3 3 2 2" xfId="44909"/>
    <cellStyle name="표준 9 10 2 2 2 3 3 3" xfId="44908"/>
    <cellStyle name="표준 9 10 2 2 2 3 4" xfId="22949"/>
    <cellStyle name="표준 9 10 2 2 2 3 4 2" xfId="44910"/>
    <cellStyle name="표준 9 10 2 2 2 3 5" xfId="22950"/>
    <cellStyle name="표준 9 10 2 2 2 3 5 2" xfId="44911"/>
    <cellStyle name="표준 9 10 2 2 2 3 6" xfId="31704"/>
    <cellStyle name="표준 9 10 2 2 2 4" xfId="7193"/>
    <cellStyle name="표준 9 10 2 2 2 4 2" xfId="22951"/>
    <cellStyle name="표준 9 10 2 2 2 4 2 2" xfId="44912"/>
    <cellStyle name="표준 9 10 2 2 2 4 3" xfId="31706"/>
    <cellStyle name="표준 9 10 2 2 2 5" xfId="22952"/>
    <cellStyle name="표준 9 10 2 2 2 5 2" xfId="22953"/>
    <cellStyle name="표준 9 10 2 2 2 5 2 2" xfId="44914"/>
    <cellStyle name="표준 9 10 2 2 2 5 3" xfId="44913"/>
    <cellStyle name="표준 9 10 2 2 2 6" xfId="22954"/>
    <cellStyle name="표준 9 10 2 2 2 6 2" xfId="44915"/>
    <cellStyle name="표준 9 10 2 2 2 7" xfId="22955"/>
    <cellStyle name="표준 9 10 2 2 2 7 2" xfId="44916"/>
    <cellStyle name="표준 9 10 2 2 2 8" xfId="27683"/>
    <cellStyle name="표준 9 10 2 2 3" xfId="7194"/>
    <cellStyle name="표준 9 10 2 2 3 2" xfId="7195"/>
    <cellStyle name="표준 9 10 2 2 3 2 2" xfId="22956"/>
    <cellStyle name="표준 9 10 2 2 3 2 2 2" xfId="44917"/>
    <cellStyle name="표준 9 10 2 2 3 2 3" xfId="31708"/>
    <cellStyle name="표준 9 10 2 2 3 3" xfId="22957"/>
    <cellStyle name="표준 9 10 2 2 3 3 2" xfId="22958"/>
    <cellStyle name="표준 9 10 2 2 3 3 2 2" xfId="44919"/>
    <cellStyle name="표준 9 10 2 2 3 3 3" xfId="44918"/>
    <cellStyle name="표준 9 10 2 2 3 4" xfId="22959"/>
    <cellStyle name="표준 9 10 2 2 3 4 2" xfId="44920"/>
    <cellStyle name="표준 9 10 2 2 3 5" xfId="22960"/>
    <cellStyle name="표준 9 10 2 2 3 5 2" xfId="44921"/>
    <cellStyle name="표준 9 10 2 2 3 6" xfId="31707"/>
    <cellStyle name="표준 9 10 2 2 4" xfId="7196"/>
    <cellStyle name="표준 9 10 2 2 4 2" xfId="7197"/>
    <cellStyle name="표준 9 10 2 2 4 2 2" xfId="22961"/>
    <cellStyle name="표준 9 10 2 2 4 2 2 2" xfId="44922"/>
    <cellStyle name="표준 9 10 2 2 4 2 3" xfId="31710"/>
    <cellStyle name="표준 9 10 2 2 4 3" xfId="22962"/>
    <cellStyle name="표준 9 10 2 2 4 3 2" xfId="22963"/>
    <cellStyle name="표준 9 10 2 2 4 3 2 2" xfId="44924"/>
    <cellStyle name="표준 9 10 2 2 4 3 3" xfId="44923"/>
    <cellStyle name="표준 9 10 2 2 4 4" xfId="22964"/>
    <cellStyle name="표준 9 10 2 2 4 4 2" xfId="44925"/>
    <cellStyle name="표준 9 10 2 2 4 5" xfId="22965"/>
    <cellStyle name="표준 9 10 2 2 4 5 2" xfId="44926"/>
    <cellStyle name="표준 9 10 2 2 4 6" xfId="31709"/>
    <cellStyle name="표준 9 10 2 2 5" xfId="7198"/>
    <cellStyle name="표준 9 10 2 2 5 2" xfId="22966"/>
    <cellStyle name="표준 9 10 2 2 5 2 2" xfId="44927"/>
    <cellStyle name="표준 9 10 2 2 5 3" xfId="31711"/>
    <cellStyle name="표준 9 10 2 2 6" xfId="22967"/>
    <cellStyle name="표준 9 10 2 2 6 2" xfId="22968"/>
    <cellStyle name="표준 9 10 2 2 6 2 2" xfId="44929"/>
    <cellStyle name="표준 9 10 2 2 6 3" xfId="44928"/>
    <cellStyle name="표준 9 10 2 2 7" xfId="22969"/>
    <cellStyle name="표준 9 10 2 2 7 2" xfId="44930"/>
    <cellStyle name="표준 9 10 2 2 8" xfId="22970"/>
    <cellStyle name="표준 9 10 2 2 8 2" xfId="44931"/>
    <cellStyle name="표준 9 10 2 2 9" xfId="27164"/>
    <cellStyle name="표준 9 10 2 3" xfId="2868"/>
    <cellStyle name="표준 9 10 2 3 2" xfId="7199"/>
    <cellStyle name="표준 9 10 2 3 2 2" xfId="7200"/>
    <cellStyle name="표준 9 10 2 3 2 2 2" xfId="22971"/>
    <cellStyle name="표준 9 10 2 3 2 2 2 2" xfId="44932"/>
    <cellStyle name="표준 9 10 2 3 2 2 3" xfId="31713"/>
    <cellStyle name="표준 9 10 2 3 2 3" xfId="22972"/>
    <cellStyle name="표준 9 10 2 3 2 3 2" xfId="22973"/>
    <cellStyle name="표준 9 10 2 3 2 3 2 2" xfId="44934"/>
    <cellStyle name="표준 9 10 2 3 2 3 3" xfId="44933"/>
    <cellStyle name="표준 9 10 2 3 2 4" xfId="22974"/>
    <cellStyle name="표준 9 10 2 3 2 4 2" xfId="44935"/>
    <cellStyle name="표준 9 10 2 3 2 5" xfId="22975"/>
    <cellStyle name="표준 9 10 2 3 2 5 2" xfId="44936"/>
    <cellStyle name="표준 9 10 2 3 2 6" xfId="31712"/>
    <cellStyle name="표준 9 10 2 3 3" xfId="7201"/>
    <cellStyle name="표준 9 10 2 3 3 2" xfId="7202"/>
    <cellStyle name="표준 9 10 2 3 3 2 2" xfId="22976"/>
    <cellStyle name="표준 9 10 2 3 3 2 2 2" xfId="44937"/>
    <cellStyle name="표준 9 10 2 3 3 2 3" xfId="31715"/>
    <cellStyle name="표준 9 10 2 3 3 3" xfId="22977"/>
    <cellStyle name="표준 9 10 2 3 3 3 2" xfId="22978"/>
    <cellStyle name="표준 9 10 2 3 3 3 2 2" xfId="44939"/>
    <cellStyle name="표준 9 10 2 3 3 3 3" xfId="44938"/>
    <cellStyle name="표준 9 10 2 3 3 4" xfId="22979"/>
    <cellStyle name="표준 9 10 2 3 3 4 2" xfId="44940"/>
    <cellStyle name="표준 9 10 2 3 3 5" xfId="22980"/>
    <cellStyle name="표준 9 10 2 3 3 5 2" xfId="44941"/>
    <cellStyle name="표준 9 10 2 3 3 6" xfId="31714"/>
    <cellStyle name="표준 9 10 2 3 4" xfId="7203"/>
    <cellStyle name="표준 9 10 2 3 4 2" xfId="22981"/>
    <cellStyle name="표준 9 10 2 3 4 2 2" xfId="44942"/>
    <cellStyle name="표준 9 10 2 3 4 3" xfId="31716"/>
    <cellStyle name="표준 9 10 2 3 5" xfId="22982"/>
    <cellStyle name="표준 9 10 2 3 5 2" xfId="22983"/>
    <cellStyle name="표준 9 10 2 3 5 2 2" xfId="44944"/>
    <cellStyle name="표준 9 10 2 3 5 3" xfId="44943"/>
    <cellStyle name="표준 9 10 2 3 6" xfId="22984"/>
    <cellStyle name="표준 9 10 2 3 6 2" xfId="44945"/>
    <cellStyle name="표준 9 10 2 3 7" xfId="22985"/>
    <cellStyle name="표준 9 10 2 3 7 2" xfId="44946"/>
    <cellStyle name="표준 9 10 2 3 8" xfId="27389"/>
    <cellStyle name="표준 9 10 2 4" xfId="7204"/>
    <cellStyle name="표준 9 10 2 4 2" xfId="7205"/>
    <cellStyle name="표준 9 10 2 4 2 2" xfId="22986"/>
    <cellStyle name="표준 9 10 2 4 2 2 2" xfId="44947"/>
    <cellStyle name="표준 9 10 2 4 2 3" xfId="31718"/>
    <cellStyle name="표준 9 10 2 4 3" xfId="22987"/>
    <cellStyle name="표준 9 10 2 4 3 2" xfId="22988"/>
    <cellStyle name="표준 9 10 2 4 3 2 2" xfId="44949"/>
    <cellStyle name="표준 9 10 2 4 3 3" xfId="44948"/>
    <cellStyle name="표준 9 10 2 4 4" xfId="22989"/>
    <cellStyle name="표준 9 10 2 4 4 2" xfId="44950"/>
    <cellStyle name="표준 9 10 2 4 5" xfId="22990"/>
    <cellStyle name="표준 9 10 2 4 5 2" xfId="44951"/>
    <cellStyle name="표준 9 10 2 4 6" xfId="31717"/>
    <cellStyle name="표준 9 10 2 5" xfId="7206"/>
    <cellStyle name="표준 9 10 2 5 2" xfId="7207"/>
    <cellStyle name="표준 9 10 2 5 2 2" xfId="22991"/>
    <cellStyle name="표준 9 10 2 5 2 2 2" xfId="44952"/>
    <cellStyle name="표준 9 10 2 5 2 3" xfId="31720"/>
    <cellStyle name="표준 9 10 2 5 3" xfId="22992"/>
    <cellStyle name="표준 9 10 2 5 3 2" xfId="22993"/>
    <cellStyle name="표준 9 10 2 5 3 2 2" xfId="44954"/>
    <cellStyle name="표준 9 10 2 5 3 3" xfId="44953"/>
    <cellStyle name="표준 9 10 2 5 4" xfId="22994"/>
    <cellStyle name="표준 9 10 2 5 4 2" xfId="44955"/>
    <cellStyle name="표준 9 10 2 5 5" xfId="22995"/>
    <cellStyle name="표준 9 10 2 5 5 2" xfId="44956"/>
    <cellStyle name="표준 9 10 2 5 6" xfId="31719"/>
    <cellStyle name="표준 9 10 2 6" xfId="7208"/>
    <cellStyle name="표준 9 10 2 6 2" xfId="22996"/>
    <cellStyle name="표준 9 10 2 6 2 2" xfId="44957"/>
    <cellStyle name="표준 9 10 2 6 3" xfId="31721"/>
    <cellStyle name="표준 9 10 2 7" xfId="22997"/>
    <cellStyle name="표준 9 10 2 7 2" xfId="22998"/>
    <cellStyle name="표준 9 10 2 7 2 2" xfId="44959"/>
    <cellStyle name="표준 9 10 2 7 3" xfId="44958"/>
    <cellStyle name="표준 9 10 2 8" xfId="22999"/>
    <cellStyle name="표준 9 10 2 8 2" xfId="44960"/>
    <cellStyle name="표준 9 10 2 9" xfId="23000"/>
    <cellStyle name="표준 9 10 2 9 2" xfId="44961"/>
    <cellStyle name="표준 9 10 3" xfId="2477"/>
    <cellStyle name="표준 9 10 3 2" xfId="2997"/>
    <cellStyle name="표준 9 10 3 2 2" xfId="7209"/>
    <cellStyle name="표준 9 10 3 2 2 2" xfId="7210"/>
    <cellStyle name="표준 9 10 3 2 2 2 2" xfId="23001"/>
    <cellStyle name="표준 9 10 3 2 2 2 2 2" xfId="44962"/>
    <cellStyle name="표준 9 10 3 2 2 2 3" xfId="31723"/>
    <cellStyle name="표준 9 10 3 2 2 3" xfId="23002"/>
    <cellStyle name="표준 9 10 3 2 2 3 2" xfId="23003"/>
    <cellStyle name="표준 9 10 3 2 2 3 2 2" xfId="44964"/>
    <cellStyle name="표준 9 10 3 2 2 3 3" xfId="44963"/>
    <cellStyle name="표준 9 10 3 2 2 4" xfId="23004"/>
    <cellStyle name="표준 9 10 3 2 2 4 2" xfId="44965"/>
    <cellStyle name="표준 9 10 3 2 2 5" xfId="23005"/>
    <cellStyle name="표준 9 10 3 2 2 5 2" xfId="44966"/>
    <cellStyle name="표준 9 10 3 2 2 6" xfId="31722"/>
    <cellStyle name="표준 9 10 3 2 3" xfId="7211"/>
    <cellStyle name="표준 9 10 3 2 3 2" xfId="7212"/>
    <cellStyle name="표준 9 10 3 2 3 2 2" xfId="23006"/>
    <cellStyle name="표준 9 10 3 2 3 2 2 2" xfId="44967"/>
    <cellStyle name="표준 9 10 3 2 3 2 3" xfId="31725"/>
    <cellStyle name="표준 9 10 3 2 3 3" xfId="23007"/>
    <cellStyle name="표준 9 10 3 2 3 3 2" xfId="23008"/>
    <cellStyle name="표준 9 10 3 2 3 3 2 2" xfId="44969"/>
    <cellStyle name="표준 9 10 3 2 3 3 3" xfId="44968"/>
    <cellStyle name="표준 9 10 3 2 3 4" xfId="23009"/>
    <cellStyle name="표준 9 10 3 2 3 4 2" xfId="44970"/>
    <cellStyle name="표준 9 10 3 2 3 5" xfId="23010"/>
    <cellStyle name="표준 9 10 3 2 3 5 2" xfId="44971"/>
    <cellStyle name="표준 9 10 3 2 3 6" xfId="31724"/>
    <cellStyle name="표준 9 10 3 2 4" xfId="7213"/>
    <cellStyle name="표준 9 10 3 2 4 2" xfId="23011"/>
    <cellStyle name="표준 9 10 3 2 4 2 2" xfId="44972"/>
    <cellStyle name="표준 9 10 3 2 4 3" xfId="31726"/>
    <cellStyle name="표준 9 10 3 2 5" xfId="23012"/>
    <cellStyle name="표준 9 10 3 2 5 2" xfId="23013"/>
    <cellStyle name="표준 9 10 3 2 5 2 2" xfId="44974"/>
    <cellStyle name="표준 9 10 3 2 5 3" xfId="44973"/>
    <cellStyle name="표준 9 10 3 2 6" xfId="23014"/>
    <cellStyle name="표준 9 10 3 2 6 2" xfId="44975"/>
    <cellStyle name="표준 9 10 3 2 7" xfId="23015"/>
    <cellStyle name="표준 9 10 3 2 7 2" xfId="44976"/>
    <cellStyle name="표준 9 10 3 2 8" xfId="27518"/>
    <cellStyle name="표준 9 10 3 3" xfId="7214"/>
    <cellStyle name="표준 9 10 3 3 2" xfId="7215"/>
    <cellStyle name="표준 9 10 3 3 2 2" xfId="23016"/>
    <cellStyle name="표준 9 10 3 3 2 2 2" xfId="44977"/>
    <cellStyle name="표준 9 10 3 3 2 3" xfId="31728"/>
    <cellStyle name="표준 9 10 3 3 3" xfId="23017"/>
    <cellStyle name="표준 9 10 3 3 3 2" xfId="23018"/>
    <cellStyle name="표준 9 10 3 3 3 2 2" xfId="44979"/>
    <cellStyle name="표준 9 10 3 3 3 3" xfId="44978"/>
    <cellStyle name="표준 9 10 3 3 4" xfId="23019"/>
    <cellStyle name="표준 9 10 3 3 4 2" xfId="44980"/>
    <cellStyle name="표준 9 10 3 3 5" xfId="23020"/>
    <cellStyle name="표준 9 10 3 3 5 2" xfId="44981"/>
    <cellStyle name="표준 9 10 3 3 6" xfId="31727"/>
    <cellStyle name="표준 9 10 3 4" xfId="7216"/>
    <cellStyle name="표준 9 10 3 4 2" xfId="7217"/>
    <cellStyle name="표준 9 10 3 4 2 2" xfId="23021"/>
    <cellStyle name="표준 9 10 3 4 2 2 2" xfId="44982"/>
    <cellStyle name="표준 9 10 3 4 2 3" xfId="31730"/>
    <cellStyle name="표준 9 10 3 4 3" xfId="23022"/>
    <cellStyle name="표준 9 10 3 4 3 2" xfId="23023"/>
    <cellStyle name="표준 9 10 3 4 3 2 2" xfId="44984"/>
    <cellStyle name="표준 9 10 3 4 3 3" xfId="44983"/>
    <cellStyle name="표준 9 10 3 4 4" xfId="23024"/>
    <cellStyle name="표준 9 10 3 4 4 2" xfId="44985"/>
    <cellStyle name="표준 9 10 3 4 5" xfId="23025"/>
    <cellStyle name="표준 9 10 3 4 5 2" xfId="44986"/>
    <cellStyle name="표준 9 10 3 4 6" xfId="31729"/>
    <cellStyle name="표준 9 10 3 5" xfId="7218"/>
    <cellStyle name="표준 9 10 3 5 2" xfId="23026"/>
    <cellStyle name="표준 9 10 3 5 2 2" xfId="44987"/>
    <cellStyle name="표준 9 10 3 5 3" xfId="31731"/>
    <cellStyle name="표준 9 10 3 6" xfId="23027"/>
    <cellStyle name="표준 9 10 3 6 2" xfId="23028"/>
    <cellStyle name="표준 9 10 3 6 2 2" xfId="44989"/>
    <cellStyle name="표준 9 10 3 6 3" xfId="44988"/>
    <cellStyle name="표준 9 10 3 7" xfId="23029"/>
    <cellStyle name="표준 9 10 3 7 2" xfId="44990"/>
    <cellStyle name="표준 9 10 3 8" xfId="23030"/>
    <cellStyle name="표준 9 10 3 8 2" xfId="44991"/>
    <cellStyle name="표준 9 10 3 9" xfId="26999"/>
    <cellStyle name="표준 9 10 4" xfId="2739"/>
    <cellStyle name="표준 9 10 4 2" xfId="7219"/>
    <cellStyle name="표준 9 10 4 2 2" xfId="7220"/>
    <cellStyle name="표준 9 10 4 2 2 2" xfId="23031"/>
    <cellStyle name="표준 9 10 4 2 2 2 2" xfId="44992"/>
    <cellStyle name="표준 9 10 4 2 2 3" xfId="31733"/>
    <cellStyle name="표준 9 10 4 2 3" xfId="23032"/>
    <cellStyle name="표준 9 10 4 2 3 2" xfId="23033"/>
    <cellStyle name="표준 9 10 4 2 3 2 2" xfId="44994"/>
    <cellStyle name="표준 9 10 4 2 3 3" xfId="44993"/>
    <cellStyle name="표준 9 10 4 2 4" xfId="23034"/>
    <cellStyle name="표준 9 10 4 2 4 2" xfId="44995"/>
    <cellStyle name="표준 9 10 4 2 5" xfId="23035"/>
    <cellStyle name="표준 9 10 4 2 5 2" xfId="44996"/>
    <cellStyle name="표준 9 10 4 2 6" xfId="31732"/>
    <cellStyle name="표준 9 10 4 3" xfId="7221"/>
    <cellStyle name="표준 9 10 4 3 2" xfId="7222"/>
    <cellStyle name="표준 9 10 4 3 2 2" xfId="23036"/>
    <cellStyle name="표준 9 10 4 3 2 2 2" xfId="44997"/>
    <cellStyle name="표준 9 10 4 3 2 3" xfId="31735"/>
    <cellStyle name="표준 9 10 4 3 3" xfId="23037"/>
    <cellStyle name="표준 9 10 4 3 3 2" xfId="23038"/>
    <cellStyle name="표준 9 10 4 3 3 2 2" xfId="44999"/>
    <cellStyle name="표준 9 10 4 3 3 3" xfId="44998"/>
    <cellStyle name="표준 9 10 4 3 4" xfId="23039"/>
    <cellStyle name="표준 9 10 4 3 4 2" xfId="45000"/>
    <cellStyle name="표준 9 10 4 3 5" xfId="23040"/>
    <cellStyle name="표준 9 10 4 3 5 2" xfId="45001"/>
    <cellStyle name="표준 9 10 4 3 6" xfId="31734"/>
    <cellStyle name="표준 9 10 4 4" xfId="7223"/>
    <cellStyle name="표준 9 10 4 4 2" xfId="23041"/>
    <cellStyle name="표준 9 10 4 4 2 2" xfId="45002"/>
    <cellStyle name="표준 9 10 4 4 3" xfId="31736"/>
    <cellStyle name="표준 9 10 4 5" xfId="23042"/>
    <cellStyle name="표준 9 10 4 5 2" xfId="23043"/>
    <cellStyle name="표준 9 10 4 5 2 2" xfId="45004"/>
    <cellStyle name="표준 9 10 4 5 3" xfId="45003"/>
    <cellStyle name="표준 9 10 4 6" xfId="23044"/>
    <cellStyle name="표준 9 10 4 6 2" xfId="45005"/>
    <cellStyle name="표준 9 10 4 7" xfId="23045"/>
    <cellStyle name="표준 9 10 4 7 2" xfId="45006"/>
    <cellStyle name="표준 9 10 4 8" xfId="27260"/>
    <cellStyle name="표준 9 10 5" xfId="7224"/>
    <cellStyle name="표준 9 10 5 2" xfId="7225"/>
    <cellStyle name="표준 9 10 5 2 2" xfId="23046"/>
    <cellStyle name="표준 9 10 5 2 2 2" xfId="45007"/>
    <cellStyle name="표준 9 10 5 2 3" xfId="31738"/>
    <cellStyle name="표준 9 10 5 3" xfId="23047"/>
    <cellStyle name="표준 9 10 5 3 2" xfId="23048"/>
    <cellStyle name="표준 9 10 5 3 2 2" xfId="45009"/>
    <cellStyle name="표준 9 10 5 3 3" xfId="45008"/>
    <cellStyle name="표준 9 10 5 4" xfId="23049"/>
    <cellStyle name="표준 9 10 5 4 2" xfId="45010"/>
    <cellStyle name="표준 9 10 5 5" xfId="23050"/>
    <cellStyle name="표준 9 10 5 5 2" xfId="45011"/>
    <cellStyle name="표준 9 10 5 6" xfId="31737"/>
    <cellStyle name="표준 9 10 6" xfId="7226"/>
    <cellStyle name="표준 9 10 6 2" xfId="7227"/>
    <cellStyle name="표준 9 10 6 2 2" xfId="23051"/>
    <cellStyle name="표준 9 10 6 2 2 2" xfId="45012"/>
    <cellStyle name="표준 9 10 6 2 3" xfId="31740"/>
    <cellStyle name="표준 9 10 6 3" xfId="23052"/>
    <cellStyle name="표준 9 10 6 3 2" xfId="23053"/>
    <cellStyle name="표준 9 10 6 3 2 2" xfId="45014"/>
    <cellStyle name="표준 9 10 6 3 3" xfId="45013"/>
    <cellStyle name="표준 9 10 6 4" xfId="23054"/>
    <cellStyle name="표준 9 10 6 4 2" xfId="45015"/>
    <cellStyle name="표준 9 10 6 5" xfId="23055"/>
    <cellStyle name="표준 9 10 6 5 2" xfId="45016"/>
    <cellStyle name="표준 9 10 6 6" xfId="31739"/>
    <cellStyle name="표준 9 10 7" xfId="7228"/>
    <cellStyle name="표준 9 10 7 2" xfId="23056"/>
    <cellStyle name="표준 9 10 7 2 2" xfId="45017"/>
    <cellStyle name="표준 9 10 7 3" xfId="31741"/>
    <cellStyle name="표준 9 10 8" xfId="23057"/>
    <cellStyle name="표준 9 10 8 2" xfId="23058"/>
    <cellStyle name="표준 9 10 8 2 2" xfId="45019"/>
    <cellStyle name="표준 9 10 8 3" xfId="45018"/>
    <cellStyle name="표준 9 10 9" xfId="23059"/>
    <cellStyle name="표준 9 10 9 2" xfId="45020"/>
    <cellStyle name="표준 9 11" xfId="1591"/>
    <cellStyle name="표준 9 11 10" xfId="23060"/>
    <cellStyle name="표준 9 11 10 2" xfId="45021"/>
    <cellStyle name="표준 9 11 11" xfId="26774"/>
    <cellStyle name="표준 9 11 2" xfId="2381"/>
    <cellStyle name="표준 9 11 2 10" xfId="26903"/>
    <cellStyle name="표준 9 11 2 2" xfId="2643"/>
    <cellStyle name="표준 9 11 2 2 2" xfId="3163"/>
    <cellStyle name="표준 9 11 2 2 2 2" xfId="7229"/>
    <cellStyle name="표준 9 11 2 2 2 2 2" xfId="7230"/>
    <cellStyle name="표준 9 11 2 2 2 2 2 2" xfId="23061"/>
    <cellStyle name="표준 9 11 2 2 2 2 2 2 2" xfId="45022"/>
    <cellStyle name="표준 9 11 2 2 2 2 2 3" xfId="31743"/>
    <cellStyle name="표준 9 11 2 2 2 2 3" xfId="23062"/>
    <cellStyle name="표준 9 11 2 2 2 2 3 2" xfId="23063"/>
    <cellStyle name="표준 9 11 2 2 2 2 3 2 2" xfId="45024"/>
    <cellStyle name="표준 9 11 2 2 2 2 3 3" xfId="45023"/>
    <cellStyle name="표준 9 11 2 2 2 2 4" xfId="23064"/>
    <cellStyle name="표준 9 11 2 2 2 2 4 2" xfId="45025"/>
    <cellStyle name="표준 9 11 2 2 2 2 5" xfId="23065"/>
    <cellStyle name="표준 9 11 2 2 2 2 5 2" xfId="45026"/>
    <cellStyle name="표준 9 11 2 2 2 2 6" xfId="31742"/>
    <cellStyle name="표준 9 11 2 2 2 3" xfId="7231"/>
    <cellStyle name="표준 9 11 2 2 2 3 2" xfId="7232"/>
    <cellStyle name="표준 9 11 2 2 2 3 2 2" xfId="23066"/>
    <cellStyle name="표준 9 11 2 2 2 3 2 2 2" xfId="45027"/>
    <cellStyle name="표준 9 11 2 2 2 3 2 3" xfId="31745"/>
    <cellStyle name="표준 9 11 2 2 2 3 3" xfId="23067"/>
    <cellStyle name="표준 9 11 2 2 2 3 3 2" xfId="23068"/>
    <cellStyle name="표준 9 11 2 2 2 3 3 2 2" xfId="45029"/>
    <cellStyle name="표준 9 11 2 2 2 3 3 3" xfId="45028"/>
    <cellStyle name="표준 9 11 2 2 2 3 4" xfId="23069"/>
    <cellStyle name="표준 9 11 2 2 2 3 4 2" xfId="45030"/>
    <cellStyle name="표준 9 11 2 2 2 3 5" xfId="23070"/>
    <cellStyle name="표준 9 11 2 2 2 3 5 2" xfId="45031"/>
    <cellStyle name="표준 9 11 2 2 2 3 6" xfId="31744"/>
    <cellStyle name="표준 9 11 2 2 2 4" xfId="7233"/>
    <cellStyle name="표준 9 11 2 2 2 4 2" xfId="23071"/>
    <cellStyle name="표준 9 11 2 2 2 4 2 2" xfId="45032"/>
    <cellStyle name="표준 9 11 2 2 2 4 3" xfId="31746"/>
    <cellStyle name="표준 9 11 2 2 2 5" xfId="23072"/>
    <cellStyle name="표준 9 11 2 2 2 5 2" xfId="23073"/>
    <cellStyle name="표준 9 11 2 2 2 5 2 2" xfId="45034"/>
    <cellStyle name="표준 9 11 2 2 2 5 3" xfId="45033"/>
    <cellStyle name="표준 9 11 2 2 2 6" xfId="23074"/>
    <cellStyle name="표준 9 11 2 2 2 6 2" xfId="45035"/>
    <cellStyle name="표준 9 11 2 2 2 7" xfId="23075"/>
    <cellStyle name="표준 9 11 2 2 2 7 2" xfId="45036"/>
    <cellStyle name="표준 9 11 2 2 2 8" xfId="27684"/>
    <cellStyle name="표준 9 11 2 2 3" xfId="7234"/>
    <cellStyle name="표준 9 11 2 2 3 2" xfId="7235"/>
    <cellStyle name="표준 9 11 2 2 3 2 2" xfId="23076"/>
    <cellStyle name="표준 9 11 2 2 3 2 2 2" xfId="45037"/>
    <cellStyle name="표준 9 11 2 2 3 2 3" xfId="31748"/>
    <cellStyle name="표준 9 11 2 2 3 3" xfId="23077"/>
    <cellStyle name="표준 9 11 2 2 3 3 2" xfId="23078"/>
    <cellStyle name="표준 9 11 2 2 3 3 2 2" xfId="45039"/>
    <cellStyle name="표준 9 11 2 2 3 3 3" xfId="45038"/>
    <cellStyle name="표준 9 11 2 2 3 4" xfId="23079"/>
    <cellStyle name="표준 9 11 2 2 3 4 2" xfId="45040"/>
    <cellStyle name="표준 9 11 2 2 3 5" xfId="23080"/>
    <cellStyle name="표준 9 11 2 2 3 5 2" xfId="45041"/>
    <cellStyle name="표준 9 11 2 2 3 6" xfId="31747"/>
    <cellStyle name="표준 9 11 2 2 4" xfId="7236"/>
    <cellStyle name="표준 9 11 2 2 4 2" xfId="7237"/>
    <cellStyle name="표준 9 11 2 2 4 2 2" xfId="23081"/>
    <cellStyle name="표준 9 11 2 2 4 2 2 2" xfId="45042"/>
    <cellStyle name="표준 9 11 2 2 4 2 3" xfId="31750"/>
    <cellStyle name="표준 9 11 2 2 4 3" xfId="23082"/>
    <cellStyle name="표준 9 11 2 2 4 3 2" xfId="23083"/>
    <cellStyle name="표준 9 11 2 2 4 3 2 2" xfId="45044"/>
    <cellStyle name="표준 9 11 2 2 4 3 3" xfId="45043"/>
    <cellStyle name="표준 9 11 2 2 4 4" xfId="23084"/>
    <cellStyle name="표준 9 11 2 2 4 4 2" xfId="45045"/>
    <cellStyle name="표준 9 11 2 2 4 5" xfId="23085"/>
    <cellStyle name="표준 9 11 2 2 4 5 2" xfId="45046"/>
    <cellStyle name="표준 9 11 2 2 4 6" xfId="31749"/>
    <cellStyle name="표준 9 11 2 2 5" xfId="7238"/>
    <cellStyle name="표준 9 11 2 2 5 2" xfId="23086"/>
    <cellStyle name="표준 9 11 2 2 5 2 2" xfId="45047"/>
    <cellStyle name="표준 9 11 2 2 5 3" xfId="31751"/>
    <cellStyle name="표준 9 11 2 2 6" xfId="23087"/>
    <cellStyle name="표준 9 11 2 2 6 2" xfId="23088"/>
    <cellStyle name="표준 9 11 2 2 6 2 2" xfId="45049"/>
    <cellStyle name="표준 9 11 2 2 6 3" xfId="45048"/>
    <cellStyle name="표준 9 11 2 2 7" xfId="23089"/>
    <cellStyle name="표준 9 11 2 2 7 2" xfId="45050"/>
    <cellStyle name="표준 9 11 2 2 8" xfId="23090"/>
    <cellStyle name="표준 9 11 2 2 8 2" xfId="45051"/>
    <cellStyle name="표준 9 11 2 2 9" xfId="27165"/>
    <cellStyle name="표준 9 11 2 3" xfId="2901"/>
    <cellStyle name="표준 9 11 2 3 2" xfId="7239"/>
    <cellStyle name="표준 9 11 2 3 2 2" xfId="7240"/>
    <cellStyle name="표준 9 11 2 3 2 2 2" xfId="23091"/>
    <cellStyle name="표준 9 11 2 3 2 2 2 2" xfId="45052"/>
    <cellStyle name="표준 9 11 2 3 2 2 3" xfId="31753"/>
    <cellStyle name="표준 9 11 2 3 2 3" xfId="23092"/>
    <cellStyle name="표준 9 11 2 3 2 3 2" xfId="23093"/>
    <cellStyle name="표준 9 11 2 3 2 3 2 2" xfId="45054"/>
    <cellStyle name="표준 9 11 2 3 2 3 3" xfId="45053"/>
    <cellStyle name="표준 9 11 2 3 2 4" xfId="23094"/>
    <cellStyle name="표준 9 11 2 3 2 4 2" xfId="45055"/>
    <cellStyle name="표준 9 11 2 3 2 5" xfId="23095"/>
    <cellStyle name="표준 9 11 2 3 2 5 2" xfId="45056"/>
    <cellStyle name="표준 9 11 2 3 2 6" xfId="31752"/>
    <cellStyle name="표준 9 11 2 3 3" xfId="7241"/>
    <cellStyle name="표준 9 11 2 3 3 2" xfId="7242"/>
    <cellStyle name="표준 9 11 2 3 3 2 2" xfId="23096"/>
    <cellStyle name="표준 9 11 2 3 3 2 2 2" xfId="45057"/>
    <cellStyle name="표준 9 11 2 3 3 2 3" xfId="31755"/>
    <cellStyle name="표준 9 11 2 3 3 3" xfId="23097"/>
    <cellStyle name="표준 9 11 2 3 3 3 2" xfId="23098"/>
    <cellStyle name="표준 9 11 2 3 3 3 2 2" xfId="45059"/>
    <cellStyle name="표준 9 11 2 3 3 3 3" xfId="45058"/>
    <cellStyle name="표준 9 11 2 3 3 4" xfId="23099"/>
    <cellStyle name="표준 9 11 2 3 3 4 2" xfId="45060"/>
    <cellStyle name="표준 9 11 2 3 3 5" xfId="23100"/>
    <cellStyle name="표준 9 11 2 3 3 5 2" xfId="45061"/>
    <cellStyle name="표준 9 11 2 3 3 6" xfId="31754"/>
    <cellStyle name="표준 9 11 2 3 4" xfId="7243"/>
    <cellStyle name="표준 9 11 2 3 4 2" xfId="23101"/>
    <cellStyle name="표준 9 11 2 3 4 2 2" xfId="45062"/>
    <cellStyle name="표준 9 11 2 3 4 3" xfId="31756"/>
    <cellStyle name="표준 9 11 2 3 5" xfId="23102"/>
    <cellStyle name="표준 9 11 2 3 5 2" xfId="23103"/>
    <cellStyle name="표준 9 11 2 3 5 2 2" xfId="45064"/>
    <cellStyle name="표준 9 11 2 3 5 3" xfId="45063"/>
    <cellStyle name="표준 9 11 2 3 6" xfId="23104"/>
    <cellStyle name="표준 9 11 2 3 6 2" xfId="45065"/>
    <cellStyle name="표준 9 11 2 3 7" xfId="23105"/>
    <cellStyle name="표준 9 11 2 3 7 2" xfId="45066"/>
    <cellStyle name="표준 9 11 2 3 8" xfId="27422"/>
    <cellStyle name="표준 9 11 2 4" xfId="7244"/>
    <cellStyle name="표준 9 11 2 4 2" xfId="7245"/>
    <cellStyle name="표준 9 11 2 4 2 2" xfId="23106"/>
    <cellStyle name="표준 9 11 2 4 2 2 2" xfId="45067"/>
    <cellStyle name="표준 9 11 2 4 2 3" xfId="31758"/>
    <cellStyle name="표준 9 11 2 4 3" xfId="23107"/>
    <cellStyle name="표준 9 11 2 4 3 2" xfId="23108"/>
    <cellStyle name="표준 9 11 2 4 3 2 2" xfId="45069"/>
    <cellStyle name="표준 9 11 2 4 3 3" xfId="45068"/>
    <cellStyle name="표준 9 11 2 4 4" xfId="23109"/>
    <cellStyle name="표준 9 11 2 4 4 2" xfId="45070"/>
    <cellStyle name="표준 9 11 2 4 5" xfId="23110"/>
    <cellStyle name="표준 9 11 2 4 5 2" xfId="45071"/>
    <cellStyle name="표준 9 11 2 4 6" xfId="31757"/>
    <cellStyle name="표준 9 11 2 5" xfId="7246"/>
    <cellStyle name="표준 9 11 2 5 2" xfId="7247"/>
    <cellStyle name="표준 9 11 2 5 2 2" xfId="23111"/>
    <cellStyle name="표준 9 11 2 5 2 2 2" xfId="45072"/>
    <cellStyle name="표준 9 11 2 5 2 3" xfId="31760"/>
    <cellStyle name="표준 9 11 2 5 3" xfId="23112"/>
    <cellStyle name="표준 9 11 2 5 3 2" xfId="23113"/>
    <cellStyle name="표준 9 11 2 5 3 2 2" xfId="45074"/>
    <cellStyle name="표준 9 11 2 5 3 3" xfId="45073"/>
    <cellStyle name="표준 9 11 2 5 4" xfId="23114"/>
    <cellStyle name="표준 9 11 2 5 4 2" xfId="45075"/>
    <cellStyle name="표준 9 11 2 5 5" xfId="23115"/>
    <cellStyle name="표준 9 11 2 5 5 2" xfId="45076"/>
    <cellStyle name="표준 9 11 2 5 6" xfId="31759"/>
    <cellStyle name="표준 9 11 2 6" xfId="7248"/>
    <cellStyle name="표준 9 11 2 6 2" xfId="23116"/>
    <cellStyle name="표준 9 11 2 6 2 2" xfId="45077"/>
    <cellStyle name="표준 9 11 2 6 3" xfId="31761"/>
    <cellStyle name="표준 9 11 2 7" xfId="23117"/>
    <cellStyle name="표준 9 11 2 7 2" xfId="23118"/>
    <cellStyle name="표준 9 11 2 7 2 2" xfId="45079"/>
    <cellStyle name="표준 9 11 2 7 3" xfId="45078"/>
    <cellStyle name="표준 9 11 2 8" xfId="23119"/>
    <cellStyle name="표준 9 11 2 8 2" xfId="45080"/>
    <cellStyle name="표준 9 11 2 9" xfId="23120"/>
    <cellStyle name="표준 9 11 2 9 2" xfId="45081"/>
    <cellStyle name="표준 9 11 3" xfId="2510"/>
    <cellStyle name="표준 9 11 3 2" xfId="3030"/>
    <cellStyle name="표준 9 11 3 2 2" xfId="7249"/>
    <cellStyle name="표준 9 11 3 2 2 2" xfId="7250"/>
    <cellStyle name="표준 9 11 3 2 2 2 2" xfId="23121"/>
    <cellStyle name="표준 9 11 3 2 2 2 2 2" xfId="45082"/>
    <cellStyle name="표준 9 11 3 2 2 2 3" xfId="31763"/>
    <cellStyle name="표준 9 11 3 2 2 3" xfId="23122"/>
    <cellStyle name="표준 9 11 3 2 2 3 2" xfId="23123"/>
    <cellStyle name="표준 9 11 3 2 2 3 2 2" xfId="45084"/>
    <cellStyle name="표준 9 11 3 2 2 3 3" xfId="45083"/>
    <cellStyle name="표준 9 11 3 2 2 4" xfId="23124"/>
    <cellStyle name="표준 9 11 3 2 2 4 2" xfId="45085"/>
    <cellStyle name="표준 9 11 3 2 2 5" xfId="23125"/>
    <cellStyle name="표준 9 11 3 2 2 5 2" xfId="45086"/>
    <cellStyle name="표준 9 11 3 2 2 6" xfId="31762"/>
    <cellStyle name="표준 9 11 3 2 3" xfId="7251"/>
    <cellStyle name="표준 9 11 3 2 3 2" xfId="7252"/>
    <cellStyle name="표준 9 11 3 2 3 2 2" xfId="23126"/>
    <cellStyle name="표준 9 11 3 2 3 2 2 2" xfId="45087"/>
    <cellStyle name="표준 9 11 3 2 3 2 3" xfId="31765"/>
    <cellStyle name="표준 9 11 3 2 3 3" xfId="23127"/>
    <cellStyle name="표준 9 11 3 2 3 3 2" xfId="23128"/>
    <cellStyle name="표준 9 11 3 2 3 3 2 2" xfId="45089"/>
    <cellStyle name="표준 9 11 3 2 3 3 3" xfId="45088"/>
    <cellStyle name="표준 9 11 3 2 3 4" xfId="23129"/>
    <cellStyle name="표준 9 11 3 2 3 4 2" xfId="45090"/>
    <cellStyle name="표준 9 11 3 2 3 5" xfId="23130"/>
    <cellStyle name="표준 9 11 3 2 3 5 2" xfId="45091"/>
    <cellStyle name="표준 9 11 3 2 3 6" xfId="31764"/>
    <cellStyle name="표준 9 11 3 2 4" xfId="7253"/>
    <cellStyle name="표준 9 11 3 2 4 2" xfId="23131"/>
    <cellStyle name="표준 9 11 3 2 4 2 2" xfId="45092"/>
    <cellStyle name="표준 9 11 3 2 4 3" xfId="31766"/>
    <cellStyle name="표준 9 11 3 2 5" xfId="23132"/>
    <cellStyle name="표준 9 11 3 2 5 2" xfId="23133"/>
    <cellStyle name="표준 9 11 3 2 5 2 2" xfId="45094"/>
    <cellStyle name="표준 9 11 3 2 5 3" xfId="45093"/>
    <cellStyle name="표준 9 11 3 2 6" xfId="23134"/>
    <cellStyle name="표준 9 11 3 2 6 2" xfId="45095"/>
    <cellStyle name="표준 9 11 3 2 7" xfId="23135"/>
    <cellStyle name="표준 9 11 3 2 7 2" xfId="45096"/>
    <cellStyle name="표준 9 11 3 2 8" xfId="27551"/>
    <cellStyle name="표준 9 11 3 3" xfId="7254"/>
    <cellStyle name="표준 9 11 3 3 2" xfId="7255"/>
    <cellStyle name="표준 9 11 3 3 2 2" xfId="23136"/>
    <cellStyle name="표준 9 11 3 3 2 2 2" xfId="45097"/>
    <cellStyle name="표준 9 11 3 3 2 3" xfId="31768"/>
    <cellStyle name="표준 9 11 3 3 3" xfId="23137"/>
    <cellStyle name="표준 9 11 3 3 3 2" xfId="23138"/>
    <cellStyle name="표준 9 11 3 3 3 2 2" xfId="45099"/>
    <cellStyle name="표준 9 11 3 3 3 3" xfId="45098"/>
    <cellStyle name="표준 9 11 3 3 4" xfId="23139"/>
    <cellStyle name="표준 9 11 3 3 4 2" xfId="45100"/>
    <cellStyle name="표준 9 11 3 3 5" xfId="23140"/>
    <cellStyle name="표준 9 11 3 3 5 2" xfId="45101"/>
    <cellStyle name="표준 9 11 3 3 6" xfId="31767"/>
    <cellStyle name="표준 9 11 3 4" xfId="7256"/>
    <cellStyle name="표준 9 11 3 4 2" xfId="7257"/>
    <cellStyle name="표준 9 11 3 4 2 2" xfId="23141"/>
    <cellStyle name="표준 9 11 3 4 2 2 2" xfId="45102"/>
    <cellStyle name="표준 9 11 3 4 2 3" xfId="31770"/>
    <cellStyle name="표준 9 11 3 4 3" xfId="23142"/>
    <cellStyle name="표준 9 11 3 4 3 2" xfId="23143"/>
    <cellStyle name="표준 9 11 3 4 3 2 2" xfId="45104"/>
    <cellStyle name="표준 9 11 3 4 3 3" xfId="45103"/>
    <cellStyle name="표준 9 11 3 4 4" xfId="23144"/>
    <cellStyle name="표준 9 11 3 4 4 2" xfId="45105"/>
    <cellStyle name="표준 9 11 3 4 5" xfId="23145"/>
    <cellStyle name="표준 9 11 3 4 5 2" xfId="45106"/>
    <cellStyle name="표준 9 11 3 4 6" xfId="31769"/>
    <cellStyle name="표준 9 11 3 5" xfId="7258"/>
    <cellStyle name="표준 9 11 3 5 2" xfId="23146"/>
    <cellStyle name="표준 9 11 3 5 2 2" xfId="45107"/>
    <cellStyle name="표준 9 11 3 5 3" xfId="31771"/>
    <cellStyle name="표준 9 11 3 6" xfId="23147"/>
    <cellStyle name="표준 9 11 3 6 2" xfId="23148"/>
    <cellStyle name="표준 9 11 3 6 2 2" xfId="45109"/>
    <cellStyle name="표준 9 11 3 6 3" xfId="45108"/>
    <cellStyle name="표준 9 11 3 7" xfId="23149"/>
    <cellStyle name="표준 9 11 3 7 2" xfId="45110"/>
    <cellStyle name="표준 9 11 3 8" xfId="23150"/>
    <cellStyle name="표준 9 11 3 8 2" xfId="45111"/>
    <cellStyle name="표준 9 11 3 9" xfId="27032"/>
    <cellStyle name="표준 9 11 4" xfId="2772"/>
    <cellStyle name="표준 9 11 4 2" xfId="7259"/>
    <cellStyle name="표준 9 11 4 2 2" xfId="7260"/>
    <cellStyle name="표준 9 11 4 2 2 2" xfId="23151"/>
    <cellStyle name="표준 9 11 4 2 2 2 2" xfId="45112"/>
    <cellStyle name="표준 9 11 4 2 2 3" xfId="31773"/>
    <cellStyle name="표준 9 11 4 2 3" xfId="23152"/>
    <cellStyle name="표준 9 11 4 2 3 2" xfId="23153"/>
    <cellStyle name="표준 9 11 4 2 3 2 2" xfId="45114"/>
    <cellStyle name="표준 9 11 4 2 3 3" xfId="45113"/>
    <cellStyle name="표준 9 11 4 2 4" xfId="23154"/>
    <cellStyle name="표준 9 11 4 2 4 2" xfId="45115"/>
    <cellStyle name="표준 9 11 4 2 5" xfId="23155"/>
    <cellStyle name="표준 9 11 4 2 5 2" xfId="45116"/>
    <cellStyle name="표준 9 11 4 2 6" xfId="31772"/>
    <cellStyle name="표준 9 11 4 3" xfId="7261"/>
    <cellStyle name="표준 9 11 4 3 2" xfId="7262"/>
    <cellStyle name="표준 9 11 4 3 2 2" xfId="23156"/>
    <cellStyle name="표준 9 11 4 3 2 2 2" xfId="45117"/>
    <cellStyle name="표준 9 11 4 3 2 3" xfId="31775"/>
    <cellStyle name="표준 9 11 4 3 3" xfId="23157"/>
    <cellStyle name="표준 9 11 4 3 3 2" xfId="23158"/>
    <cellStyle name="표준 9 11 4 3 3 2 2" xfId="45119"/>
    <cellStyle name="표준 9 11 4 3 3 3" xfId="45118"/>
    <cellStyle name="표준 9 11 4 3 4" xfId="23159"/>
    <cellStyle name="표준 9 11 4 3 4 2" xfId="45120"/>
    <cellStyle name="표준 9 11 4 3 5" xfId="23160"/>
    <cellStyle name="표준 9 11 4 3 5 2" xfId="45121"/>
    <cellStyle name="표준 9 11 4 3 6" xfId="31774"/>
    <cellStyle name="표준 9 11 4 4" xfId="7263"/>
    <cellStyle name="표준 9 11 4 4 2" xfId="23161"/>
    <cellStyle name="표준 9 11 4 4 2 2" xfId="45122"/>
    <cellStyle name="표준 9 11 4 4 3" xfId="31776"/>
    <cellStyle name="표준 9 11 4 5" xfId="23162"/>
    <cellStyle name="표준 9 11 4 5 2" xfId="23163"/>
    <cellStyle name="표준 9 11 4 5 2 2" xfId="45124"/>
    <cellStyle name="표준 9 11 4 5 3" xfId="45123"/>
    <cellStyle name="표준 9 11 4 6" xfId="23164"/>
    <cellStyle name="표준 9 11 4 6 2" xfId="45125"/>
    <cellStyle name="표준 9 11 4 7" xfId="23165"/>
    <cellStyle name="표준 9 11 4 7 2" xfId="45126"/>
    <cellStyle name="표준 9 11 4 8" xfId="27293"/>
    <cellStyle name="표준 9 11 5" xfId="7264"/>
    <cellStyle name="표준 9 11 5 2" xfId="7265"/>
    <cellStyle name="표준 9 11 5 2 2" xfId="23166"/>
    <cellStyle name="표준 9 11 5 2 2 2" xfId="45127"/>
    <cellStyle name="표준 9 11 5 2 3" xfId="31778"/>
    <cellStyle name="표준 9 11 5 3" xfId="23167"/>
    <cellStyle name="표준 9 11 5 3 2" xfId="23168"/>
    <cellStyle name="표준 9 11 5 3 2 2" xfId="45129"/>
    <cellStyle name="표준 9 11 5 3 3" xfId="45128"/>
    <cellStyle name="표준 9 11 5 4" xfId="23169"/>
    <cellStyle name="표준 9 11 5 4 2" xfId="45130"/>
    <cellStyle name="표준 9 11 5 5" xfId="23170"/>
    <cellStyle name="표준 9 11 5 5 2" xfId="45131"/>
    <cellStyle name="표준 9 11 5 6" xfId="31777"/>
    <cellStyle name="표준 9 11 6" xfId="7266"/>
    <cellStyle name="표준 9 11 6 2" xfId="7267"/>
    <cellStyle name="표준 9 11 6 2 2" xfId="23171"/>
    <cellStyle name="표준 9 11 6 2 2 2" xfId="45132"/>
    <cellStyle name="표준 9 11 6 2 3" xfId="31780"/>
    <cellStyle name="표준 9 11 6 3" xfId="23172"/>
    <cellStyle name="표준 9 11 6 3 2" xfId="23173"/>
    <cellStyle name="표준 9 11 6 3 2 2" xfId="45134"/>
    <cellStyle name="표준 9 11 6 3 3" xfId="45133"/>
    <cellStyle name="표준 9 11 6 4" xfId="23174"/>
    <cellStyle name="표준 9 11 6 4 2" xfId="45135"/>
    <cellStyle name="표준 9 11 6 5" xfId="23175"/>
    <cellStyle name="표준 9 11 6 5 2" xfId="45136"/>
    <cellStyle name="표준 9 11 6 6" xfId="31779"/>
    <cellStyle name="표준 9 11 7" xfId="7268"/>
    <cellStyle name="표준 9 11 7 2" xfId="23176"/>
    <cellStyle name="표준 9 11 7 2 2" xfId="45137"/>
    <cellStyle name="표준 9 11 7 3" xfId="31781"/>
    <cellStyle name="표준 9 11 8" xfId="23177"/>
    <cellStyle name="표준 9 11 8 2" xfId="23178"/>
    <cellStyle name="표준 9 11 8 2 2" xfId="45139"/>
    <cellStyle name="표준 9 11 8 3" xfId="45138"/>
    <cellStyle name="표준 9 11 9" xfId="23179"/>
    <cellStyle name="표준 9 11 9 2" xfId="45140"/>
    <cellStyle name="표준 9 12" xfId="1529"/>
    <cellStyle name="표준 9 12 10" xfId="23180"/>
    <cellStyle name="표준 9 12 10 2" xfId="45141"/>
    <cellStyle name="표준 9 12 11" xfId="26712"/>
    <cellStyle name="표준 9 12 2" xfId="2319"/>
    <cellStyle name="표준 9 12 2 10" xfId="26841"/>
    <cellStyle name="표준 9 12 2 2" xfId="2644"/>
    <cellStyle name="표준 9 12 2 2 2" xfId="3164"/>
    <cellStyle name="표준 9 12 2 2 2 2" xfId="7269"/>
    <cellStyle name="표준 9 12 2 2 2 2 2" xfId="7270"/>
    <cellStyle name="표준 9 12 2 2 2 2 2 2" xfId="23181"/>
    <cellStyle name="표준 9 12 2 2 2 2 2 2 2" xfId="45142"/>
    <cellStyle name="표준 9 12 2 2 2 2 2 3" xfId="31783"/>
    <cellStyle name="표준 9 12 2 2 2 2 3" xfId="23182"/>
    <cellStyle name="표준 9 12 2 2 2 2 3 2" xfId="23183"/>
    <cellStyle name="표준 9 12 2 2 2 2 3 2 2" xfId="45144"/>
    <cellStyle name="표준 9 12 2 2 2 2 3 3" xfId="45143"/>
    <cellStyle name="표준 9 12 2 2 2 2 4" xfId="23184"/>
    <cellStyle name="표준 9 12 2 2 2 2 4 2" xfId="45145"/>
    <cellStyle name="표준 9 12 2 2 2 2 5" xfId="23185"/>
    <cellStyle name="표준 9 12 2 2 2 2 5 2" xfId="45146"/>
    <cellStyle name="표준 9 12 2 2 2 2 6" xfId="31782"/>
    <cellStyle name="표준 9 12 2 2 2 3" xfId="7271"/>
    <cellStyle name="표준 9 12 2 2 2 3 2" xfId="7272"/>
    <cellStyle name="표준 9 12 2 2 2 3 2 2" xfId="23186"/>
    <cellStyle name="표준 9 12 2 2 2 3 2 2 2" xfId="45147"/>
    <cellStyle name="표준 9 12 2 2 2 3 2 3" xfId="31785"/>
    <cellStyle name="표준 9 12 2 2 2 3 3" xfId="23187"/>
    <cellStyle name="표준 9 12 2 2 2 3 3 2" xfId="23188"/>
    <cellStyle name="표준 9 12 2 2 2 3 3 2 2" xfId="45149"/>
    <cellStyle name="표준 9 12 2 2 2 3 3 3" xfId="45148"/>
    <cellStyle name="표준 9 12 2 2 2 3 4" xfId="23189"/>
    <cellStyle name="표준 9 12 2 2 2 3 4 2" xfId="45150"/>
    <cellStyle name="표준 9 12 2 2 2 3 5" xfId="23190"/>
    <cellStyle name="표준 9 12 2 2 2 3 5 2" xfId="45151"/>
    <cellStyle name="표준 9 12 2 2 2 3 6" xfId="31784"/>
    <cellStyle name="표준 9 12 2 2 2 4" xfId="7273"/>
    <cellStyle name="표준 9 12 2 2 2 4 2" xfId="23191"/>
    <cellStyle name="표준 9 12 2 2 2 4 2 2" xfId="45152"/>
    <cellStyle name="표준 9 12 2 2 2 4 3" xfId="31786"/>
    <cellStyle name="표준 9 12 2 2 2 5" xfId="23192"/>
    <cellStyle name="표준 9 12 2 2 2 5 2" xfId="23193"/>
    <cellStyle name="표준 9 12 2 2 2 5 2 2" xfId="45154"/>
    <cellStyle name="표준 9 12 2 2 2 5 3" xfId="45153"/>
    <cellStyle name="표준 9 12 2 2 2 6" xfId="23194"/>
    <cellStyle name="표준 9 12 2 2 2 6 2" xfId="45155"/>
    <cellStyle name="표준 9 12 2 2 2 7" xfId="23195"/>
    <cellStyle name="표준 9 12 2 2 2 7 2" xfId="45156"/>
    <cellStyle name="표준 9 12 2 2 2 8" xfId="27685"/>
    <cellStyle name="표준 9 12 2 2 3" xfId="7274"/>
    <cellStyle name="표준 9 12 2 2 3 2" xfId="7275"/>
    <cellStyle name="표준 9 12 2 2 3 2 2" xfId="23196"/>
    <cellStyle name="표준 9 12 2 2 3 2 2 2" xfId="45157"/>
    <cellStyle name="표준 9 12 2 2 3 2 3" xfId="31788"/>
    <cellStyle name="표준 9 12 2 2 3 3" xfId="23197"/>
    <cellStyle name="표준 9 12 2 2 3 3 2" xfId="23198"/>
    <cellStyle name="표준 9 12 2 2 3 3 2 2" xfId="45159"/>
    <cellStyle name="표준 9 12 2 2 3 3 3" xfId="45158"/>
    <cellStyle name="표준 9 12 2 2 3 4" xfId="23199"/>
    <cellStyle name="표준 9 12 2 2 3 4 2" xfId="45160"/>
    <cellStyle name="표준 9 12 2 2 3 5" xfId="23200"/>
    <cellStyle name="표준 9 12 2 2 3 5 2" xfId="45161"/>
    <cellStyle name="표준 9 12 2 2 3 6" xfId="31787"/>
    <cellStyle name="표준 9 12 2 2 4" xfId="7276"/>
    <cellStyle name="표준 9 12 2 2 4 2" xfId="7277"/>
    <cellStyle name="표준 9 12 2 2 4 2 2" xfId="23201"/>
    <cellStyle name="표준 9 12 2 2 4 2 2 2" xfId="45162"/>
    <cellStyle name="표준 9 12 2 2 4 2 3" xfId="31790"/>
    <cellStyle name="표준 9 12 2 2 4 3" xfId="23202"/>
    <cellStyle name="표준 9 12 2 2 4 3 2" xfId="23203"/>
    <cellStyle name="표준 9 12 2 2 4 3 2 2" xfId="45164"/>
    <cellStyle name="표준 9 12 2 2 4 3 3" xfId="45163"/>
    <cellStyle name="표준 9 12 2 2 4 4" xfId="23204"/>
    <cellStyle name="표준 9 12 2 2 4 4 2" xfId="45165"/>
    <cellStyle name="표준 9 12 2 2 4 5" xfId="23205"/>
    <cellStyle name="표준 9 12 2 2 4 5 2" xfId="45166"/>
    <cellStyle name="표준 9 12 2 2 4 6" xfId="31789"/>
    <cellStyle name="표준 9 12 2 2 5" xfId="7278"/>
    <cellStyle name="표준 9 12 2 2 5 2" xfId="23206"/>
    <cellStyle name="표준 9 12 2 2 5 2 2" xfId="45167"/>
    <cellStyle name="표준 9 12 2 2 5 3" xfId="31791"/>
    <cellStyle name="표준 9 12 2 2 6" xfId="23207"/>
    <cellStyle name="표준 9 12 2 2 6 2" xfId="23208"/>
    <cellStyle name="표준 9 12 2 2 6 2 2" xfId="45169"/>
    <cellStyle name="표준 9 12 2 2 6 3" xfId="45168"/>
    <cellStyle name="표준 9 12 2 2 7" xfId="23209"/>
    <cellStyle name="표준 9 12 2 2 7 2" xfId="45170"/>
    <cellStyle name="표준 9 12 2 2 8" xfId="23210"/>
    <cellStyle name="표준 9 12 2 2 8 2" xfId="45171"/>
    <cellStyle name="표준 9 12 2 2 9" xfId="27166"/>
    <cellStyle name="표준 9 12 2 3" xfId="2839"/>
    <cellStyle name="표준 9 12 2 3 2" xfId="7279"/>
    <cellStyle name="표준 9 12 2 3 2 2" xfId="7280"/>
    <cellStyle name="표준 9 12 2 3 2 2 2" xfId="23211"/>
    <cellStyle name="표준 9 12 2 3 2 2 2 2" xfId="45172"/>
    <cellStyle name="표준 9 12 2 3 2 2 3" xfId="31793"/>
    <cellStyle name="표준 9 12 2 3 2 3" xfId="23212"/>
    <cellStyle name="표준 9 12 2 3 2 3 2" xfId="23213"/>
    <cellStyle name="표준 9 12 2 3 2 3 2 2" xfId="45174"/>
    <cellStyle name="표준 9 12 2 3 2 3 3" xfId="45173"/>
    <cellStyle name="표준 9 12 2 3 2 4" xfId="23214"/>
    <cellStyle name="표준 9 12 2 3 2 4 2" xfId="45175"/>
    <cellStyle name="표준 9 12 2 3 2 5" xfId="23215"/>
    <cellStyle name="표준 9 12 2 3 2 5 2" xfId="45176"/>
    <cellStyle name="표준 9 12 2 3 2 6" xfId="31792"/>
    <cellStyle name="표준 9 12 2 3 3" xfId="7281"/>
    <cellStyle name="표준 9 12 2 3 3 2" xfId="7282"/>
    <cellStyle name="표준 9 12 2 3 3 2 2" xfId="23216"/>
    <cellStyle name="표준 9 12 2 3 3 2 2 2" xfId="45177"/>
    <cellStyle name="표준 9 12 2 3 3 2 3" xfId="31795"/>
    <cellStyle name="표준 9 12 2 3 3 3" xfId="23217"/>
    <cellStyle name="표준 9 12 2 3 3 3 2" xfId="23218"/>
    <cellStyle name="표준 9 12 2 3 3 3 2 2" xfId="45179"/>
    <cellStyle name="표준 9 12 2 3 3 3 3" xfId="45178"/>
    <cellStyle name="표준 9 12 2 3 3 4" xfId="23219"/>
    <cellStyle name="표준 9 12 2 3 3 4 2" xfId="45180"/>
    <cellStyle name="표준 9 12 2 3 3 5" xfId="23220"/>
    <cellStyle name="표준 9 12 2 3 3 5 2" xfId="45181"/>
    <cellStyle name="표준 9 12 2 3 3 6" xfId="31794"/>
    <cellStyle name="표준 9 12 2 3 4" xfId="7283"/>
    <cellStyle name="표준 9 12 2 3 4 2" xfId="23221"/>
    <cellStyle name="표준 9 12 2 3 4 2 2" xfId="45182"/>
    <cellStyle name="표준 9 12 2 3 4 3" xfId="31796"/>
    <cellStyle name="표준 9 12 2 3 5" xfId="23222"/>
    <cellStyle name="표준 9 12 2 3 5 2" xfId="23223"/>
    <cellStyle name="표준 9 12 2 3 5 2 2" xfId="45184"/>
    <cellStyle name="표준 9 12 2 3 5 3" xfId="45183"/>
    <cellStyle name="표준 9 12 2 3 6" xfId="23224"/>
    <cellStyle name="표준 9 12 2 3 6 2" xfId="45185"/>
    <cellStyle name="표준 9 12 2 3 7" xfId="23225"/>
    <cellStyle name="표준 9 12 2 3 7 2" xfId="45186"/>
    <cellStyle name="표준 9 12 2 3 8" xfId="27360"/>
    <cellStyle name="표준 9 12 2 4" xfId="7284"/>
    <cellStyle name="표준 9 12 2 4 2" xfId="7285"/>
    <cellStyle name="표준 9 12 2 4 2 2" xfId="23226"/>
    <cellStyle name="표준 9 12 2 4 2 2 2" xfId="45187"/>
    <cellStyle name="표준 9 12 2 4 2 3" xfId="31798"/>
    <cellStyle name="표준 9 12 2 4 3" xfId="23227"/>
    <cellStyle name="표준 9 12 2 4 3 2" xfId="23228"/>
    <cellStyle name="표준 9 12 2 4 3 2 2" xfId="45189"/>
    <cellStyle name="표준 9 12 2 4 3 3" xfId="45188"/>
    <cellStyle name="표준 9 12 2 4 4" xfId="23229"/>
    <cellStyle name="표준 9 12 2 4 4 2" xfId="45190"/>
    <cellStyle name="표준 9 12 2 4 5" xfId="23230"/>
    <cellStyle name="표준 9 12 2 4 5 2" xfId="45191"/>
    <cellStyle name="표준 9 12 2 4 6" xfId="31797"/>
    <cellStyle name="표준 9 12 2 5" xfId="7286"/>
    <cellStyle name="표준 9 12 2 5 2" xfId="7287"/>
    <cellStyle name="표준 9 12 2 5 2 2" xfId="23231"/>
    <cellStyle name="표준 9 12 2 5 2 2 2" xfId="45192"/>
    <cellStyle name="표준 9 12 2 5 2 3" xfId="31800"/>
    <cellStyle name="표준 9 12 2 5 3" xfId="23232"/>
    <cellStyle name="표준 9 12 2 5 3 2" xfId="23233"/>
    <cellStyle name="표준 9 12 2 5 3 2 2" xfId="45194"/>
    <cellStyle name="표준 9 12 2 5 3 3" xfId="45193"/>
    <cellStyle name="표준 9 12 2 5 4" xfId="23234"/>
    <cellStyle name="표준 9 12 2 5 4 2" xfId="45195"/>
    <cellStyle name="표준 9 12 2 5 5" xfId="23235"/>
    <cellStyle name="표준 9 12 2 5 5 2" xfId="45196"/>
    <cellStyle name="표준 9 12 2 5 6" xfId="31799"/>
    <cellStyle name="표준 9 12 2 6" xfId="7288"/>
    <cellStyle name="표준 9 12 2 6 2" xfId="23236"/>
    <cellStyle name="표준 9 12 2 6 2 2" xfId="45197"/>
    <cellStyle name="표준 9 12 2 6 3" xfId="31801"/>
    <cellStyle name="표준 9 12 2 7" xfId="23237"/>
    <cellStyle name="표준 9 12 2 7 2" xfId="23238"/>
    <cellStyle name="표준 9 12 2 7 2 2" xfId="45199"/>
    <cellStyle name="표준 9 12 2 7 3" xfId="45198"/>
    <cellStyle name="표준 9 12 2 8" xfId="23239"/>
    <cellStyle name="표준 9 12 2 8 2" xfId="45200"/>
    <cellStyle name="표준 9 12 2 9" xfId="23240"/>
    <cellStyle name="표준 9 12 2 9 2" xfId="45201"/>
    <cellStyle name="표준 9 12 3" xfId="2448"/>
    <cellStyle name="표준 9 12 3 2" xfId="2968"/>
    <cellStyle name="표준 9 12 3 2 2" xfId="7289"/>
    <cellStyle name="표준 9 12 3 2 2 2" xfId="7290"/>
    <cellStyle name="표준 9 12 3 2 2 2 2" xfId="23241"/>
    <cellStyle name="표준 9 12 3 2 2 2 2 2" xfId="45202"/>
    <cellStyle name="표준 9 12 3 2 2 2 3" xfId="31803"/>
    <cellStyle name="표준 9 12 3 2 2 3" xfId="23242"/>
    <cellStyle name="표준 9 12 3 2 2 3 2" xfId="23243"/>
    <cellStyle name="표준 9 12 3 2 2 3 2 2" xfId="45204"/>
    <cellStyle name="표준 9 12 3 2 2 3 3" xfId="45203"/>
    <cellStyle name="표준 9 12 3 2 2 4" xfId="23244"/>
    <cellStyle name="표준 9 12 3 2 2 4 2" xfId="45205"/>
    <cellStyle name="표준 9 12 3 2 2 5" xfId="23245"/>
    <cellStyle name="표준 9 12 3 2 2 5 2" xfId="45206"/>
    <cellStyle name="표준 9 12 3 2 2 6" xfId="31802"/>
    <cellStyle name="표준 9 12 3 2 3" xfId="7291"/>
    <cellStyle name="표준 9 12 3 2 3 2" xfId="7292"/>
    <cellStyle name="표준 9 12 3 2 3 2 2" xfId="23246"/>
    <cellStyle name="표준 9 12 3 2 3 2 2 2" xfId="45207"/>
    <cellStyle name="표준 9 12 3 2 3 2 3" xfId="31805"/>
    <cellStyle name="표준 9 12 3 2 3 3" xfId="23247"/>
    <cellStyle name="표준 9 12 3 2 3 3 2" xfId="23248"/>
    <cellStyle name="표준 9 12 3 2 3 3 2 2" xfId="45209"/>
    <cellStyle name="표준 9 12 3 2 3 3 3" xfId="45208"/>
    <cellStyle name="표준 9 12 3 2 3 4" xfId="23249"/>
    <cellStyle name="표준 9 12 3 2 3 4 2" xfId="45210"/>
    <cellStyle name="표준 9 12 3 2 3 5" xfId="23250"/>
    <cellStyle name="표준 9 12 3 2 3 5 2" xfId="45211"/>
    <cellStyle name="표준 9 12 3 2 3 6" xfId="31804"/>
    <cellStyle name="표준 9 12 3 2 4" xfId="7293"/>
    <cellStyle name="표준 9 12 3 2 4 2" xfId="23251"/>
    <cellStyle name="표준 9 12 3 2 4 2 2" xfId="45212"/>
    <cellStyle name="표준 9 12 3 2 4 3" xfId="31806"/>
    <cellStyle name="표준 9 12 3 2 5" xfId="23252"/>
    <cellStyle name="표준 9 12 3 2 5 2" xfId="23253"/>
    <cellStyle name="표준 9 12 3 2 5 2 2" xfId="45214"/>
    <cellStyle name="표준 9 12 3 2 5 3" xfId="45213"/>
    <cellStyle name="표준 9 12 3 2 6" xfId="23254"/>
    <cellStyle name="표준 9 12 3 2 6 2" xfId="45215"/>
    <cellStyle name="표준 9 12 3 2 7" xfId="23255"/>
    <cellStyle name="표준 9 12 3 2 7 2" xfId="45216"/>
    <cellStyle name="표준 9 12 3 2 8" xfId="27489"/>
    <cellStyle name="표준 9 12 3 3" xfId="7294"/>
    <cellStyle name="표준 9 12 3 3 2" xfId="7295"/>
    <cellStyle name="표준 9 12 3 3 2 2" xfId="23256"/>
    <cellStyle name="표준 9 12 3 3 2 2 2" xfId="45217"/>
    <cellStyle name="표준 9 12 3 3 2 3" xfId="31808"/>
    <cellStyle name="표준 9 12 3 3 3" xfId="23257"/>
    <cellStyle name="표준 9 12 3 3 3 2" xfId="23258"/>
    <cellStyle name="표준 9 12 3 3 3 2 2" xfId="45219"/>
    <cellStyle name="표준 9 12 3 3 3 3" xfId="45218"/>
    <cellStyle name="표준 9 12 3 3 4" xfId="23259"/>
    <cellStyle name="표준 9 12 3 3 4 2" xfId="45220"/>
    <cellStyle name="표준 9 12 3 3 5" xfId="23260"/>
    <cellStyle name="표준 9 12 3 3 5 2" xfId="45221"/>
    <cellStyle name="표준 9 12 3 3 6" xfId="31807"/>
    <cellStyle name="표준 9 12 3 4" xfId="7296"/>
    <cellStyle name="표준 9 12 3 4 2" xfId="7297"/>
    <cellStyle name="표준 9 12 3 4 2 2" xfId="23261"/>
    <cellStyle name="표준 9 12 3 4 2 2 2" xfId="45222"/>
    <cellStyle name="표준 9 12 3 4 2 3" xfId="31810"/>
    <cellStyle name="표준 9 12 3 4 3" xfId="23262"/>
    <cellStyle name="표준 9 12 3 4 3 2" xfId="23263"/>
    <cellStyle name="표준 9 12 3 4 3 2 2" xfId="45224"/>
    <cellStyle name="표준 9 12 3 4 3 3" xfId="45223"/>
    <cellStyle name="표준 9 12 3 4 4" xfId="23264"/>
    <cellStyle name="표준 9 12 3 4 4 2" xfId="45225"/>
    <cellStyle name="표준 9 12 3 4 5" xfId="23265"/>
    <cellStyle name="표준 9 12 3 4 5 2" xfId="45226"/>
    <cellStyle name="표준 9 12 3 4 6" xfId="31809"/>
    <cellStyle name="표준 9 12 3 5" xfId="7298"/>
    <cellStyle name="표준 9 12 3 5 2" xfId="23266"/>
    <cellStyle name="표준 9 12 3 5 2 2" xfId="45227"/>
    <cellStyle name="표준 9 12 3 5 3" xfId="31811"/>
    <cellStyle name="표준 9 12 3 6" xfId="23267"/>
    <cellStyle name="표준 9 12 3 6 2" xfId="23268"/>
    <cellStyle name="표준 9 12 3 6 2 2" xfId="45229"/>
    <cellStyle name="표준 9 12 3 6 3" xfId="45228"/>
    <cellStyle name="표준 9 12 3 7" xfId="23269"/>
    <cellStyle name="표준 9 12 3 7 2" xfId="45230"/>
    <cellStyle name="표준 9 12 3 8" xfId="23270"/>
    <cellStyle name="표준 9 12 3 8 2" xfId="45231"/>
    <cellStyle name="표준 9 12 3 9" xfId="26970"/>
    <cellStyle name="표준 9 12 4" xfId="2710"/>
    <cellStyle name="표준 9 12 4 2" xfId="7299"/>
    <cellStyle name="표준 9 12 4 2 2" xfId="7300"/>
    <cellStyle name="표준 9 12 4 2 2 2" xfId="23271"/>
    <cellStyle name="표준 9 12 4 2 2 2 2" xfId="45232"/>
    <cellStyle name="표준 9 12 4 2 2 3" xfId="31813"/>
    <cellStyle name="표준 9 12 4 2 3" xfId="23272"/>
    <cellStyle name="표준 9 12 4 2 3 2" xfId="23273"/>
    <cellStyle name="표준 9 12 4 2 3 2 2" xfId="45234"/>
    <cellStyle name="표준 9 12 4 2 3 3" xfId="45233"/>
    <cellStyle name="표준 9 12 4 2 4" xfId="23274"/>
    <cellStyle name="표준 9 12 4 2 4 2" xfId="45235"/>
    <cellStyle name="표준 9 12 4 2 5" xfId="23275"/>
    <cellStyle name="표준 9 12 4 2 5 2" xfId="45236"/>
    <cellStyle name="표준 9 12 4 2 6" xfId="31812"/>
    <cellStyle name="표준 9 12 4 3" xfId="7301"/>
    <cellStyle name="표준 9 12 4 3 2" xfId="7302"/>
    <cellStyle name="표준 9 12 4 3 2 2" xfId="23276"/>
    <cellStyle name="표준 9 12 4 3 2 2 2" xfId="45237"/>
    <cellStyle name="표준 9 12 4 3 2 3" xfId="31815"/>
    <cellStyle name="표준 9 12 4 3 3" xfId="23277"/>
    <cellStyle name="표준 9 12 4 3 3 2" xfId="23278"/>
    <cellStyle name="표준 9 12 4 3 3 2 2" xfId="45239"/>
    <cellStyle name="표준 9 12 4 3 3 3" xfId="45238"/>
    <cellStyle name="표준 9 12 4 3 4" xfId="23279"/>
    <cellStyle name="표준 9 12 4 3 4 2" xfId="45240"/>
    <cellStyle name="표준 9 12 4 3 5" xfId="23280"/>
    <cellStyle name="표준 9 12 4 3 5 2" xfId="45241"/>
    <cellStyle name="표준 9 12 4 3 6" xfId="31814"/>
    <cellStyle name="표준 9 12 4 4" xfId="7303"/>
    <cellStyle name="표준 9 12 4 4 2" xfId="23281"/>
    <cellStyle name="표준 9 12 4 4 2 2" xfId="45242"/>
    <cellStyle name="표준 9 12 4 4 3" xfId="31816"/>
    <cellStyle name="표준 9 12 4 5" xfId="23282"/>
    <cellStyle name="표준 9 12 4 5 2" xfId="23283"/>
    <cellStyle name="표준 9 12 4 5 2 2" xfId="45244"/>
    <cellStyle name="표준 9 12 4 5 3" xfId="45243"/>
    <cellStyle name="표준 9 12 4 6" xfId="23284"/>
    <cellStyle name="표준 9 12 4 6 2" xfId="45245"/>
    <cellStyle name="표준 9 12 4 7" xfId="23285"/>
    <cellStyle name="표준 9 12 4 7 2" xfId="45246"/>
    <cellStyle name="표준 9 12 4 8" xfId="27231"/>
    <cellStyle name="표준 9 12 5" xfId="7304"/>
    <cellStyle name="표준 9 12 5 2" xfId="7305"/>
    <cellStyle name="표준 9 12 5 2 2" xfId="23286"/>
    <cellStyle name="표준 9 12 5 2 2 2" xfId="45247"/>
    <cellStyle name="표준 9 12 5 2 3" xfId="31818"/>
    <cellStyle name="표준 9 12 5 3" xfId="23287"/>
    <cellStyle name="표준 9 12 5 3 2" xfId="23288"/>
    <cellStyle name="표준 9 12 5 3 2 2" xfId="45249"/>
    <cellStyle name="표준 9 12 5 3 3" xfId="45248"/>
    <cellStyle name="표준 9 12 5 4" xfId="23289"/>
    <cellStyle name="표준 9 12 5 4 2" xfId="45250"/>
    <cellStyle name="표준 9 12 5 5" xfId="23290"/>
    <cellStyle name="표준 9 12 5 5 2" xfId="45251"/>
    <cellStyle name="표준 9 12 5 6" xfId="31817"/>
    <cellStyle name="표준 9 12 6" xfId="7306"/>
    <cellStyle name="표준 9 12 6 2" xfId="7307"/>
    <cellStyle name="표준 9 12 6 2 2" xfId="23291"/>
    <cellStyle name="표준 9 12 6 2 2 2" xfId="45252"/>
    <cellStyle name="표준 9 12 6 2 3" xfId="31820"/>
    <cellStyle name="표준 9 12 6 3" xfId="23292"/>
    <cellStyle name="표준 9 12 6 3 2" xfId="23293"/>
    <cellStyle name="표준 9 12 6 3 2 2" xfId="45254"/>
    <cellStyle name="표준 9 12 6 3 3" xfId="45253"/>
    <cellStyle name="표준 9 12 6 4" xfId="23294"/>
    <cellStyle name="표준 9 12 6 4 2" xfId="45255"/>
    <cellStyle name="표준 9 12 6 5" xfId="23295"/>
    <cellStyle name="표준 9 12 6 5 2" xfId="45256"/>
    <cellStyle name="표준 9 12 6 6" xfId="31819"/>
    <cellStyle name="표준 9 12 7" xfId="7308"/>
    <cellStyle name="표준 9 12 7 2" xfId="23296"/>
    <cellStyle name="표준 9 12 7 2 2" xfId="45257"/>
    <cellStyle name="표준 9 12 7 3" xfId="31821"/>
    <cellStyle name="표준 9 12 8" xfId="23297"/>
    <cellStyle name="표준 9 12 8 2" xfId="23298"/>
    <cellStyle name="표준 9 12 8 2 2" xfId="45259"/>
    <cellStyle name="표준 9 12 8 3" xfId="45258"/>
    <cellStyle name="표준 9 12 9" xfId="23299"/>
    <cellStyle name="표준 9 12 9 2" xfId="45260"/>
    <cellStyle name="표준 9 13" xfId="2282"/>
    <cellStyle name="표준 9 14" xfId="2286"/>
    <cellStyle name="표준 9 14 10" xfId="26808"/>
    <cellStyle name="표준 9 14 2" xfId="2645"/>
    <cellStyle name="표준 9 14 2 2" xfId="3165"/>
    <cellStyle name="표준 9 14 2 2 2" xfId="7309"/>
    <cellStyle name="표준 9 14 2 2 2 2" xfId="7310"/>
    <cellStyle name="표준 9 14 2 2 2 2 2" xfId="23300"/>
    <cellStyle name="표준 9 14 2 2 2 2 2 2" xfId="45261"/>
    <cellStyle name="표준 9 14 2 2 2 2 3" xfId="31823"/>
    <cellStyle name="표준 9 14 2 2 2 3" xfId="23301"/>
    <cellStyle name="표준 9 14 2 2 2 3 2" xfId="23302"/>
    <cellStyle name="표준 9 14 2 2 2 3 2 2" xfId="45263"/>
    <cellStyle name="표준 9 14 2 2 2 3 3" xfId="45262"/>
    <cellStyle name="표준 9 14 2 2 2 4" xfId="23303"/>
    <cellStyle name="표준 9 14 2 2 2 4 2" xfId="45264"/>
    <cellStyle name="표준 9 14 2 2 2 5" xfId="23304"/>
    <cellStyle name="표준 9 14 2 2 2 5 2" xfId="45265"/>
    <cellStyle name="표준 9 14 2 2 2 6" xfId="31822"/>
    <cellStyle name="표준 9 14 2 2 3" xfId="7311"/>
    <cellStyle name="표준 9 14 2 2 3 2" xfId="7312"/>
    <cellStyle name="표준 9 14 2 2 3 2 2" xfId="23305"/>
    <cellStyle name="표준 9 14 2 2 3 2 2 2" xfId="45266"/>
    <cellStyle name="표준 9 14 2 2 3 2 3" xfId="31825"/>
    <cellStyle name="표준 9 14 2 2 3 3" xfId="23306"/>
    <cellStyle name="표준 9 14 2 2 3 3 2" xfId="23307"/>
    <cellStyle name="표준 9 14 2 2 3 3 2 2" xfId="45268"/>
    <cellStyle name="표준 9 14 2 2 3 3 3" xfId="45267"/>
    <cellStyle name="표준 9 14 2 2 3 4" xfId="23308"/>
    <cellStyle name="표준 9 14 2 2 3 4 2" xfId="45269"/>
    <cellStyle name="표준 9 14 2 2 3 5" xfId="23309"/>
    <cellStyle name="표준 9 14 2 2 3 5 2" xfId="45270"/>
    <cellStyle name="표준 9 14 2 2 3 6" xfId="31824"/>
    <cellStyle name="표준 9 14 2 2 4" xfId="7313"/>
    <cellStyle name="표준 9 14 2 2 4 2" xfId="23310"/>
    <cellStyle name="표준 9 14 2 2 4 2 2" xfId="45271"/>
    <cellStyle name="표준 9 14 2 2 4 3" xfId="31826"/>
    <cellStyle name="표준 9 14 2 2 5" xfId="23311"/>
    <cellStyle name="표준 9 14 2 2 5 2" xfId="23312"/>
    <cellStyle name="표준 9 14 2 2 5 2 2" xfId="45273"/>
    <cellStyle name="표준 9 14 2 2 5 3" xfId="45272"/>
    <cellStyle name="표준 9 14 2 2 6" xfId="23313"/>
    <cellStyle name="표준 9 14 2 2 6 2" xfId="45274"/>
    <cellStyle name="표준 9 14 2 2 7" xfId="23314"/>
    <cellStyle name="표준 9 14 2 2 7 2" xfId="45275"/>
    <cellStyle name="표준 9 14 2 2 8" xfId="27686"/>
    <cellStyle name="표준 9 14 2 3" xfId="7314"/>
    <cellStyle name="표준 9 14 2 3 2" xfId="7315"/>
    <cellStyle name="표준 9 14 2 3 2 2" xfId="23315"/>
    <cellStyle name="표준 9 14 2 3 2 2 2" xfId="45276"/>
    <cellStyle name="표준 9 14 2 3 2 3" xfId="31828"/>
    <cellStyle name="표준 9 14 2 3 3" xfId="23316"/>
    <cellStyle name="표준 9 14 2 3 3 2" xfId="23317"/>
    <cellStyle name="표준 9 14 2 3 3 2 2" xfId="45278"/>
    <cellStyle name="표준 9 14 2 3 3 3" xfId="45277"/>
    <cellStyle name="표준 9 14 2 3 4" xfId="23318"/>
    <cellStyle name="표준 9 14 2 3 4 2" xfId="45279"/>
    <cellStyle name="표준 9 14 2 3 5" xfId="23319"/>
    <cellStyle name="표준 9 14 2 3 5 2" xfId="45280"/>
    <cellStyle name="표준 9 14 2 3 6" xfId="31827"/>
    <cellStyle name="표준 9 14 2 4" xfId="7316"/>
    <cellStyle name="표준 9 14 2 4 2" xfId="7317"/>
    <cellStyle name="표준 9 14 2 4 2 2" xfId="23320"/>
    <cellStyle name="표준 9 14 2 4 2 2 2" xfId="45281"/>
    <cellStyle name="표준 9 14 2 4 2 3" xfId="31830"/>
    <cellStyle name="표준 9 14 2 4 3" xfId="23321"/>
    <cellStyle name="표준 9 14 2 4 3 2" xfId="23322"/>
    <cellStyle name="표준 9 14 2 4 3 2 2" xfId="45283"/>
    <cellStyle name="표준 9 14 2 4 3 3" xfId="45282"/>
    <cellStyle name="표준 9 14 2 4 4" xfId="23323"/>
    <cellStyle name="표준 9 14 2 4 4 2" xfId="45284"/>
    <cellStyle name="표준 9 14 2 4 5" xfId="23324"/>
    <cellStyle name="표준 9 14 2 4 5 2" xfId="45285"/>
    <cellStyle name="표준 9 14 2 4 6" xfId="31829"/>
    <cellStyle name="표준 9 14 2 5" xfId="7318"/>
    <cellStyle name="표준 9 14 2 5 2" xfId="23325"/>
    <cellStyle name="표준 9 14 2 5 2 2" xfId="45286"/>
    <cellStyle name="표준 9 14 2 5 3" xfId="31831"/>
    <cellStyle name="표준 9 14 2 6" xfId="23326"/>
    <cellStyle name="표준 9 14 2 6 2" xfId="23327"/>
    <cellStyle name="표준 9 14 2 6 2 2" xfId="45288"/>
    <cellStyle name="표준 9 14 2 6 3" xfId="45287"/>
    <cellStyle name="표준 9 14 2 7" xfId="23328"/>
    <cellStyle name="표준 9 14 2 7 2" xfId="45289"/>
    <cellStyle name="표준 9 14 2 8" xfId="23329"/>
    <cellStyle name="표준 9 14 2 8 2" xfId="45290"/>
    <cellStyle name="표준 9 14 2 9" xfId="27167"/>
    <cellStyle name="표준 9 14 3" xfId="2806"/>
    <cellStyle name="표준 9 14 3 2" xfId="7319"/>
    <cellStyle name="표준 9 14 3 2 2" xfId="7320"/>
    <cellStyle name="표준 9 14 3 2 2 2" xfId="23330"/>
    <cellStyle name="표준 9 14 3 2 2 2 2" xfId="45291"/>
    <cellStyle name="표준 9 14 3 2 2 3" xfId="31833"/>
    <cellStyle name="표준 9 14 3 2 3" xfId="23331"/>
    <cellStyle name="표준 9 14 3 2 3 2" xfId="23332"/>
    <cellStyle name="표준 9 14 3 2 3 2 2" xfId="45293"/>
    <cellStyle name="표준 9 14 3 2 3 3" xfId="45292"/>
    <cellStyle name="표준 9 14 3 2 4" xfId="23333"/>
    <cellStyle name="표준 9 14 3 2 4 2" xfId="45294"/>
    <cellStyle name="표준 9 14 3 2 5" xfId="23334"/>
    <cellStyle name="표준 9 14 3 2 5 2" xfId="45295"/>
    <cellStyle name="표준 9 14 3 2 6" xfId="31832"/>
    <cellStyle name="표준 9 14 3 3" xfId="7321"/>
    <cellStyle name="표준 9 14 3 3 2" xfId="7322"/>
    <cellStyle name="표준 9 14 3 3 2 2" xfId="23335"/>
    <cellStyle name="표준 9 14 3 3 2 2 2" xfId="45296"/>
    <cellStyle name="표준 9 14 3 3 2 3" xfId="31835"/>
    <cellStyle name="표준 9 14 3 3 3" xfId="23336"/>
    <cellStyle name="표준 9 14 3 3 3 2" xfId="23337"/>
    <cellStyle name="표준 9 14 3 3 3 2 2" xfId="45298"/>
    <cellStyle name="표준 9 14 3 3 3 3" xfId="45297"/>
    <cellStyle name="표준 9 14 3 3 4" xfId="23338"/>
    <cellStyle name="표준 9 14 3 3 4 2" xfId="45299"/>
    <cellStyle name="표준 9 14 3 3 5" xfId="23339"/>
    <cellStyle name="표준 9 14 3 3 5 2" xfId="45300"/>
    <cellStyle name="표준 9 14 3 3 6" xfId="31834"/>
    <cellStyle name="표준 9 14 3 4" xfId="7323"/>
    <cellStyle name="표준 9 14 3 4 2" xfId="23340"/>
    <cellStyle name="표준 9 14 3 4 2 2" xfId="45301"/>
    <cellStyle name="표준 9 14 3 4 3" xfId="31836"/>
    <cellStyle name="표준 9 14 3 5" xfId="23341"/>
    <cellStyle name="표준 9 14 3 5 2" xfId="23342"/>
    <cellStyle name="표준 9 14 3 5 2 2" xfId="45303"/>
    <cellStyle name="표준 9 14 3 5 3" xfId="45302"/>
    <cellStyle name="표준 9 14 3 6" xfId="23343"/>
    <cellStyle name="표준 9 14 3 6 2" xfId="45304"/>
    <cellStyle name="표준 9 14 3 7" xfId="23344"/>
    <cellStyle name="표준 9 14 3 7 2" xfId="45305"/>
    <cellStyle name="표준 9 14 3 8" xfId="27327"/>
    <cellStyle name="표준 9 14 4" xfId="7324"/>
    <cellStyle name="표준 9 14 4 2" xfId="7325"/>
    <cellStyle name="표준 9 14 4 2 2" xfId="23345"/>
    <cellStyle name="표준 9 14 4 2 2 2" xfId="45306"/>
    <cellStyle name="표준 9 14 4 2 3" xfId="31838"/>
    <cellStyle name="표준 9 14 4 3" xfId="23346"/>
    <cellStyle name="표준 9 14 4 3 2" xfId="23347"/>
    <cellStyle name="표준 9 14 4 3 2 2" xfId="45308"/>
    <cellStyle name="표준 9 14 4 3 3" xfId="45307"/>
    <cellStyle name="표준 9 14 4 4" xfId="23348"/>
    <cellStyle name="표준 9 14 4 4 2" xfId="45309"/>
    <cellStyle name="표준 9 14 4 5" xfId="23349"/>
    <cellStyle name="표준 9 14 4 5 2" xfId="45310"/>
    <cellStyle name="표준 9 14 4 6" xfId="31837"/>
    <cellStyle name="표준 9 14 5" xfId="7326"/>
    <cellStyle name="표준 9 14 5 2" xfId="7327"/>
    <cellStyle name="표준 9 14 5 2 2" xfId="23350"/>
    <cellStyle name="표준 9 14 5 2 2 2" xfId="45311"/>
    <cellStyle name="표준 9 14 5 2 3" xfId="31840"/>
    <cellStyle name="표준 9 14 5 3" xfId="23351"/>
    <cellStyle name="표준 9 14 5 3 2" xfId="23352"/>
    <cellStyle name="표준 9 14 5 3 2 2" xfId="45313"/>
    <cellStyle name="표준 9 14 5 3 3" xfId="45312"/>
    <cellStyle name="표준 9 14 5 4" xfId="23353"/>
    <cellStyle name="표준 9 14 5 4 2" xfId="45314"/>
    <cellStyle name="표준 9 14 5 5" xfId="23354"/>
    <cellStyle name="표준 9 14 5 5 2" xfId="45315"/>
    <cellStyle name="표준 9 14 5 6" xfId="31839"/>
    <cellStyle name="표준 9 14 6" xfId="7328"/>
    <cellStyle name="표준 9 14 6 2" xfId="23355"/>
    <cellStyle name="표준 9 14 6 2 2" xfId="45316"/>
    <cellStyle name="표준 9 14 6 3" xfId="31841"/>
    <cellStyle name="표준 9 14 7" xfId="23356"/>
    <cellStyle name="표준 9 14 7 2" xfId="23357"/>
    <cellStyle name="표준 9 14 7 2 2" xfId="45318"/>
    <cellStyle name="표준 9 14 7 3" xfId="45317"/>
    <cellStyle name="표준 9 14 8" xfId="23358"/>
    <cellStyle name="표준 9 14 8 2" xfId="45319"/>
    <cellStyle name="표준 9 14 9" xfId="23359"/>
    <cellStyle name="표준 9 14 9 2" xfId="45320"/>
    <cellStyle name="표준 9 15" xfId="2415"/>
    <cellStyle name="표준 9 15 2" xfId="2935"/>
    <cellStyle name="표준 9 15 2 2" xfId="7329"/>
    <cellStyle name="표준 9 15 2 2 2" xfId="7330"/>
    <cellStyle name="표준 9 15 2 2 2 2" xfId="23360"/>
    <cellStyle name="표준 9 15 2 2 2 2 2" xfId="45321"/>
    <cellStyle name="표준 9 15 2 2 2 3" xfId="31843"/>
    <cellStyle name="표준 9 15 2 2 3" xfId="23361"/>
    <cellStyle name="표준 9 15 2 2 3 2" xfId="23362"/>
    <cellStyle name="표준 9 15 2 2 3 2 2" xfId="45323"/>
    <cellStyle name="표준 9 15 2 2 3 3" xfId="45322"/>
    <cellStyle name="표준 9 15 2 2 4" xfId="23363"/>
    <cellStyle name="표준 9 15 2 2 4 2" xfId="45324"/>
    <cellStyle name="표준 9 15 2 2 5" xfId="23364"/>
    <cellStyle name="표준 9 15 2 2 5 2" xfId="45325"/>
    <cellStyle name="표준 9 15 2 2 6" xfId="31842"/>
    <cellStyle name="표준 9 15 2 3" xfId="7331"/>
    <cellStyle name="표준 9 15 2 3 2" xfId="7332"/>
    <cellStyle name="표준 9 15 2 3 2 2" xfId="23365"/>
    <cellStyle name="표준 9 15 2 3 2 2 2" xfId="45326"/>
    <cellStyle name="표준 9 15 2 3 2 3" xfId="31845"/>
    <cellStyle name="표준 9 15 2 3 3" xfId="23366"/>
    <cellStyle name="표준 9 15 2 3 3 2" xfId="23367"/>
    <cellStyle name="표준 9 15 2 3 3 2 2" xfId="45328"/>
    <cellStyle name="표준 9 15 2 3 3 3" xfId="45327"/>
    <cellStyle name="표준 9 15 2 3 4" xfId="23368"/>
    <cellStyle name="표준 9 15 2 3 4 2" xfId="45329"/>
    <cellStyle name="표준 9 15 2 3 5" xfId="23369"/>
    <cellStyle name="표준 9 15 2 3 5 2" xfId="45330"/>
    <cellStyle name="표준 9 15 2 3 6" xfId="31844"/>
    <cellStyle name="표준 9 15 2 4" xfId="7333"/>
    <cellStyle name="표준 9 15 2 4 2" xfId="23370"/>
    <cellStyle name="표준 9 15 2 4 2 2" xfId="45331"/>
    <cellStyle name="표준 9 15 2 4 3" xfId="31846"/>
    <cellStyle name="표준 9 15 2 5" xfId="23371"/>
    <cellStyle name="표준 9 15 2 5 2" xfId="23372"/>
    <cellStyle name="표준 9 15 2 5 2 2" xfId="45333"/>
    <cellStyle name="표준 9 15 2 5 3" xfId="45332"/>
    <cellStyle name="표준 9 15 2 6" xfId="23373"/>
    <cellStyle name="표준 9 15 2 6 2" xfId="45334"/>
    <cellStyle name="표준 9 15 2 7" xfId="23374"/>
    <cellStyle name="표준 9 15 2 7 2" xfId="45335"/>
    <cellStyle name="표준 9 15 2 8" xfId="27456"/>
    <cellStyle name="표준 9 15 3" xfId="7334"/>
    <cellStyle name="표준 9 15 3 2" xfId="7335"/>
    <cellStyle name="표준 9 15 3 2 2" xfId="23375"/>
    <cellStyle name="표준 9 15 3 2 2 2" xfId="45336"/>
    <cellStyle name="표준 9 15 3 2 3" xfId="31848"/>
    <cellStyle name="표준 9 15 3 3" xfId="23376"/>
    <cellStyle name="표준 9 15 3 3 2" xfId="23377"/>
    <cellStyle name="표준 9 15 3 3 2 2" xfId="45338"/>
    <cellStyle name="표준 9 15 3 3 3" xfId="45337"/>
    <cellStyle name="표준 9 15 3 4" xfId="23378"/>
    <cellStyle name="표준 9 15 3 4 2" xfId="45339"/>
    <cellStyle name="표준 9 15 3 5" xfId="23379"/>
    <cellStyle name="표준 9 15 3 5 2" xfId="45340"/>
    <cellStyle name="표준 9 15 3 6" xfId="31847"/>
    <cellStyle name="표준 9 15 4" xfId="7336"/>
    <cellStyle name="표준 9 15 4 2" xfId="7337"/>
    <cellStyle name="표준 9 15 4 2 2" xfId="23380"/>
    <cellStyle name="표준 9 15 4 2 2 2" xfId="45341"/>
    <cellStyle name="표준 9 15 4 2 3" xfId="31850"/>
    <cellStyle name="표준 9 15 4 3" xfId="23381"/>
    <cellStyle name="표준 9 15 4 3 2" xfId="23382"/>
    <cellStyle name="표준 9 15 4 3 2 2" xfId="45343"/>
    <cellStyle name="표준 9 15 4 3 3" xfId="45342"/>
    <cellStyle name="표준 9 15 4 4" xfId="23383"/>
    <cellStyle name="표준 9 15 4 4 2" xfId="45344"/>
    <cellStyle name="표준 9 15 4 5" xfId="23384"/>
    <cellStyle name="표준 9 15 4 5 2" xfId="45345"/>
    <cellStyle name="표준 9 15 4 6" xfId="31849"/>
    <cellStyle name="표준 9 15 5" xfId="7338"/>
    <cellStyle name="표준 9 15 5 2" xfId="23385"/>
    <cellStyle name="표준 9 15 5 2 2" xfId="45346"/>
    <cellStyle name="표준 9 15 5 3" xfId="31851"/>
    <cellStyle name="표준 9 15 6" xfId="23386"/>
    <cellStyle name="표준 9 15 6 2" xfId="23387"/>
    <cellStyle name="표준 9 15 6 2 2" xfId="45348"/>
    <cellStyle name="표준 9 15 6 3" xfId="45347"/>
    <cellStyle name="표준 9 15 7" xfId="23388"/>
    <cellStyle name="표준 9 15 7 2" xfId="45349"/>
    <cellStyle name="표준 9 15 8" xfId="23389"/>
    <cellStyle name="표준 9 15 8 2" xfId="45350"/>
    <cellStyle name="표준 9 15 9" xfId="26937"/>
    <cellStyle name="표준 9 16" xfId="2677"/>
    <cellStyle name="표준 9 16 2" xfId="7339"/>
    <cellStyle name="표준 9 16 2 2" xfId="7340"/>
    <cellStyle name="표준 9 16 2 2 2" xfId="23390"/>
    <cellStyle name="표준 9 16 2 2 2 2" xfId="45351"/>
    <cellStyle name="표준 9 16 2 2 3" xfId="31853"/>
    <cellStyle name="표준 9 16 2 3" xfId="23391"/>
    <cellStyle name="표준 9 16 2 3 2" xfId="23392"/>
    <cellStyle name="표준 9 16 2 3 2 2" xfId="45353"/>
    <cellStyle name="표준 9 16 2 3 3" xfId="45352"/>
    <cellStyle name="표준 9 16 2 4" xfId="23393"/>
    <cellStyle name="표준 9 16 2 4 2" xfId="45354"/>
    <cellStyle name="표준 9 16 2 5" xfId="23394"/>
    <cellStyle name="표준 9 16 2 5 2" xfId="45355"/>
    <cellStyle name="표준 9 16 2 6" xfId="31852"/>
    <cellStyle name="표준 9 16 3" xfId="7341"/>
    <cellStyle name="표준 9 16 3 2" xfId="7342"/>
    <cellStyle name="표준 9 16 3 2 2" xfId="23395"/>
    <cellStyle name="표준 9 16 3 2 2 2" xfId="45356"/>
    <cellStyle name="표준 9 16 3 2 3" xfId="31855"/>
    <cellStyle name="표준 9 16 3 3" xfId="23396"/>
    <cellStyle name="표준 9 16 3 3 2" xfId="23397"/>
    <cellStyle name="표준 9 16 3 3 2 2" xfId="45358"/>
    <cellStyle name="표준 9 16 3 3 3" xfId="45357"/>
    <cellStyle name="표준 9 16 3 4" xfId="23398"/>
    <cellStyle name="표준 9 16 3 4 2" xfId="45359"/>
    <cellStyle name="표준 9 16 3 5" xfId="23399"/>
    <cellStyle name="표준 9 16 3 5 2" xfId="45360"/>
    <cellStyle name="표준 9 16 3 6" xfId="31854"/>
    <cellStyle name="표준 9 16 4" xfId="7343"/>
    <cellStyle name="표준 9 16 4 2" xfId="23400"/>
    <cellStyle name="표준 9 16 4 2 2" xfId="45361"/>
    <cellStyle name="표준 9 16 4 3" xfId="31856"/>
    <cellStyle name="표준 9 16 5" xfId="23401"/>
    <cellStyle name="표준 9 16 5 2" xfId="23402"/>
    <cellStyle name="표준 9 16 5 2 2" xfId="45363"/>
    <cellStyle name="표준 9 16 5 3" xfId="45362"/>
    <cellStyle name="표준 9 16 6" xfId="23403"/>
    <cellStyle name="표준 9 16 6 2" xfId="45364"/>
    <cellStyle name="표준 9 16 7" xfId="23404"/>
    <cellStyle name="표준 9 16 7 2" xfId="45365"/>
    <cellStyle name="표준 9 16 8" xfId="27198"/>
    <cellStyle name="표준 9 17" xfId="7344"/>
    <cellStyle name="표준 9 17 2" xfId="7345"/>
    <cellStyle name="표준 9 17 2 2" xfId="23405"/>
    <cellStyle name="표준 9 17 2 2 2" xfId="45366"/>
    <cellStyle name="표준 9 17 2 3" xfId="31858"/>
    <cellStyle name="표준 9 17 3" xfId="23406"/>
    <cellStyle name="표준 9 17 3 2" xfId="23407"/>
    <cellStyle name="표준 9 17 3 2 2" xfId="45368"/>
    <cellStyle name="표준 9 17 3 3" xfId="45367"/>
    <cellStyle name="표준 9 17 4" xfId="23408"/>
    <cellStyle name="표준 9 17 4 2" xfId="45369"/>
    <cellStyle name="표준 9 17 5" xfId="23409"/>
    <cellStyle name="표준 9 17 5 2" xfId="45370"/>
    <cellStyle name="표준 9 17 6" xfId="31857"/>
    <cellStyle name="표준 9 18" xfId="7346"/>
    <cellStyle name="표준 9 18 2" xfId="7347"/>
    <cellStyle name="표준 9 18 2 2" xfId="23410"/>
    <cellStyle name="표준 9 18 2 2 2" xfId="45371"/>
    <cellStyle name="표준 9 18 2 3" xfId="31860"/>
    <cellStyle name="표준 9 18 3" xfId="23411"/>
    <cellStyle name="표준 9 18 3 2" xfId="23412"/>
    <cellStyle name="표준 9 18 3 2 2" xfId="45373"/>
    <cellStyle name="표준 9 18 3 3" xfId="45372"/>
    <cellStyle name="표준 9 18 4" xfId="23413"/>
    <cellStyle name="표준 9 18 4 2" xfId="45374"/>
    <cellStyle name="표준 9 18 5" xfId="23414"/>
    <cellStyle name="표준 9 18 5 2" xfId="45375"/>
    <cellStyle name="표준 9 18 6" xfId="31859"/>
    <cellStyle name="표준 9 19" xfId="7348"/>
    <cellStyle name="표준 9 19 2" xfId="23415"/>
    <cellStyle name="표준 9 19 2 2" xfId="45376"/>
    <cellStyle name="표준 9 19 3" xfId="31861"/>
    <cellStyle name="표준 9 2" xfId="92"/>
    <cellStyle name="표준 9 2 10" xfId="7349"/>
    <cellStyle name="표준 9 2 10 2" xfId="23416"/>
    <cellStyle name="표준 9 2 10 2 2" xfId="45377"/>
    <cellStyle name="표준 9 2 10 3" xfId="31862"/>
    <cellStyle name="표준 9 2 11" xfId="23417"/>
    <cellStyle name="표준 9 2 11 2" xfId="23418"/>
    <cellStyle name="표준 9 2 11 2 2" xfId="45379"/>
    <cellStyle name="표준 9 2 11 3" xfId="45378"/>
    <cellStyle name="표준 9 2 12" xfId="23419"/>
    <cellStyle name="표준 9 2 12 2" xfId="45380"/>
    <cellStyle name="표준 9 2 13" xfId="23420"/>
    <cellStyle name="표준 9 2 13 2" xfId="45381"/>
    <cellStyle name="표준 9 2 14" xfId="26687"/>
    <cellStyle name="표준 9 2 2" xfId="1566"/>
    <cellStyle name="표준 9 2 2 10" xfId="23421"/>
    <cellStyle name="표준 9 2 2 10 2" xfId="45382"/>
    <cellStyle name="표준 9 2 2 11" xfId="26749"/>
    <cellStyle name="표준 9 2 2 2" xfId="2356"/>
    <cellStyle name="표준 9 2 2 2 10" xfId="26878"/>
    <cellStyle name="표준 9 2 2 2 2" xfId="2646"/>
    <cellStyle name="표준 9 2 2 2 2 2" xfId="3166"/>
    <cellStyle name="표준 9 2 2 2 2 2 2" xfId="7350"/>
    <cellStyle name="표준 9 2 2 2 2 2 2 2" xfId="7351"/>
    <cellStyle name="표준 9 2 2 2 2 2 2 2 2" xfId="23422"/>
    <cellStyle name="표준 9 2 2 2 2 2 2 2 2 2" xfId="45383"/>
    <cellStyle name="표준 9 2 2 2 2 2 2 2 3" xfId="31864"/>
    <cellStyle name="표준 9 2 2 2 2 2 2 3" xfId="23423"/>
    <cellStyle name="표준 9 2 2 2 2 2 2 3 2" xfId="23424"/>
    <cellStyle name="표준 9 2 2 2 2 2 2 3 2 2" xfId="45385"/>
    <cellStyle name="표준 9 2 2 2 2 2 2 3 3" xfId="45384"/>
    <cellStyle name="표준 9 2 2 2 2 2 2 4" xfId="23425"/>
    <cellStyle name="표준 9 2 2 2 2 2 2 4 2" xfId="45386"/>
    <cellStyle name="표준 9 2 2 2 2 2 2 5" xfId="23426"/>
    <cellStyle name="표준 9 2 2 2 2 2 2 5 2" xfId="45387"/>
    <cellStyle name="표준 9 2 2 2 2 2 2 6" xfId="31863"/>
    <cellStyle name="표준 9 2 2 2 2 2 3" xfId="7352"/>
    <cellStyle name="표준 9 2 2 2 2 2 3 2" xfId="7353"/>
    <cellStyle name="표준 9 2 2 2 2 2 3 2 2" xfId="23427"/>
    <cellStyle name="표준 9 2 2 2 2 2 3 2 2 2" xfId="45388"/>
    <cellStyle name="표준 9 2 2 2 2 2 3 2 3" xfId="31866"/>
    <cellStyle name="표준 9 2 2 2 2 2 3 3" xfId="23428"/>
    <cellStyle name="표준 9 2 2 2 2 2 3 3 2" xfId="23429"/>
    <cellStyle name="표준 9 2 2 2 2 2 3 3 2 2" xfId="45390"/>
    <cellStyle name="표준 9 2 2 2 2 2 3 3 3" xfId="45389"/>
    <cellStyle name="표준 9 2 2 2 2 2 3 4" xfId="23430"/>
    <cellStyle name="표준 9 2 2 2 2 2 3 4 2" xfId="45391"/>
    <cellStyle name="표준 9 2 2 2 2 2 3 5" xfId="23431"/>
    <cellStyle name="표준 9 2 2 2 2 2 3 5 2" xfId="45392"/>
    <cellStyle name="표준 9 2 2 2 2 2 3 6" xfId="31865"/>
    <cellStyle name="표준 9 2 2 2 2 2 4" xfId="7354"/>
    <cellStyle name="표준 9 2 2 2 2 2 4 2" xfId="23432"/>
    <cellStyle name="표준 9 2 2 2 2 2 4 2 2" xfId="45393"/>
    <cellStyle name="표준 9 2 2 2 2 2 4 3" xfId="31867"/>
    <cellStyle name="표준 9 2 2 2 2 2 5" xfId="23433"/>
    <cellStyle name="표준 9 2 2 2 2 2 5 2" xfId="23434"/>
    <cellStyle name="표준 9 2 2 2 2 2 5 2 2" xfId="45395"/>
    <cellStyle name="표준 9 2 2 2 2 2 5 3" xfId="45394"/>
    <cellStyle name="표준 9 2 2 2 2 2 6" xfId="23435"/>
    <cellStyle name="표준 9 2 2 2 2 2 6 2" xfId="45396"/>
    <cellStyle name="표준 9 2 2 2 2 2 7" xfId="23436"/>
    <cellStyle name="표준 9 2 2 2 2 2 7 2" xfId="45397"/>
    <cellStyle name="표준 9 2 2 2 2 2 8" xfId="27687"/>
    <cellStyle name="표준 9 2 2 2 2 3" xfId="7355"/>
    <cellStyle name="표준 9 2 2 2 2 3 2" xfId="7356"/>
    <cellStyle name="표준 9 2 2 2 2 3 2 2" xfId="23437"/>
    <cellStyle name="표준 9 2 2 2 2 3 2 2 2" xfId="45398"/>
    <cellStyle name="표준 9 2 2 2 2 3 2 3" xfId="31869"/>
    <cellStyle name="표준 9 2 2 2 2 3 3" xfId="23438"/>
    <cellStyle name="표준 9 2 2 2 2 3 3 2" xfId="23439"/>
    <cellStyle name="표준 9 2 2 2 2 3 3 2 2" xfId="45400"/>
    <cellStyle name="표준 9 2 2 2 2 3 3 3" xfId="45399"/>
    <cellStyle name="표준 9 2 2 2 2 3 4" xfId="23440"/>
    <cellStyle name="표준 9 2 2 2 2 3 4 2" xfId="45401"/>
    <cellStyle name="표준 9 2 2 2 2 3 5" xfId="23441"/>
    <cellStyle name="표준 9 2 2 2 2 3 5 2" xfId="45402"/>
    <cellStyle name="표준 9 2 2 2 2 3 6" xfId="31868"/>
    <cellStyle name="표준 9 2 2 2 2 4" xfId="7357"/>
    <cellStyle name="표준 9 2 2 2 2 4 2" xfId="7358"/>
    <cellStyle name="표준 9 2 2 2 2 4 2 2" xfId="23442"/>
    <cellStyle name="표준 9 2 2 2 2 4 2 2 2" xfId="45403"/>
    <cellStyle name="표준 9 2 2 2 2 4 2 3" xfId="31871"/>
    <cellStyle name="표준 9 2 2 2 2 4 3" xfId="23443"/>
    <cellStyle name="표준 9 2 2 2 2 4 3 2" xfId="23444"/>
    <cellStyle name="표준 9 2 2 2 2 4 3 2 2" xfId="45405"/>
    <cellStyle name="표준 9 2 2 2 2 4 3 3" xfId="45404"/>
    <cellStyle name="표준 9 2 2 2 2 4 4" xfId="23445"/>
    <cellStyle name="표준 9 2 2 2 2 4 4 2" xfId="45406"/>
    <cellStyle name="표준 9 2 2 2 2 4 5" xfId="23446"/>
    <cellStyle name="표준 9 2 2 2 2 4 5 2" xfId="45407"/>
    <cellStyle name="표준 9 2 2 2 2 4 6" xfId="31870"/>
    <cellStyle name="표준 9 2 2 2 2 5" xfId="7359"/>
    <cellStyle name="표준 9 2 2 2 2 5 2" xfId="23447"/>
    <cellStyle name="표준 9 2 2 2 2 5 2 2" xfId="45408"/>
    <cellStyle name="표준 9 2 2 2 2 5 3" xfId="31872"/>
    <cellStyle name="표준 9 2 2 2 2 6" xfId="23448"/>
    <cellStyle name="표준 9 2 2 2 2 6 2" xfId="23449"/>
    <cellStyle name="표준 9 2 2 2 2 6 2 2" xfId="45410"/>
    <cellStyle name="표준 9 2 2 2 2 6 3" xfId="45409"/>
    <cellStyle name="표준 9 2 2 2 2 7" xfId="23450"/>
    <cellStyle name="표준 9 2 2 2 2 7 2" xfId="45411"/>
    <cellStyle name="표준 9 2 2 2 2 8" xfId="23451"/>
    <cellStyle name="표준 9 2 2 2 2 8 2" xfId="45412"/>
    <cellStyle name="표준 9 2 2 2 2 9" xfId="27168"/>
    <cellStyle name="표준 9 2 2 2 3" xfId="2876"/>
    <cellStyle name="표준 9 2 2 2 3 2" xfId="7360"/>
    <cellStyle name="표준 9 2 2 2 3 2 2" xfId="7361"/>
    <cellStyle name="표준 9 2 2 2 3 2 2 2" xfId="23452"/>
    <cellStyle name="표준 9 2 2 2 3 2 2 2 2" xfId="45413"/>
    <cellStyle name="표준 9 2 2 2 3 2 2 3" xfId="31874"/>
    <cellStyle name="표준 9 2 2 2 3 2 3" xfId="23453"/>
    <cellStyle name="표준 9 2 2 2 3 2 3 2" xfId="23454"/>
    <cellStyle name="표준 9 2 2 2 3 2 3 2 2" xfId="45415"/>
    <cellStyle name="표준 9 2 2 2 3 2 3 3" xfId="45414"/>
    <cellStyle name="표준 9 2 2 2 3 2 4" xfId="23455"/>
    <cellStyle name="표준 9 2 2 2 3 2 4 2" xfId="45416"/>
    <cellStyle name="표준 9 2 2 2 3 2 5" xfId="23456"/>
    <cellStyle name="표준 9 2 2 2 3 2 5 2" xfId="45417"/>
    <cellStyle name="표준 9 2 2 2 3 2 6" xfId="31873"/>
    <cellStyle name="표준 9 2 2 2 3 3" xfId="7362"/>
    <cellStyle name="표준 9 2 2 2 3 3 2" xfId="7363"/>
    <cellStyle name="표준 9 2 2 2 3 3 2 2" xfId="23457"/>
    <cellStyle name="표준 9 2 2 2 3 3 2 2 2" xfId="45418"/>
    <cellStyle name="표준 9 2 2 2 3 3 2 3" xfId="31876"/>
    <cellStyle name="표준 9 2 2 2 3 3 3" xfId="23458"/>
    <cellStyle name="표준 9 2 2 2 3 3 3 2" xfId="23459"/>
    <cellStyle name="표준 9 2 2 2 3 3 3 2 2" xfId="45420"/>
    <cellStyle name="표준 9 2 2 2 3 3 3 3" xfId="45419"/>
    <cellStyle name="표준 9 2 2 2 3 3 4" xfId="23460"/>
    <cellStyle name="표준 9 2 2 2 3 3 4 2" xfId="45421"/>
    <cellStyle name="표준 9 2 2 2 3 3 5" xfId="23461"/>
    <cellStyle name="표준 9 2 2 2 3 3 5 2" xfId="45422"/>
    <cellStyle name="표준 9 2 2 2 3 3 6" xfId="31875"/>
    <cellStyle name="표준 9 2 2 2 3 4" xfId="7364"/>
    <cellStyle name="표준 9 2 2 2 3 4 2" xfId="23462"/>
    <cellStyle name="표준 9 2 2 2 3 4 2 2" xfId="45423"/>
    <cellStyle name="표준 9 2 2 2 3 4 3" xfId="31877"/>
    <cellStyle name="표준 9 2 2 2 3 5" xfId="23463"/>
    <cellStyle name="표준 9 2 2 2 3 5 2" xfId="23464"/>
    <cellStyle name="표준 9 2 2 2 3 5 2 2" xfId="45425"/>
    <cellStyle name="표준 9 2 2 2 3 5 3" xfId="45424"/>
    <cellStyle name="표준 9 2 2 2 3 6" xfId="23465"/>
    <cellStyle name="표준 9 2 2 2 3 6 2" xfId="45426"/>
    <cellStyle name="표준 9 2 2 2 3 7" xfId="23466"/>
    <cellStyle name="표준 9 2 2 2 3 7 2" xfId="45427"/>
    <cellStyle name="표준 9 2 2 2 3 8" xfId="27397"/>
    <cellStyle name="표준 9 2 2 2 4" xfId="7365"/>
    <cellStyle name="표준 9 2 2 2 4 2" xfId="7366"/>
    <cellStyle name="표준 9 2 2 2 4 2 2" xfId="23467"/>
    <cellStyle name="표준 9 2 2 2 4 2 2 2" xfId="45428"/>
    <cellStyle name="표준 9 2 2 2 4 2 3" xfId="31879"/>
    <cellStyle name="표준 9 2 2 2 4 3" xfId="23468"/>
    <cellStyle name="표준 9 2 2 2 4 3 2" xfId="23469"/>
    <cellStyle name="표준 9 2 2 2 4 3 2 2" xfId="45430"/>
    <cellStyle name="표준 9 2 2 2 4 3 3" xfId="45429"/>
    <cellStyle name="표준 9 2 2 2 4 4" xfId="23470"/>
    <cellStyle name="표준 9 2 2 2 4 4 2" xfId="45431"/>
    <cellStyle name="표준 9 2 2 2 4 5" xfId="23471"/>
    <cellStyle name="표준 9 2 2 2 4 5 2" xfId="45432"/>
    <cellStyle name="표준 9 2 2 2 4 6" xfId="31878"/>
    <cellStyle name="표준 9 2 2 2 5" xfId="7367"/>
    <cellStyle name="표준 9 2 2 2 5 2" xfId="7368"/>
    <cellStyle name="표준 9 2 2 2 5 2 2" xfId="23472"/>
    <cellStyle name="표준 9 2 2 2 5 2 2 2" xfId="45433"/>
    <cellStyle name="표준 9 2 2 2 5 2 3" xfId="31881"/>
    <cellStyle name="표준 9 2 2 2 5 3" xfId="23473"/>
    <cellStyle name="표준 9 2 2 2 5 3 2" xfId="23474"/>
    <cellStyle name="표준 9 2 2 2 5 3 2 2" xfId="45435"/>
    <cellStyle name="표준 9 2 2 2 5 3 3" xfId="45434"/>
    <cellStyle name="표준 9 2 2 2 5 4" xfId="23475"/>
    <cellStyle name="표준 9 2 2 2 5 4 2" xfId="45436"/>
    <cellStyle name="표준 9 2 2 2 5 5" xfId="23476"/>
    <cellStyle name="표준 9 2 2 2 5 5 2" xfId="45437"/>
    <cellStyle name="표준 9 2 2 2 5 6" xfId="31880"/>
    <cellStyle name="표준 9 2 2 2 6" xfId="7369"/>
    <cellStyle name="표준 9 2 2 2 6 2" xfId="23477"/>
    <cellStyle name="표준 9 2 2 2 6 2 2" xfId="45438"/>
    <cellStyle name="표준 9 2 2 2 6 3" xfId="31882"/>
    <cellStyle name="표준 9 2 2 2 7" xfId="23478"/>
    <cellStyle name="표준 9 2 2 2 7 2" xfId="23479"/>
    <cellStyle name="표준 9 2 2 2 7 2 2" xfId="45440"/>
    <cellStyle name="표준 9 2 2 2 7 3" xfId="45439"/>
    <cellStyle name="표준 9 2 2 2 8" xfId="23480"/>
    <cellStyle name="표준 9 2 2 2 8 2" xfId="45441"/>
    <cellStyle name="표준 9 2 2 2 9" xfId="23481"/>
    <cellStyle name="표준 9 2 2 2 9 2" xfId="45442"/>
    <cellStyle name="표준 9 2 2 3" xfId="2485"/>
    <cellStyle name="표준 9 2 2 3 2" xfId="3005"/>
    <cellStyle name="표준 9 2 2 3 2 2" xfId="7370"/>
    <cellStyle name="표준 9 2 2 3 2 2 2" xfId="7371"/>
    <cellStyle name="표준 9 2 2 3 2 2 2 2" xfId="23482"/>
    <cellStyle name="표준 9 2 2 3 2 2 2 2 2" xfId="45443"/>
    <cellStyle name="표준 9 2 2 3 2 2 2 3" xfId="31884"/>
    <cellStyle name="표준 9 2 2 3 2 2 3" xfId="23483"/>
    <cellStyle name="표준 9 2 2 3 2 2 3 2" xfId="23484"/>
    <cellStyle name="표준 9 2 2 3 2 2 3 2 2" xfId="45445"/>
    <cellStyle name="표준 9 2 2 3 2 2 3 3" xfId="45444"/>
    <cellStyle name="표준 9 2 2 3 2 2 4" xfId="23485"/>
    <cellStyle name="표준 9 2 2 3 2 2 4 2" xfId="45446"/>
    <cellStyle name="표준 9 2 2 3 2 2 5" xfId="23486"/>
    <cellStyle name="표준 9 2 2 3 2 2 5 2" xfId="45447"/>
    <cellStyle name="표준 9 2 2 3 2 2 6" xfId="31883"/>
    <cellStyle name="표준 9 2 2 3 2 3" xfId="7372"/>
    <cellStyle name="표준 9 2 2 3 2 3 2" xfId="7373"/>
    <cellStyle name="표준 9 2 2 3 2 3 2 2" xfId="23487"/>
    <cellStyle name="표준 9 2 2 3 2 3 2 2 2" xfId="45448"/>
    <cellStyle name="표준 9 2 2 3 2 3 2 3" xfId="31886"/>
    <cellStyle name="표준 9 2 2 3 2 3 3" xfId="23488"/>
    <cellStyle name="표준 9 2 2 3 2 3 3 2" xfId="23489"/>
    <cellStyle name="표준 9 2 2 3 2 3 3 2 2" xfId="45450"/>
    <cellStyle name="표준 9 2 2 3 2 3 3 3" xfId="45449"/>
    <cellStyle name="표준 9 2 2 3 2 3 4" xfId="23490"/>
    <cellStyle name="표준 9 2 2 3 2 3 4 2" xfId="45451"/>
    <cellStyle name="표준 9 2 2 3 2 3 5" xfId="23491"/>
    <cellStyle name="표준 9 2 2 3 2 3 5 2" xfId="45452"/>
    <cellStyle name="표준 9 2 2 3 2 3 6" xfId="31885"/>
    <cellStyle name="표준 9 2 2 3 2 4" xfId="7374"/>
    <cellStyle name="표준 9 2 2 3 2 4 2" xfId="23492"/>
    <cellStyle name="표준 9 2 2 3 2 4 2 2" xfId="45453"/>
    <cellStyle name="표준 9 2 2 3 2 4 3" xfId="31887"/>
    <cellStyle name="표준 9 2 2 3 2 5" xfId="23493"/>
    <cellStyle name="표준 9 2 2 3 2 5 2" xfId="23494"/>
    <cellStyle name="표준 9 2 2 3 2 5 2 2" xfId="45455"/>
    <cellStyle name="표준 9 2 2 3 2 5 3" xfId="45454"/>
    <cellStyle name="표준 9 2 2 3 2 6" xfId="23495"/>
    <cellStyle name="표준 9 2 2 3 2 6 2" xfId="45456"/>
    <cellStyle name="표준 9 2 2 3 2 7" xfId="23496"/>
    <cellStyle name="표준 9 2 2 3 2 7 2" xfId="45457"/>
    <cellStyle name="표준 9 2 2 3 2 8" xfId="27526"/>
    <cellStyle name="표준 9 2 2 3 3" xfId="7375"/>
    <cellStyle name="표준 9 2 2 3 3 2" xfId="7376"/>
    <cellStyle name="표준 9 2 2 3 3 2 2" xfId="23497"/>
    <cellStyle name="표준 9 2 2 3 3 2 2 2" xfId="45458"/>
    <cellStyle name="표준 9 2 2 3 3 2 3" xfId="31889"/>
    <cellStyle name="표준 9 2 2 3 3 3" xfId="23498"/>
    <cellStyle name="표준 9 2 2 3 3 3 2" xfId="23499"/>
    <cellStyle name="표준 9 2 2 3 3 3 2 2" xfId="45460"/>
    <cellStyle name="표준 9 2 2 3 3 3 3" xfId="45459"/>
    <cellStyle name="표준 9 2 2 3 3 4" xfId="23500"/>
    <cellStyle name="표준 9 2 2 3 3 4 2" xfId="45461"/>
    <cellStyle name="표준 9 2 2 3 3 5" xfId="23501"/>
    <cellStyle name="표준 9 2 2 3 3 5 2" xfId="45462"/>
    <cellStyle name="표준 9 2 2 3 3 6" xfId="31888"/>
    <cellStyle name="표준 9 2 2 3 4" xfId="7377"/>
    <cellStyle name="표준 9 2 2 3 4 2" xfId="7378"/>
    <cellStyle name="표준 9 2 2 3 4 2 2" xfId="23502"/>
    <cellStyle name="표준 9 2 2 3 4 2 2 2" xfId="45463"/>
    <cellStyle name="표준 9 2 2 3 4 2 3" xfId="31891"/>
    <cellStyle name="표준 9 2 2 3 4 3" xfId="23503"/>
    <cellStyle name="표준 9 2 2 3 4 3 2" xfId="23504"/>
    <cellStyle name="표준 9 2 2 3 4 3 2 2" xfId="45465"/>
    <cellStyle name="표준 9 2 2 3 4 3 3" xfId="45464"/>
    <cellStyle name="표준 9 2 2 3 4 4" xfId="23505"/>
    <cellStyle name="표준 9 2 2 3 4 4 2" xfId="45466"/>
    <cellStyle name="표준 9 2 2 3 4 5" xfId="23506"/>
    <cellStyle name="표준 9 2 2 3 4 5 2" xfId="45467"/>
    <cellStyle name="표준 9 2 2 3 4 6" xfId="31890"/>
    <cellStyle name="표준 9 2 2 3 5" xfId="7379"/>
    <cellStyle name="표준 9 2 2 3 5 2" xfId="23507"/>
    <cellStyle name="표준 9 2 2 3 5 2 2" xfId="45468"/>
    <cellStyle name="표준 9 2 2 3 5 3" xfId="31892"/>
    <cellStyle name="표준 9 2 2 3 6" xfId="23508"/>
    <cellStyle name="표준 9 2 2 3 6 2" xfId="23509"/>
    <cellStyle name="표준 9 2 2 3 6 2 2" xfId="45470"/>
    <cellStyle name="표준 9 2 2 3 6 3" xfId="45469"/>
    <cellStyle name="표준 9 2 2 3 7" xfId="23510"/>
    <cellStyle name="표준 9 2 2 3 7 2" xfId="45471"/>
    <cellStyle name="표준 9 2 2 3 8" xfId="23511"/>
    <cellStyle name="표준 9 2 2 3 8 2" xfId="45472"/>
    <cellStyle name="표준 9 2 2 3 9" xfId="27007"/>
    <cellStyle name="표준 9 2 2 4" xfId="2747"/>
    <cellStyle name="표준 9 2 2 4 2" xfId="7380"/>
    <cellStyle name="표준 9 2 2 4 2 2" xfId="7381"/>
    <cellStyle name="표준 9 2 2 4 2 2 2" xfId="23512"/>
    <cellStyle name="표준 9 2 2 4 2 2 2 2" xfId="45473"/>
    <cellStyle name="표준 9 2 2 4 2 2 3" xfId="31894"/>
    <cellStyle name="표준 9 2 2 4 2 3" xfId="23513"/>
    <cellStyle name="표준 9 2 2 4 2 3 2" xfId="23514"/>
    <cellStyle name="표준 9 2 2 4 2 3 2 2" xfId="45475"/>
    <cellStyle name="표준 9 2 2 4 2 3 3" xfId="45474"/>
    <cellStyle name="표준 9 2 2 4 2 4" xfId="23515"/>
    <cellStyle name="표준 9 2 2 4 2 4 2" xfId="45476"/>
    <cellStyle name="표준 9 2 2 4 2 5" xfId="23516"/>
    <cellStyle name="표준 9 2 2 4 2 5 2" xfId="45477"/>
    <cellStyle name="표준 9 2 2 4 2 6" xfId="31893"/>
    <cellStyle name="표준 9 2 2 4 3" xfId="7382"/>
    <cellStyle name="표준 9 2 2 4 3 2" xfId="7383"/>
    <cellStyle name="표준 9 2 2 4 3 2 2" xfId="23517"/>
    <cellStyle name="표준 9 2 2 4 3 2 2 2" xfId="45478"/>
    <cellStyle name="표준 9 2 2 4 3 2 3" xfId="31896"/>
    <cellStyle name="표준 9 2 2 4 3 3" xfId="23518"/>
    <cellStyle name="표준 9 2 2 4 3 3 2" xfId="23519"/>
    <cellStyle name="표준 9 2 2 4 3 3 2 2" xfId="45480"/>
    <cellStyle name="표준 9 2 2 4 3 3 3" xfId="45479"/>
    <cellStyle name="표준 9 2 2 4 3 4" xfId="23520"/>
    <cellStyle name="표준 9 2 2 4 3 4 2" xfId="45481"/>
    <cellStyle name="표준 9 2 2 4 3 5" xfId="23521"/>
    <cellStyle name="표준 9 2 2 4 3 5 2" xfId="45482"/>
    <cellStyle name="표준 9 2 2 4 3 6" xfId="31895"/>
    <cellStyle name="표준 9 2 2 4 4" xfId="7384"/>
    <cellStyle name="표준 9 2 2 4 4 2" xfId="23522"/>
    <cellStyle name="표준 9 2 2 4 4 2 2" xfId="45483"/>
    <cellStyle name="표준 9 2 2 4 4 3" xfId="31897"/>
    <cellStyle name="표준 9 2 2 4 5" xfId="23523"/>
    <cellStyle name="표준 9 2 2 4 5 2" xfId="23524"/>
    <cellStyle name="표준 9 2 2 4 5 2 2" xfId="45485"/>
    <cellStyle name="표준 9 2 2 4 5 3" xfId="45484"/>
    <cellStyle name="표준 9 2 2 4 6" xfId="23525"/>
    <cellStyle name="표준 9 2 2 4 6 2" xfId="45486"/>
    <cellStyle name="표준 9 2 2 4 7" xfId="23526"/>
    <cellStyle name="표준 9 2 2 4 7 2" xfId="45487"/>
    <cellStyle name="표준 9 2 2 4 8" xfId="27268"/>
    <cellStyle name="표준 9 2 2 5" xfId="7385"/>
    <cellStyle name="표준 9 2 2 5 2" xfId="7386"/>
    <cellStyle name="표준 9 2 2 5 2 2" xfId="23527"/>
    <cellStyle name="표준 9 2 2 5 2 2 2" xfId="45488"/>
    <cellStyle name="표준 9 2 2 5 2 3" xfId="31899"/>
    <cellStyle name="표준 9 2 2 5 3" xfId="23528"/>
    <cellStyle name="표준 9 2 2 5 3 2" xfId="23529"/>
    <cellStyle name="표준 9 2 2 5 3 2 2" xfId="45490"/>
    <cellStyle name="표준 9 2 2 5 3 3" xfId="45489"/>
    <cellStyle name="표준 9 2 2 5 4" xfId="23530"/>
    <cellStyle name="표준 9 2 2 5 4 2" xfId="45491"/>
    <cellStyle name="표준 9 2 2 5 5" xfId="23531"/>
    <cellStyle name="표준 9 2 2 5 5 2" xfId="45492"/>
    <cellStyle name="표준 9 2 2 5 6" xfId="31898"/>
    <cellStyle name="표준 9 2 2 6" xfId="7387"/>
    <cellStyle name="표준 9 2 2 6 2" xfId="7388"/>
    <cellStyle name="표준 9 2 2 6 2 2" xfId="23532"/>
    <cellStyle name="표준 9 2 2 6 2 2 2" xfId="45493"/>
    <cellStyle name="표준 9 2 2 6 2 3" xfId="31901"/>
    <cellStyle name="표준 9 2 2 6 3" xfId="23533"/>
    <cellStyle name="표준 9 2 2 6 3 2" xfId="23534"/>
    <cellStyle name="표준 9 2 2 6 3 2 2" xfId="45495"/>
    <cellStyle name="표준 9 2 2 6 3 3" xfId="45494"/>
    <cellStyle name="표준 9 2 2 6 4" xfId="23535"/>
    <cellStyle name="표준 9 2 2 6 4 2" xfId="45496"/>
    <cellStyle name="표준 9 2 2 6 5" xfId="23536"/>
    <cellStyle name="표준 9 2 2 6 5 2" xfId="45497"/>
    <cellStyle name="표준 9 2 2 6 6" xfId="31900"/>
    <cellStyle name="표준 9 2 2 7" xfId="7389"/>
    <cellStyle name="표준 9 2 2 7 2" xfId="23537"/>
    <cellStyle name="표준 9 2 2 7 2 2" xfId="45498"/>
    <cellStyle name="표준 9 2 2 7 3" xfId="31902"/>
    <cellStyle name="표준 9 2 2 8" xfId="23538"/>
    <cellStyle name="표준 9 2 2 8 2" xfId="23539"/>
    <cellStyle name="표준 9 2 2 8 2 2" xfId="45500"/>
    <cellStyle name="표준 9 2 2 8 3" xfId="45499"/>
    <cellStyle name="표준 9 2 2 9" xfId="23540"/>
    <cellStyle name="표준 9 2 2 9 2" xfId="45501"/>
    <cellStyle name="표준 9 2 3" xfId="1599"/>
    <cellStyle name="표준 9 2 3 10" xfId="23541"/>
    <cellStyle name="표준 9 2 3 10 2" xfId="45502"/>
    <cellStyle name="표준 9 2 3 11" xfId="26782"/>
    <cellStyle name="표준 9 2 3 2" xfId="2389"/>
    <cellStyle name="표준 9 2 3 2 10" xfId="26911"/>
    <cellStyle name="표준 9 2 3 2 2" xfId="2647"/>
    <cellStyle name="표준 9 2 3 2 2 2" xfId="3167"/>
    <cellStyle name="표준 9 2 3 2 2 2 2" xfId="7390"/>
    <cellStyle name="표준 9 2 3 2 2 2 2 2" xfId="7391"/>
    <cellStyle name="표준 9 2 3 2 2 2 2 2 2" xfId="23542"/>
    <cellStyle name="표준 9 2 3 2 2 2 2 2 2 2" xfId="45503"/>
    <cellStyle name="표준 9 2 3 2 2 2 2 2 3" xfId="31904"/>
    <cellStyle name="표준 9 2 3 2 2 2 2 3" xfId="23543"/>
    <cellStyle name="표준 9 2 3 2 2 2 2 3 2" xfId="23544"/>
    <cellStyle name="표준 9 2 3 2 2 2 2 3 2 2" xfId="45505"/>
    <cellStyle name="표준 9 2 3 2 2 2 2 3 3" xfId="45504"/>
    <cellStyle name="표준 9 2 3 2 2 2 2 4" xfId="23545"/>
    <cellStyle name="표준 9 2 3 2 2 2 2 4 2" xfId="45506"/>
    <cellStyle name="표준 9 2 3 2 2 2 2 5" xfId="23546"/>
    <cellStyle name="표준 9 2 3 2 2 2 2 5 2" xfId="45507"/>
    <cellStyle name="표준 9 2 3 2 2 2 2 6" xfId="31903"/>
    <cellStyle name="표준 9 2 3 2 2 2 3" xfId="7392"/>
    <cellStyle name="표준 9 2 3 2 2 2 3 2" xfId="7393"/>
    <cellStyle name="표준 9 2 3 2 2 2 3 2 2" xfId="23547"/>
    <cellStyle name="표준 9 2 3 2 2 2 3 2 2 2" xfId="45508"/>
    <cellStyle name="표준 9 2 3 2 2 2 3 2 3" xfId="31906"/>
    <cellStyle name="표준 9 2 3 2 2 2 3 3" xfId="23548"/>
    <cellStyle name="표준 9 2 3 2 2 2 3 3 2" xfId="23549"/>
    <cellStyle name="표준 9 2 3 2 2 2 3 3 2 2" xfId="45510"/>
    <cellStyle name="표준 9 2 3 2 2 2 3 3 3" xfId="45509"/>
    <cellStyle name="표준 9 2 3 2 2 2 3 4" xfId="23550"/>
    <cellStyle name="표준 9 2 3 2 2 2 3 4 2" xfId="45511"/>
    <cellStyle name="표준 9 2 3 2 2 2 3 5" xfId="23551"/>
    <cellStyle name="표준 9 2 3 2 2 2 3 5 2" xfId="45512"/>
    <cellStyle name="표준 9 2 3 2 2 2 3 6" xfId="31905"/>
    <cellStyle name="표준 9 2 3 2 2 2 4" xfId="7394"/>
    <cellStyle name="표준 9 2 3 2 2 2 4 2" xfId="23552"/>
    <cellStyle name="표준 9 2 3 2 2 2 4 2 2" xfId="45513"/>
    <cellStyle name="표준 9 2 3 2 2 2 4 3" xfId="31907"/>
    <cellStyle name="표준 9 2 3 2 2 2 5" xfId="23553"/>
    <cellStyle name="표준 9 2 3 2 2 2 5 2" xfId="23554"/>
    <cellStyle name="표준 9 2 3 2 2 2 5 2 2" xfId="45515"/>
    <cellStyle name="표준 9 2 3 2 2 2 5 3" xfId="45514"/>
    <cellStyle name="표준 9 2 3 2 2 2 6" xfId="23555"/>
    <cellStyle name="표준 9 2 3 2 2 2 6 2" xfId="45516"/>
    <cellStyle name="표준 9 2 3 2 2 2 7" xfId="23556"/>
    <cellStyle name="표준 9 2 3 2 2 2 7 2" xfId="45517"/>
    <cellStyle name="표준 9 2 3 2 2 2 8" xfId="27688"/>
    <cellStyle name="표준 9 2 3 2 2 3" xfId="7395"/>
    <cellStyle name="표준 9 2 3 2 2 3 2" xfId="7396"/>
    <cellStyle name="표준 9 2 3 2 2 3 2 2" xfId="23557"/>
    <cellStyle name="표준 9 2 3 2 2 3 2 2 2" xfId="45518"/>
    <cellStyle name="표준 9 2 3 2 2 3 2 3" xfId="31909"/>
    <cellStyle name="표준 9 2 3 2 2 3 3" xfId="23558"/>
    <cellStyle name="표준 9 2 3 2 2 3 3 2" xfId="23559"/>
    <cellStyle name="표준 9 2 3 2 2 3 3 2 2" xfId="45520"/>
    <cellStyle name="표준 9 2 3 2 2 3 3 3" xfId="45519"/>
    <cellStyle name="표준 9 2 3 2 2 3 4" xfId="23560"/>
    <cellStyle name="표준 9 2 3 2 2 3 4 2" xfId="45521"/>
    <cellStyle name="표준 9 2 3 2 2 3 5" xfId="23561"/>
    <cellStyle name="표준 9 2 3 2 2 3 5 2" xfId="45522"/>
    <cellStyle name="표준 9 2 3 2 2 3 6" xfId="31908"/>
    <cellStyle name="표준 9 2 3 2 2 4" xfId="7397"/>
    <cellStyle name="표준 9 2 3 2 2 4 2" xfId="7398"/>
    <cellStyle name="표준 9 2 3 2 2 4 2 2" xfId="23562"/>
    <cellStyle name="표준 9 2 3 2 2 4 2 2 2" xfId="45523"/>
    <cellStyle name="표준 9 2 3 2 2 4 2 3" xfId="31911"/>
    <cellStyle name="표준 9 2 3 2 2 4 3" xfId="23563"/>
    <cellStyle name="표준 9 2 3 2 2 4 3 2" xfId="23564"/>
    <cellStyle name="표준 9 2 3 2 2 4 3 2 2" xfId="45525"/>
    <cellStyle name="표준 9 2 3 2 2 4 3 3" xfId="45524"/>
    <cellStyle name="표준 9 2 3 2 2 4 4" xfId="23565"/>
    <cellStyle name="표준 9 2 3 2 2 4 4 2" xfId="45526"/>
    <cellStyle name="표준 9 2 3 2 2 4 5" xfId="23566"/>
    <cellStyle name="표준 9 2 3 2 2 4 5 2" xfId="45527"/>
    <cellStyle name="표준 9 2 3 2 2 4 6" xfId="31910"/>
    <cellStyle name="표준 9 2 3 2 2 5" xfId="7399"/>
    <cellStyle name="표준 9 2 3 2 2 5 2" xfId="23567"/>
    <cellStyle name="표준 9 2 3 2 2 5 2 2" xfId="45528"/>
    <cellStyle name="표준 9 2 3 2 2 5 3" xfId="31912"/>
    <cellStyle name="표준 9 2 3 2 2 6" xfId="23568"/>
    <cellStyle name="표준 9 2 3 2 2 6 2" xfId="23569"/>
    <cellStyle name="표준 9 2 3 2 2 6 2 2" xfId="45530"/>
    <cellStyle name="표준 9 2 3 2 2 6 3" xfId="45529"/>
    <cellStyle name="표준 9 2 3 2 2 7" xfId="23570"/>
    <cellStyle name="표준 9 2 3 2 2 7 2" xfId="45531"/>
    <cellStyle name="표준 9 2 3 2 2 8" xfId="23571"/>
    <cellStyle name="표준 9 2 3 2 2 8 2" xfId="45532"/>
    <cellStyle name="표준 9 2 3 2 2 9" xfId="27169"/>
    <cellStyle name="표준 9 2 3 2 3" xfId="2909"/>
    <cellStyle name="표준 9 2 3 2 3 2" xfId="7400"/>
    <cellStyle name="표준 9 2 3 2 3 2 2" xfId="7401"/>
    <cellStyle name="표준 9 2 3 2 3 2 2 2" xfId="23572"/>
    <cellStyle name="표준 9 2 3 2 3 2 2 2 2" xfId="45533"/>
    <cellStyle name="표준 9 2 3 2 3 2 2 3" xfId="31914"/>
    <cellStyle name="표준 9 2 3 2 3 2 3" xfId="23573"/>
    <cellStyle name="표준 9 2 3 2 3 2 3 2" xfId="23574"/>
    <cellStyle name="표준 9 2 3 2 3 2 3 2 2" xfId="45535"/>
    <cellStyle name="표준 9 2 3 2 3 2 3 3" xfId="45534"/>
    <cellStyle name="표준 9 2 3 2 3 2 4" xfId="23575"/>
    <cellStyle name="표준 9 2 3 2 3 2 4 2" xfId="45536"/>
    <cellStyle name="표준 9 2 3 2 3 2 5" xfId="23576"/>
    <cellStyle name="표준 9 2 3 2 3 2 5 2" xfId="45537"/>
    <cellStyle name="표준 9 2 3 2 3 2 6" xfId="31913"/>
    <cellStyle name="표준 9 2 3 2 3 3" xfId="7402"/>
    <cellStyle name="표준 9 2 3 2 3 3 2" xfId="7403"/>
    <cellStyle name="표준 9 2 3 2 3 3 2 2" xfId="23577"/>
    <cellStyle name="표준 9 2 3 2 3 3 2 2 2" xfId="45538"/>
    <cellStyle name="표준 9 2 3 2 3 3 2 3" xfId="31916"/>
    <cellStyle name="표준 9 2 3 2 3 3 3" xfId="23578"/>
    <cellStyle name="표준 9 2 3 2 3 3 3 2" xfId="23579"/>
    <cellStyle name="표준 9 2 3 2 3 3 3 2 2" xfId="45540"/>
    <cellStyle name="표준 9 2 3 2 3 3 3 3" xfId="45539"/>
    <cellStyle name="표준 9 2 3 2 3 3 4" xfId="23580"/>
    <cellStyle name="표준 9 2 3 2 3 3 4 2" xfId="45541"/>
    <cellStyle name="표준 9 2 3 2 3 3 5" xfId="23581"/>
    <cellStyle name="표준 9 2 3 2 3 3 5 2" xfId="45542"/>
    <cellStyle name="표준 9 2 3 2 3 3 6" xfId="31915"/>
    <cellStyle name="표준 9 2 3 2 3 4" xfId="7404"/>
    <cellStyle name="표준 9 2 3 2 3 4 2" xfId="23582"/>
    <cellStyle name="표준 9 2 3 2 3 4 2 2" xfId="45543"/>
    <cellStyle name="표준 9 2 3 2 3 4 3" xfId="31917"/>
    <cellStyle name="표준 9 2 3 2 3 5" xfId="23583"/>
    <cellStyle name="표준 9 2 3 2 3 5 2" xfId="23584"/>
    <cellStyle name="표준 9 2 3 2 3 5 2 2" xfId="45545"/>
    <cellStyle name="표준 9 2 3 2 3 5 3" xfId="45544"/>
    <cellStyle name="표준 9 2 3 2 3 6" xfId="23585"/>
    <cellStyle name="표준 9 2 3 2 3 6 2" xfId="45546"/>
    <cellStyle name="표준 9 2 3 2 3 7" xfId="23586"/>
    <cellStyle name="표준 9 2 3 2 3 7 2" xfId="45547"/>
    <cellStyle name="표준 9 2 3 2 3 8" xfId="27430"/>
    <cellStyle name="표준 9 2 3 2 4" xfId="7405"/>
    <cellStyle name="표준 9 2 3 2 4 2" xfId="7406"/>
    <cellStyle name="표준 9 2 3 2 4 2 2" xfId="23587"/>
    <cellStyle name="표준 9 2 3 2 4 2 2 2" xfId="45548"/>
    <cellStyle name="표준 9 2 3 2 4 2 3" xfId="31919"/>
    <cellStyle name="표준 9 2 3 2 4 3" xfId="23588"/>
    <cellStyle name="표준 9 2 3 2 4 3 2" xfId="23589"/>
    <cellStyle name="표준 9 2 3 2 4 3 2 2" xfId="45550"/>
    <cellStyle name="표준 9 2 3 2 4 3 3" xfId="45549"/>
    <cellStyle name="표준 9 2 3 2 4 4" xfId="23590"/>
    <cellStyle name="표준 9 2 3 2 4 4 2" xfId="45551"/>
    <cellStyle name="표준 9 2 3 2 4 5" xfId="23591"/>
    <cellStyle name="표준 9 2 3 2 4 5 2" xfId="45552"/>
    <cellStyle name="표준 9 2 3 2 4 6" xfId="31918"/>
    <cellStyle name="표준 9 2 3 2 5" xfId="7407"/>
    <cellStyle name="표준 9 2 3 2 5 2" xfId="7408"/>
    <cellStyle name="표준 9 2 3 2 5 2 2" xfId="23592"/>
    <cellStyle name="표준 9 2 3 2 5 2 2 2" xfId="45553"/>
    <cellStyle name="표준 9 2 3 2 5 2 3" xfId="31921"/>
    <cellStyle name="표준 9 2 3 2 5 3" xfId="23593"/>
    <cellStyle name="표준 9 2 3 2 5 3 2" xfId="23594"/>
    <cellStyle name="표준 9 2 3 2 5 3 2 2" xfId="45555"/>
    <cellStyle name="표준 9 2 3 2 5 3 3" xfId="45554"/>
    <cellStyle name="표준 9 2 3 2 5 4" xfId="23595"/>
    <cellStyle name="표준 9 2 3 2 5 4 2" xfId="45556"/>
    <cellStyle name="표준 9 2 3 2 5 5" xfId="23596"/>
    <cellStyle name="표준 9 2 3 2 5 5 2" xfId="45557"/>
    <cellStyle name="표준 9 2 3 2 5 6" xfId="31920"/>
    <cellStyle name="표준 9 2 3 2 6" xfId="7409"/>
    <cellStyle name="표준 9 2 3 2 6 2" xfId="23597"/>
    <cellStyle name="표준 9 2 3 2 6 2 2" xfId="45558"/>
    <cellStyle name="표준 9 2 3 2 6 3" xfId="31922"/>
    <cellStyle name="표준 9 2 3 2 7" xfId="23598"/>
    <cellStyle name="표준 9 2 3 2 7 2" xfId="23599"/>
    <cellStyle name="표준 9 2 3 2 7 2 2" xfId="45560"/>
    <cellStyle name="표준 9 2 3 2 7 3" xfId="45559"/>
    <cellStyle name="표준 9 2 3 2 8" xfId="23600"/>
    <cellStyle name="표준 9 2 3 2 8 2" xfId="45561"/>
    <cellStyle name="표준 9 2 3 2 9" xfId="23601"/>
    <cellStyle name="표준 9 2 3 2 9 2" xfId="45562"/>
    <cellStyle name="표준 9 2 3 3" xfId="2518"/>
    <cellStyle name="표준 9 2 3 3 2" xfId="3038"/>
    <cellStyle name="표준 9 2 3 3 2 2" xfId="7410"/>
    <cellStyle name="표준 9 2 3 3 2 2 2" xfId="7411"/>
    <cellStyle name="표준 9 2 3 3 2 2 2 2" xfId="23602"/>
    <cellStyle name="표준 9 2 3 3 2 2 2 2 2" xfId="45563"/>
    <cellStyle name="표준 9 2 3 3 2 2 2 3" xfId="31924"/>
    <cellStyle name="표준 9 2 3 3 2 2 3" xfId="23603"/>
    <cellStyle name="표준 9 2 3 3 2 2 3 2" xfId="23604"/>
    <cellStyle name="표준 9 2 3 3 2 2 3 2 2" xfId="45565"/>
    <cellStyle name="표준 9 2 3 3 2 2 3 3" xfId="45564"/>
    <cellStyle name="표준 9 2 3 3 2 2 4" xfId="23605"/>
    <cellStyle name="표준 9 2 3 3 2 2 4 2" xfId="45566"/>
    <cellStyle name="표준 9 2 3 3 2 2 5" xfId="23606"/>
    <cellStyle name="표준 9 2 3 3 2 2 5 2" xfId="45567"/>
    <cellStyle name="표준 9 2 3 3 2 2 6" xfId="31923"/>
    <cellStyle name="표준 9 2 3 3 2 3" xfId="7412"/>
    <cellStyle name="표준 9 2 3 3 2 3 2" xfId="7413"/>
    <cellStyle name="표준 9 2 3 3 2 3 2 2" xfId="23607"/>
    <cellStyle name="표준 9 2 3 3 2 3 2 2 2" xfId="45568"/>
    <cellStyle name="표준 9 2 3 3 2 3 2 3" xfId="31926"/>
    <cellStyle name="표준 9 2 3 3 2 3 3" xfId="23608"/>
    <cellStyle name="표준 9 2 3 3 2 3 3 2" xfId="23609"/>
    <cellStyle name="표준 9 2 3 3 2 3 3 2 2" xfId="45570"/>
    <cellStyle name="표준 9 2 3 3 2 3 3 3" xfId="45569"/>
    <cellStyle name="표준 9 2 3 3 2 3 4" xfId="23610"/>
    <cellStyle name="표준 9 2 3 3 2 3 4 2" xfId="45571"/>
    <cellStyle name="표준 9 2 3 3 2 3 5" xfId="23611"/>
    <cellStyle name="표준 9 2 3 3 2 3 5 2" xfId="45572"/>
    <cellStyle name="표준 9 2 3 3 2 3 6" xfId="31925"/>
    <cellStyle name="표준 9 2 3 3 2 4" xfId="7414"/>
    <cellStyle name="표준 9 2 3 3 2 4 2" xfId="23612"/>
    <cellStyle name="표준 9 2 3 3 2 4 2 2" xfId="45573"/>
    <cellStyle name="표준 9 2 3 3 2 4 3" xfId="31927"/>
    <cellStyle name="표준 9 2 3 3 2 5" xfId="23613"/>
    <cellStyle name="표준 9 2 3 3 2 5 2" xfId="23614"/>
    <cellStyle name="표준 9 2 3 3 2 5 2 2" xfId="45575"/>
    <cellStyle name="표준 9 2 3 3 2 5 3" xfId="45574"/>
    <cellStyle name="표준 9 2 3 3 2 6" xfId="23615"/>
    <cellStyle name="표준 9 2 3 3 2 6 2" xfId="45576"/>
    <cellStyle name="표준 9 2 3 3 2 7" xfId="23616"/>
    <cellStyle name="표준 9 2 3 3 2 7 2" xfId="45577"/>
    <cellStyle name="표준 9 2 3 3 2 8" xfId="27559"/>
    <cellStyle name="표준 9 2 3 3 3" xfId="7415"/>
    <cellStyle name="표준 9 2 3 3 3 2" xfId="7416"/>
    <cellStyle name="표준 9 2 3 3 3 2 2" xfId="23617"/>
    <cellStyle name="표준 9 2 3 3 3 2 2 2" xfId="45578"/>
    <cellStyle name="표준 9 2 3 3 3 2 3" xfId="31929"/>
    <cellStyle name="표준 9 2 3 3 3 3" xfId="23618"/>
    <cellStyle name="표준 9 2 3 3 3 3 2" xfId="23619"/>
    <cellStyle name="표준 9 2 3 3 3 3 2 2" xfId="45580"/>
    <cellStyle name="표준 9 2 3 3 3 3 3" xfId="45579"/>
    <cellStyle name="표준 9 2 3 3 3 4" xfId="23620"/>
    <cellStyle name="표준 9 2 3 3 3 4 2" xfId="45581"/>
    <cellStyle name="표준 9 2 3 3 3 5" xfId="23621"/>
    <cellStyle name="표준 9 2 3 3 3 5 2" xfId="45582"/>
    <cellStyle name="표준 9 2 3 3 3 6" xfId="31928"/>
    <cellStyle name="표준 9 2 3 3 4" xfId="7417"/>
    <cellStyle name="표준 9 2 3 3 4 2" xfId="7418"/>
    <cellStyle name="표준 9 2 3 3 4 2 2" xfId="23622"/>
    <cellStyle name="표준 9 2 3 3 4 2 2 2" xfId="45583"/>
    <cellStyle name="표준 9 2 3 3 4 2 3" xfId="31931"/>
    <cellStyle name="표준 9 2 3 3 4 3" xfId="23623"/>
    <cellStyle name="표준 9 2 3 3 4 3 2" xfId="23624"/>
    <cellStyle name="표준 9 2 3 3 4 3 2 2" xfId="45585"/>
    <cellStyle name="표준 9 2 3 3 4 3 3" xfId="45584"/>
    <cellStyle name="표준 9 2 3 3 4 4" xfId="23625"/>
    <cellStyle name="표준 9 2 3 3 4 4 2" xfId="45586"/>
    <cellStyle name="표준 9 2 3 3 4 5" xfId="23626"/>
    <cellStyle name="표준 9 2 3 3 4 5 2" xfId="45587"/>
    <cellStyle name="표준 9 2 3 3 4 6" xfId="31930"/>
    <cellStyle name="표준 9 2 3 3 5" xfId="7419"/>
    <cellStyle name="표준 9 2 3 3 5 2" xfId="23627"/>
    <cellStyle name="표준 9 2 3 3 5 2 2" xfId="45588"/>
    <cellStyle name="표준 9 2 3 3 5 3" xfId="31932"/>
    <cellStyle name="표준 9 2 3 3 6" xfId="23628"/>
    <cellStyle name="표준 9 2 3 3 6 2" xfId="23629"/>
    <cellStyle name="표준 9 2 3 3 6 2 2" xfId="45590"/>
    <cellStyle name="표준 9 2 3 3 6 3" xfId="45589"/>
    <cellStyle name="표준 9 2 3 3 7" xfId="23630"/>
    <cellStyle name="표준 9 2 3 3 7 2" xfId="45591"/>
    <cellStyle name="표준 9 2 3 3 8" xfId="23631"/>
    <cellStyle name="표준 9 2 3 3 8 2" xfId="45592"/>
    <cellStyle name="표준 9 2 3 3 9" xfId="27040"/>
    <cellStyle name="표준 9 2 3 4" xfId="2780"/>
    <cellStyle name="표준 9 2 3 4 2" xfId="7420"/>
    <cellStyle name="표준 9 2 3 4 2 2" xfId="7421"/>
    <cellStyle name="표준 9 2 3 4 2 2 2" xfId="23632"/>
    <cellStyle name="표준 9 2 3 4 2 2 2 2" xfId="45593"/>
    <cellStyle name="표준 9 2 3 4 2 2 3" xfId="31934"/>
    <cellStyle name="표준 9 2 3 4 2 3" xfId="23633"/>
    <cellStyle name="표준 9 2 3 4 2 3 2" xfId="23634"/>
    <cellStyle name="표준 9 2 3 4 2 3 2 2" xfId="45595"/>
    <cellStyle name="표준 9 2 3 4 2 3 3" xfId="45594"/>
    <cellStyle name="표준 9 2 3 4 2 4" xfId="23635"/>
    <cellStyle name="표준 9 2 3 4 2 4 2" xfId="45596"/>
    <cellStyle name="표준 9 2 3 4 2 5" xfId="23636"/>
    <cellStyle name="표준 9 2 3 4 2 5 2" xfId="45597"/>
    <cellStyle name="표준 9 2 3 4 2 6" xfId="31933"/>
    <cellStyle name="표준 9 2 3 4 3" xfId="7422"/>
    <cellStyle name="표준 9 2 3 4 3 2" xfId="7423"/>
    <cellStyle name="표준 9 2 3 4 3 2 2" xfId="23637"/>
    <cellStyle name="표준 9 2 3 4 3 2 2 2" xfId="45598"/>
    <cellStyle name="표준 9 2 3 4 3 2 3" xfId="31936"/>
    <cellStyle name="표준 9 2 3 4 3 3" xfId="23638"/>
    <cellStyle name="표준 9 2 3 4 3 3 2" xfId="23639"/>
    <cellStyle name="표준 9 2 3 4 3 3 2 2" xfId="45600"/>
    <cellStyle name="표준 9 2 3 4 3 3 3" xfId="45599"/>
    <cellStyle name="표준 9 2 3 4 3 4" xfId="23640"/>
    <cellStyle name="표준 9 2 3 4 3 4 2" xfId="45601"/>
    <cellStyle name="표준 9 2 3 4 3 5" xfId="23641"/>
    <cellStyle name="표준 9 2 3 4 3 5 2" xfId="45602"/>
    <cellStyle name="표준 9 2 3 4 3 6" xfId="31935"/>
    <cellStyle name="표준 9 2 3 4 4" xfId="7424"/>
    <cellStyle name="표준 9 2 3 4 4 2" xfId="23642"/>
    <cellStyle name="표준 9 2 3 4 4 2 2" xfId="45603"/>
    <cellStyle name="표준 9 2 3 4 4 3" xfId="31937"/>
    <cellStyle name="표준 9 2 3 4 5" xfId="23643"/>
    <cellStyle name="표준 9 2 3 4 5 2" xfId="23644"/>
    <cellStyle name="표준 9 2 3 4 5 2 2" xfId="45605"/>
    <cellStyle name="표준 9 2 3 4 5 3" xfId="45604"/>
    <cellStyle name="표준 9 2 3 4 6" xfId="23645"/>
    <cellStyle name="표준 9 2 3 4 6 2" xfId="45606"/>
    <cellStyle name="표준 9 2 3 4 7" xfId="23646"/>
    <cellStyle name="표준 9 2 3 4 7 2" xfId="45607"/>
    <cellStyle name="표준 9 2 3 4 8" xfId="27301"/>
    <cellStyle name="표준 9 2 3 5" xfId="7425"/>
    <cellStyle name="표준 9 2 3 5 2" xfId="7426"/>
    <cellStyle name="표준 9 2 3 5 2 2" xfId="23647"/>
    <cellStyle name="표준 9 2 3 5 2 2 2" xfId="45608"/>
    <cellStyle name="표준 9 2 3 5 2 3" xfId="31939"/>
    <cellStyle name="표준 9 2 3 5 3" xfId="23648"/>
    <cellStyle name="표준 9 2 3 5 3 2" xfId="23649"/>
    <cellStyle name="표준 9 2 3 5 3 2 2" xfId="45610"/>
    <cellStyle name="표준 9 2 3 5 3 3" xfId="45609"/>
    <cellStyle name="표준 9 2 3 5 4" xfId="23650"/>
    <cellStyle name="표준 9 2 3 5 4 2" xfId="45611"/>
    <cellStyle name="표준 9 2 3 5 5" xfId="23651"/>
    <cellStyle name="표준 9 2 3 5 5 2" xfId="45612"/>
    <cellStyle name="표준 9 2 3 5 6" xfId="31938"/>
    <cellStyle name="표준 9 2 3 6" xfId="7427"/>
    <cellStyle name="표준 9 2 3 6 2" xfId="7428"/>
    <cellStyle name="표준 9 2 3 6 2 2" xfId="23652"/>
    <cellStyle name="표준 9 2 3 6 2 2 2" xfId="45613"/>
    <cellStyle name="표준 9 2 3 6 2 3" xfId="31941"/>
    <cellStyle name="표준 9 2 3 6 3" xfId="23653"/>
    <cellStyle name="표준 9 2 3 6 3 2" xfId="23654"/>
    <cellStyle name="표준 9 2 3 6 3 2 2" xfId="45615"/>
    <cellStyle name="표준 9 2 3 6 3 3" xfId="45614"/>
    <cellStyle name="표준 9 2 3 6 4" xfId="23655"/>
    <cellStyle name="표준 9 2 3 6 4 2" xfId="45616"/>
    <cellStyle name="표준 9 2 3 6 5" xfId="23656"/>
    <cellStyle name="표준 9 2 3 6 5 2" xfId="45617"/>
    <cellStyle name="표준 9 2 3 6 6" xfId="31940"/>
    <cellStyle name="표준 9 2 3 7" xfId="7429"/>
    <cellStyle name="표준 9 2 3 7 2" xfId="23657"/>
    <cellStyle name="표준 9 2 3 7 2 2" xfId="45618"/>
    <cellStyle name="표준 9 2 3 7 3" xfId="31942"/>
    <cellStyle name="표준 9 2 3 8" xfId="23658"/>
    <cellStyle name="표준 9 2 3 8 2" xfId="23659"/>
    <cellStyle name="표준 9 2 3 8 2 2" xfId="45620"/>
    <cellStyle name="표준 9 2 3 8 3" xfId="45619"/>
    <cellStyle name="표준 9 2 3 9" xfId="23660"/>
    <cellStyle name="표준 9 2 3 9 2" xfId="45621"/>
    <cellStyle name="표준 9 2 4" xfId="1533"/>
    <cellStyle name="표준 9 2 4 10" xfId="23661"/>
    <cellStyle name="표준 9 2 4 10 2" xfId="45622"/>
    <cellStyle name="표준 9 2 4 11" xfId="26716"/>
    <cellStyle name="표준 9 2 4 2" xfId="2323"/>
    <cellStyle name="표준 9 2 4 2 10" xfId="26845"/>
    <cellStyle name="표준 9 2 4 2 2" xfId="2648"/>
    <cellStyle name="표준 9 2 4 2 2 2" xfId="3168"/>
    <cellStyle name="표준 9 2 4 2 2 2 2" xfId="7430"/>
    <cellStyle name="표준 9 2 4 2 2 2 2 2" xfId="7431"/>
    <cellStyle name="표준 9 2 4 2 2 2 2 2 2" xfId="23662"/>
    <cellStyle name="표준 9 2 4 2 2 2 2 2 2 2" xfId="45623"/>
    <cellStyle name="표준 9 2 4 2 2 2 2 2 3" xfId="31944"/>
    <cellStyle name="표준 9 2 4 2 2 2 2 3" xfId="23663"/>
    <cellStyle name="표준 9 2 4 2 2 2 2 3 2" xfId="23664"/>
    <cellStyle name="표준 9 2 4 2 2 2 2 3 2 2" xfId="45625"/>
    <cellStyle name="표준 9 2 4 2 2 2 2 3 3" xfId="45624"/>
    <cellStyle name="표준 9 2 4 2 2 2 2 4" xfId="23665"/>
    <cellStyle name="표준 9 2 4 2 2 2 2 4 2" xfId="45626"/>
    <cellStyle name="표준 9 2 4 2 2 2 2 5" xfId="23666"/>
    <cellStyle name="표준 9 2 4 2 2 2 2 5 2" xfId="45627"/>
    <cellStyle name="표준 9 2 4 2 2 2 2 6" xfId="31943"/>
    <cellStyle name="표준 9 2 4 2 2 2 3" xfId="7432"/>
    <cellStyle name="표준 9 2 4 2 2 2 3 2" xfId="7433"/>
    <cellStyle name="표준 9 2 4 2 2 2 3 2 2" xfId="23667"/>
    <cellStyle name="표준 9 2 4 2 2 2 3 2 2 2" xfId="45628"/>
    <cellStyle name="표준 9 2 4 2 2 2 3 2 3" xfId="31946"/>
    <cellStyle name="표준 9 2 4 2 2 2 3 3" xfId="23668"/>
    <cellStyle name="표준 9 2 4 2 2 2 3 3 2" xfId="23669"/>
    <cellStyle name="표준 9 2 4 2 2 2 3 3 2 2" xfId="45630"/>
    <cellStyle name="표준 9 2 4 2 2 2 3 3 3" xfId="45629"/>
    <cellStyle name="표준 9 2 4 2 2 2 3 4" xfId="23670"/>
    <cellStyle name="표준 9 2 4 2 2 2 3 4 2" xfId="45631"/>
    <cellStyle name="표준 9 2 4 2 2 2 3 5" xfId="23671"/>
    <cellStyle name="표준 9 2 4 2 2 2 3 5 2" xfId="45632"/>
    <cellStyle name="표준 9 2 4 2 2 2 3 6" xfId="31945"/>
    <cellStyle name="표준 9 2 4 2 2 2 4" xfId="7434"/>
    <cellStyle name="표준 9 2 4 2 2 2 4 2" xfId="23672"/>
    <cellStyle name="표준 9 2 4 2 2 2 4 2 2" xfId="45633"/>
    <cellStyle name="표준 9 2 4 2 2 2 4 3" xfId="31947"/>
    <cellStyle name="표준 9 2 4 2 2 2 5" xfId="23673"/>
    <cellStyle name="표준 9 2 4 2 2 2 5 2" xfId="23674"/>
    <cellStyle name="표준 9 2 4 2 2 2 5 2 2" xfId="45635"/>
    <cellStyle name="표준 9 2 4 2 2 2 5 3" xfId="45634"/>
    <cellStyle name="표준 9 2 4 2 2 2 6" xfId="23675"/>
    <cellStyle name="표준 9 2 4 2 2 2 6 2" xfId="45636"/>
    <cellStyle name="표준 9 2 4 2 2 2 7" xfId="23676"/>
    <cellStyle name="표준 9 2 4 2 2 2 7 2" xfId="45637"/>
    <cellStyle name="표준 9 2 4 2 2 2 8" xfId="27689"/>
    <cellStyle name="표준 9 2 4 2 2 3" xfId="7435"/>
    <cellStyle name="표준 9 2 4 2 2 3 2" xfId="7436"/>
    <cellStyle name="표준 9 2 4 2 2 3 2 2" xfId="23677"/>
    <cellStyle name="표준 9 2 4 2 2 3 2 2 2" xfId="45638"/>
    <cellStyle name="표준 9 2 4 2 2 3 2 3" xfId="31949"/>
    <cellStyle name="표준 9 2 4 2 2 3 3" xfId="23678"/>
    <cellStyle name="표준 9 2 4 2 2 3 3 2" xfId="23679"/>
    <cellStyle name="표준 9 2 4 2 2 3 3 2 2" xfId="45640"/>
    <cellStyle name="표준 9 2 4 2 2 3 3 3" xfId="45639"/>
    <cellStyle name="표준 9 2 4 2 2 3 4" xfId="23680"/>
    <cellStyle name="표준 9 2 4 2 2 3 4 2" xfId="45641"/>
    <cellStyle name="표준 9 2 4 2 2 3 5" xfId="23681"/>
    <cellStyle name="표준 9 2 4 2 2 3 5 2" xfId="45642"/>
    <cellStyle name="표준 9 2 4 2 2 3 6" xfId="31948"/>
    <cellStyle name="표준 9 2 4 2 2 4" xfId="7437"/>
    <cellStyle name="표준 9 2 4 2 2 4 2" xfId="7438"/>
    <cellStyle name="표준 9 2 4 2 2 4 2 2" xfId="23682"/>
    <cellStyle name="표준 9 2 4 2 2 4 2 2 2" xfId="45643"/>
    <cellStyle name="표준 9 2 4 2 2 4 2 3" xfId="31951"/>
    <cellStyle name="표준 9 2 4 2 2 4 3" xfId="23683"/>
    <cellStyle name="표준 9 2 4 2 2 4 3 2" xfId="23684"/>
    <cellStyle name="표준 9 2 4 2 2 4 3 2 2" xfId="45645"/>
    <cellStyle name="표준 9 2 4 2 2 4 3 3" xfId="45644"/>
    <cellStyle name="표준 9 2 4 2 2 4 4" xfId="23685"/>
    <cellStyle name="표준 9 2 4 2 2 4 4 2" xfId="45646"/>
    <cellStyle name="표준 9 2 4 2 2 4 5" xfId="23686"/>
    <cellStyle name="표준 9 2 4 2 2 4 5 2" xfId="45647"/>
    <cellStyle name="표준 9 2 4 2 2 4 6" xfId="31950"/>
    <cellStyle name="표준 9 2 4 2 2 5" xfId="7439"/>
    <cellStyle name="표준 9 2 4 2 2 5 2" xfId="23687"/>
    <cellStyle name="표준 9 2 4 2 2 5 2 2" xfId="45648"/>
    <cellStyle name="표준 9 2 4 2 2 5 3" xfId="31952"/>
    <cellStyle name="표준 9 2 4 2 2 6" xfId="23688"/>
    <cellStyle name="표준 9 2 4 2 2 6 2" xfId="23689"/>
    <cellStyle name="표준 9 2 4 2 2 6 2 2" xfId="45650"/>
    <cellStyle name="표준 9 2 4 2 2 6 3" xfId="45649"/>
    <cellStyle name="표준 9 2 4 2 2 7" xfId="23690"/>
    <cellStyle name="표준 9 2 4 2 2 7 2" xfId="45651"/>
    <cellStyle name="표준 9 2 4 2 2 8" xfId="23691"/>
    <cellStyle name="표준 9 2 4 2 2 8 2" xfId="45652"/>
    <cellStyle name="표준 9 2 4 2 2 9" xfId="27170"/>
    <cellStyle name="표준 9 2 4 2 3" xfId="2843"/>
    <cellStyle name="표준 9 2 4 2 3 2" xfId="7440"/>
    <cellStyle name="표준 9 2 4 2 3 2 2" xfId="7441"/>
    <cellStyle name="표준 9 2 4 2 3 2 2 2" xfId="23692"/>
    <cellStyle name="표준 9 2 4 2 3 2 2 2 2" xfId="45653"/>
    <cellStyle name="표준 9 2 4 2 3 2 2 3" xfId="31954"/>
    <cellStyle name="표준 9 2 4 2 3 2 3" xfId="23693"/>
    <cellStyle name="표준 9 2 4 2 3 2 3 2" xfId="23694"/>
    <cellStyle name="표준 9 2 4 2 3 2 3 2 2" xfId="45655"/>
    <cellStyle name="표준 9 2 4 2 3 2 3 3" xfId="45654"/>
    <cellStyle name="표준 9 2 4 2 3 2 4" xfId="23695"/>
    <cellStyle name="표준 9 2 4 2 3 2 4 2" xfId="45656"/>
    <cellStyle name="표준 9 2 4 2 3 2 5" xfId="23696"/>
    <cellStyle name="표준 9 2 4 2 3 2 5 2" xfId="45657"/>
    <cellStyle name="표준 9 2 4 2 3 2 6" xfId="31953"/>
    <cellStyle name="표준 9 2 4 2 3 3" xfId="7442"/>
    <cellStyle name="표준 9 2 4 2 3 3 2" xfId="7443"/>
    <cellStyle name="표준 9 2 4 2 3 3 2 2" xfId="23697"/>
    <cellStyle name="표준 9 2 4 2 3 3 2 2 2" xfId="45658"/>
    <cellStyle name="표준 9 2 4 2 3 3 2 3" xfId="31956"/>
    <cellStyle name="표준 9 2 4 2 3 3 3" xfId="23698"/>
    <cellStyle name="표준 9 2 4 2 3 3 3 2" xfId="23699"/>
    <cellStyle name="표준 9 2 4 2 3 3 3 2 2" xfId="45660"/>
    <cellStyle name="표준 9 2 4 2 3 3 3 3" xfId="45659"/>
    <cellStyle name="표준 9 2 4 2 3 3 4" xfId="23700"/>
    <cellStyle name="표준 9 2 4 2 3 3 4 2" xfId="45661"/>
    <cellStyle name="표준 9 2 4 2 3 3 5" xfId="23701"/>
    <cellStyle name="표준 9 2 4 2 3 3 5 2" xfId="45662"/>
    <cellStyle name="표준 9 2 4 2 3 3 6" xfId="31955"/>
    <cellStyle name="표준 9 2 4 2 3 4" xfId="7444"/>
    <cellStyle name="표준 9 2 4 2 3 4 2" xfId="23702"/>
    <cellStyle name="표준 9 2 4 2 3 4 2 2" xfId="45663"/>
    <cellStyle name="표준 9 2 4 2 3 4 3" xfId="31957"/>
    <cellStyle name="표준 9 2 4 2 3 5" xfId="23703"/>
    <cellStyle name="표준 9 2 4 2 3 5 2" xfId="23704"/>
    <cellStyle name="표준 9 2 4 2 3 5 2 2" xfId="45665"/>
    <cellStyle name="표준 9 2 4 2 3 5 3" xfId="45664"/>
    <cellStyle name="표준 9 2 4 2 3 6" xfId="23705"/>
    <cellStyle name="표준 9 2 4 2 3 6 2" xfId="45666"/>
    <cellStyle name="표준 9 2 4 2 3 7" xfId="23706"/>
    <cellStyle name="표준 9 2 4 2 3 7 2" xfId="45667"/>
    <cellStyle name="표준 9 2 4 2 3 8" xfId="27364"/>
    <cellStyle name="표준 9 2 4 2 4" xfId="7445"/>
    <cellStyle name="표준 9 2 4 2 4 2" xfId="7446"/>
    <cellStyle name="표준 9 2 4 2 4 2 2" xfId="23707"/>
    <cellStyle name="표준 9 2 4 2 4 2 2 2" xfId="45668"/>
    <cellStyle name="표준 9 2 4 2 4 2 3" xfId="31959"/>
    <cellStyle name="표준 9 2 4 2 4 3" xfId="23708"/>
    <cellStyle name="표준 9 2 4 2 4 3 2" xfId="23709"/>
    <cellStyle name="표준 9 2 4 2 4 3 2 2" xfId="45670"/>
    <cellStyle name="표준 9 2 4 2 4 3 3" xfId="45669"/>
    <cellStyle name="표준 9 2 4 2 4 4" xfId="23710"/>
    <cellStyle name="표준 9 2 4 2 4 4 2" xfId="45671"/>
    <cellStyle name="표준 9 2 4 2 4 5" xfId="23711"/>
    <cellStyle name="표준 9 2 4 2 4 5 2" xfId="45672"/>
    <cellStyle name="표준 9 2 4 2 4 6" xfId="31958"/>
    <cellStyle name="표준 9 2 4 2 5" xfId="7447"/>
    <cellStyle name="표준 9 2 4 2 5 2" xfId="7448"/>
    <cellStyle name="표준 9 2 4 2 5 2 2" xfId="23712"/>
    <cellStyle name="표준 9 2 4 2 5 2 2 2" xfId="45673"/>
    <cellStyle name="표준 9 2 4 2 5 2 3" xfId="31961"/>
    <cellStyle name="표준 9 2 4 2 5 3" xfId="23713"/>
    <cellStyle name="표준 9 2 4 2 5 3 2" xfId="23714"/>
    <cellStyle name="표준 9 2 4 2 5 3 2 2" xfId="45675"/>
    <cellStyle name="표준 9 2 4 2 5 3 3" xfId="45674"/>
    <cellStyle name="표준 9 2 4 2 5 4" xfId="23715"/>
    <cellStyle name="표준 9 2 4 2 5 4 2" xfId="45676"/>
    <cellStyle name="표준 9 2 4 2 5 5" xfId="23716"/>
    <cellStyle name="표준 9 2 4 2 5 5 2" xfId="45677"/>
    <cellStyle name="표준 9 2 4 2 5 6" xfId="31960"/>
    <cellStyle name="표준 9 2 4 2 6" xfId="7449"/>
    <cellStyle name="표준 9 2 4 2 6 2" xfId="23717"/>
    <cellStyle name="표준 9 2 4 2 6 2 2" xfId="45678"/>
    <cellStyle name="표준 9 2 4 2 6 3" xfId="31962"/>
    <cellStyle name="표준 9 2 4 2 7" xfId="23718"/>
    <cellStyle name="표준 9 2 4 2 7 2" xfId="23719"/>
    <cellStyle name="표준 9 2 4 2 7 2 2" xfId="45680"/>
    <cellStyle name="표준 9 2 4 2 7 3" xfId="45679"/>
    <cellStyle name="표준 9 2 4 2 8" xfId="23720"/>
    <cellStyle name="표준 9 2 4 2 8 2" xfId="45681"/>
    <cellStyle name="표준 9 2 4 2 9" xfId="23721"/>
    <cellStyle name="표준 9 2 4 2 9 2" xfId="45682"/>
    <cellStyle name="표준 9 2 4 3" xfId="2452"/>
    <cellStyle name="표준 9 2 4 3 2" xfId="2972"/>
    <cellStyle name="표준 9 2 4 3 2 2" xfId="7450"/>
    <cellStyle name="표준 9 2 4 3 2 2 2" xfId="7451"/>
    <cellStyle name="표준 9 2 4 3 2 2 2 2" xfId="23722"/>
    <cellStyle name="표준 9 2 4 3 2 2 2 2 2" xfId="45683"/>
    <cellStyle name="표준 9 2 4 3 2 2 2 3" xfId="31964"/>
    <cellStyle name="표준 9 2 4 3 2 2 3" xfId="23723"/>
    <cellStyle name="표준 9 2 4 3 2 2 3 2" xfId="23724"/>
    <cellStyle name="표준 9 2 4 3 2 2 3 2 2" xfId="45685"/>
    <cellStyle name="표준 9 2 4 3 2 2 3 3" xfId="45684"/>
    <cellStyle name="표준 9 2 4 3 2 2 4" xfId="23725"/>
    <cellStyle name="표준 9 2 4 3 2 2 4 2" xfId="45686"/>
    <cellStyle name="표준 9 2 4 3 2 2 5" xfId="23726"/>
    <cellStyle name="표준 9 2 4 3 2 2 5 2" xfId="45687"/>
    <cellStyle name="표준 9 2 4 3 2 2 6" xfId="31963"/>
    <cellStyle name="표준 9 2 4 3 2 3" xfId="7452"/>
    <cellStyle name="표준 9 2 4 3 2 3 2" xfId="7453"/>
    <cellStyle name="표준 9 2 4 3 2 3 2 2" xfId="23727"/>
    <cellStyle name="표준 9 2 4 3 2 3 2 2 2" xfId="45688"/>
    <cellStyle name="표준 9 2 4 3 2 3 2 3" xfId="31966"/>
    <cellStyle name="표준 9 2 4 3 2 3 3" xfId="23728"/>
    <cellStyle name="표준 9 2 4 3 2 3 3 2" xfId="23729"/>
    <cellStyle name="표준 9 2 4 3 2 3 3 2 2" xfId="45690"/>
    <cellStyle name="표준 9 2 4 3 2 3 3 3" xfId="45689"/>
    <cellStyle name="표준 9 2 4 3 2 3 4" xfId="23730"/>
    <cellStyle name="표준 9 2 4 3 2 3 4 2" xfId="45691"/>
    <cellStyle name="표준 9 2 4 3 2 3 5" xfId="23731"/>
    <cellStyle name="표준 9 2 4 3 2 3 5 2" xfId="45692"/>
    <cellStyle name="표준 9 2 4 3 2 3 6" xfId="31965"/>
    <cellStyle name="표준 9 2 4 3 2 4" xfId="7454"/>
    <cellStyle name="표준 9 2 4 3 2 4 2" xfId="23732"/>
    <cellStyle name="표준 9 2 4 3 2 4 2 2" xfId="45693"/>
    <cellStyle name="표준 9 2 4 3 2 4 3" xfId="31967"/>
    <cellStyle name="표준 9 2 4 3 2 5" xfId="23733"/>
    <cellStyle name="표준 9 2 4 3 2 5 2" xfId="23734"/>
    <cellStyle name="표준 9 2 4 3 2 5 2 2" xfId="45695"/>
    <cellStyle name="표준 9 2 4 3 2 5 3" xfId="45694"/>
    <cellStyle name="표준 9 2 4 3 2 6" xfId="23735"/>
    <cellStyle name="표준 9 2 4 3 2 6 2" xfId="45696"/>
    <cellStyle name="표준 9 2 4 3 2 7" xfId="23736"/>
    <cellStyle name="표준 9 2 4 3 2 7 2" xfId="45697"/>
    <cellStyle name="표준 9 2 4 3 2 8" xfId="27493"/>
    <cellStyle name="표준 9 2 4 3 3" xfId="7455"/>
    <cellStyle name="표준 9 2 4 3 3 2" xfId="7456"/>
    <cellStyle name="표준 9 2 4 3 3 2 2" xfId="23737"/>
    <cellStyle name="표준 9 2 4 3 3 2 2 2" xfId="45698"/>
    <cellStyle name="표준 9 2 4 3 3 2 3" xfId="31969"/>
    <cellStyle name="표준 9 2 4 3 3 3" xfId="23738"/>
    <cellStyle name="표준 9 2 4 3 3 3 2" xfId="23739"/>
    <cellStyle name="표준 9 2 4 3 3 3 2 2" xfId="45700"/>
    <cellStyle name="표준 9 2 4 3 3 3 3" xfId="45699"/>
    <cellStyle name="표준 9 2 4 3 3 4" xfId="23740"/>
    <cellStyle name="표준 9 2 4 3 3 4 2" xfId="45701"/>
    <cellStyle name="표준 9 2 4 3 3 5" xfId="23741"/>
    <cellStyle name="표준 9 2 4 3 3 5 2" xfId="45702"/>
    <cellStyle name="표준 9 2 4 3 3 6" xfId="31968"/>
    <cellStyle name="표준 9 2 4 3 4" xfId="7457"/>
    <cellStyle name="표준 9 2 4 3 4 2" xfId="7458"/>
    <cellStyle name="표준 9 2 4 3 4 2 2" xfId="23742"/>
    <cellStyle name="표준 9 2 4 3 4 2 2 2" xfId="45703"/>
    <cellStyle name="표준 9 2 4 3 4 2 3" xfId="31971"/>
    <cellStyle name="표준 9 2 4 3 4 3" xfId="23743"/>
    <cellStyle name="표준 9 2 4 3 4 3 2" xfId="23744"/>
    <cellStyle name="표준 9 2 4 3 4 3 2 2" xfId="45705"/>
    <cellStyle name="표준 9 2 4 3 4 3 3" xfId="45704"/>
    <cellStyle name="표준 9 2 4 3 4 4" xfId="23745"/>
    <cellStyle name="표준 9 2 4 3 4 4 2" xfId="45706"/>
    <cellStyle name="표준 9 2 4 3 4 5" xfId="23746"/>
    <cellStyle name="표준 9 2 4 3 4 5 2" xfId="45707"/>
    <cellStyle name="표준 9 2 4 3 4 6" xfId="31970"/>
    <cellStyle name="표준 9 2 4 3 5" xfId="7459"/>
    <cellStyle name="표준 9 2 4 3 5 2" xfId="23747"/>
    <cellStyle name="표준 9 2 4 3 5 2 2" xfId="45708"/>
    <cellStyle name="표준 9 2 4 3 5 3" xfId="31972"/>
    <cellStyle name="표준 9 2 4 3 6" xfId="23748"/>
    <cellStyle name="표준 9 2 4 3 6 2" xfId="23749"/>
    <cellStyle name="표준 9 2 4 3 6 2 2" xfId="45710"/>
    <cellStyle name="표준 9 2 4 3 6 3" xfId="45709"/>
    <cellStyle name="표준 9 2 4 3 7" xfId="23750"/>
    <cellStyle name="표준 9 2 4 3 7 2" xfId="45711"/>
    <cellStyle name="표준 9 2 4 3 8" xfId="23751"/>
    <cellStyle name="표준 9 2 4 3 8 2" xfId="45712"/>
    <cellStyle name="표준 9 2 4 3 9" xfId="26974"/>
    <cellStyle name="표준 9 2 4 4" xfId="2714"/>
    <cellStyle name="표준 9 2 4 4 2" xfId="7460"/>
    <cellStyle name="표준 9 2 4 4 2 2" xfId="7461"/>
    <cellStyle name="표준 9 2 4 4 2 2 2" xfId="23752"/>
    <cellStyle name="표준 9 2 4 4 2 2 2 2" xfId="45713"/>
    <cellStyle name="표준 9 2 4 4 2 2 3" xfId="31974"/>
    <cellStyle name="표준 9 2 4 4 2 3" xfId="23753"/>
    <cellStyle name="표준 9 2 4 4 2 3 2" xfId="23754"/>
    <cellStyle name="표준 9 2 4 4 2 3 2 2" xfId="45715"/>
    <cellStyle name="표준 9 2 4 4 2 3 3" xfId="45714"/>
    <cellStyle name="표준 9 2 4 4 2 4" xfId="23755"/>
    <cellStyle name="표준 9 2 4 4 2 4 2" xfId="45716"/>
    <cellStyle name="표준 9 2 4 4 2 5" xfId="23756"/>
    <cellStyle name="표준 9 2 4 4 2 5 2" xfId="45717"/>
    <cellStyle name="표준 9 2 4 4 2 6" xfId="31973"/>
    <cellStyle name="표준 9 2 4 4 3" xfId="7462"/>
    <cellStyle name="표준 9 2 4 4 3 2" xfId="7463"/>
    <cellStyle name="표준 9 2 4 4 3 2 2" xfId="23757"/>
    <cellStyle name="표준 9 2 4 4 3 2 2 2" xfId="45718"/>
    <cellStyle name="표준 9 2 4 4 3 2 3" xfId="31976"/>
    <cellStyle name="표준 9 2 4 4 3 3" xfId="23758"/>
    <cellStyle name="표준 9 2 4 4 3 3 2" xfId="23759"/>
    <cellStyle name="표준 9 2 4 4 3 3 2 2" xfId="45720"/>
    <cellStyle name="표준 9 2 4 4 3 3 3" xfId="45719"/>
    <cellStyle name="표준 9 2 4 4 3 4" xfId="23760"/>
    <cellStyle name="표준 9 2 4 4 3 4 2" xfId="45721"/>
    <cellStyle name="표준 9 2 4 4 3 5" xfId="23761"/>
    <cellStyle name="표준 9 2 4 4 3 5 2" xfId="45722"/>
    <cellStyle name="표준 9 2 4 4 3 6" xfId="31975"/>
    <cellStyle name="표준 9 2 4 4 4" xfId="7464"/>
    <cellStyle name="표준 9 2 4 4 4 2" xfId="23762"/>
    <cellStyle name="표준 9 2 4 4 4 2 2" xfId="45723"/>
    <cellStyle name="표준 9 2 4 4 4 3" xfId="31977"/>
    <cellStyle name="표준 9 2 4 4 5" xfId="23763"/>
    <cellStyle name="표준 9 2 4 4 5 2" xfId="23764"/>
    <cellStyle name="표준 9 2 4 4 5 2 2" xfId="45725"/>
    <cellStyle name="표준 9 2 4 4 5 3" xfId="45724"/>
    <cellStyle name="표준 9 2 4 4 6" xfId="23765"/>
    <cellStyle name="표준 9 2 4 4 6 2" xfId="45726"/>
    <cellStyle name="표준 9 2 4 4 7" xfId="23766"/>
    <cellStyle name="표준 9 2 4 4 7 2" xfId="45727"/>
    <cellStyle name="표준 9 2 4 4 8" xfId="27235"/>
    <cellStyle name="표준 9 2 4 5" xfId="7465"/>
    <cellStyle name="표준 9 2 4 5 2" xfId="7466"/>
    <cellStyle name="표준 9 2 4 5 2 2" xfId="23767"/>
    <cellStyle name="표준 9 2 4 5 2 2 2" xfId="45728"/>
    <cellStyle name="표준 9 2 4 5 2 3" xfId="31979"/>
    <cellStyle name="표준 9 2 4 5 3" xfId="23768"/>
    <cellStyle name="표준 9 2 4 5 3 2" xfId="23769"/>
    <cellStyle name="표준 9 2 4 5 3 2 2" xfId="45730"/>
    <cellStyle name="표준 9 2 4 5 3 3" xfId="45729"/>
    <cellStyle name="표준 9 2 4 5 4" xfId="23770"/>
    <cellStyle name="표준 9 2 4 5 4 2" xfId="45731"/>
    <cellStyle name="표준 9 2 4 5 5" xfId="23771"/>
    <cellStyle name="표준 9 2 4 5 5 2" xfId="45732"/>
    <cellStyle name="표준 9 2 4 5 6" xfId="31978"/>
    <cellStyle name="표준 9 2 4 6" xfId="7467"/>
    <cellStyle name="표준 9 2 4 6 2" xfId="7468"/>
    <cellStyle name="표준 9 2 4 6 2 2" xfId="23772"/>
    <cellStyle name="표준 9 2 4 6 2 2 2" xfId="45733"/>
    <cellStyle name="표준 9 2 4 6 2 3" xfId="31981"/>
    <cellStyle name="표준 9 2 4 6 3" xfId="23773"/>
    <cellStyle name="표준 9 2 4 6 3 2" xfId="23774"/>
    <cellStyle name="표준 9 2 4 6 3 2 2" xfId="45735"/>
    <cellStyle name="표준 9 2 4 6 3 3" xfId="45734"/>
    <cellStyle name="표준 9 2 4 6 4" xfId="23775"/>
    <cellStyle name="표준 9 2 4 6 4 2" xfId="45736"/>
    <cellStyle name="표준 9 2 4 6 5" xfId="23776"/>
    <cellStyle name="표준 9 2 4 6 5 2" xfId="45737"/>
    <cellStyle name="표준 9 2 4 6 6" xfId="31980"/>
    <cellStyle name="표준 9 2 4 7" xfId="7469"/>
    <cellStyle name="표준 9 2 4 7 2" xfId="23777"/>
    <cellStyle name="표준 9 2 4 7 2 2" xfId="45738"/>
    <cellStyle name="표준 9 2 4 7 3" xfId="31982"/>
    <cellStyle name="표준 9 2 4 8" xfId="23778"/>
    <cellStyle name="표준 9 2 4 8 2" xfId="23779"/>
    <cellStyle name="표준 9 2 4 8 2 2" xfId="45740"/>
    <cellStyle name="표준 9 2 4 8 3" xfId="45739"/>
    <cellStyle name="표준 9 2 4 9" xfId="23780"/>
    <cellStyle name="표준 9 2 4 9 2" xfId="45741"/>
    <cellStyle name="표준 9 2 5" xfId="2294"/>
    <cellStyle name="표준 9 2 5 10" xfId="26816"/>
    <cellStyle name="표준 9 2 5 2" xfId="2649"/>
    <cellStyle name="표준 9 2 5 2 2" xfId="3169"/>
    <cellStyle name="표준 9 2 5 2 2 2" xfId="7470"/>
    <cellStyle name="표준 9 2 5 2 2 2 2" xfId="7471"/>
    <cellStyle name="표준 9 2 5 2 2 2 2 2" xfId="23781"/>
    <cellStyle name="표준 9 2 5 2 2 2 2 2 2" xfId="45742"/>
    <cellStyle name="표준 9 2 5 2 2 2 2 3" xfId="31984"/>
    <cellStyle name="표준 9 2 5 2 2 2 3" xfId="23782"/>
    <cellStyle name="표준 9 2 5 2 2 2 3 2" xfId="23783"/>
    <cellStyle name="표준 9 2 5 2 2 2 3 2 2" xfId="45744"/>
    <cellStyle name="표준 9 2 5 2 2 2 3 3" xfId="45743"/>
    <cellStyle name="표준 9 2 5 2 2 2 4" xfId="23784"/>
    <cellStyle name="표준 9 2 5 2 2 2 4 2" xfId="45745"/>
    <cellStyle name="표준 9 2 5 2 2 2 5" xfId="23785"/>
    <cellStyle name="표준 9 2 5 2 2 2 5 2" xfId="45746"/>
    <cellStyle name="표준 9 2 5 2 2 2 6" xfId="31983"/>
    <cellStyle name="표준 9 2 5 2 2 3" xfId="7472"/>
    <cellStyle name="표준 9 2 5 2 2 3 2" xfId="7473"/>
    <cellStyle name="표준 9 2 5 2 2 3 2 2" xfId="23786"/>
    <cellStyle name="표준 9 2 5 2 2 3 2 2 2" xfId="45747"/>
    <cellStyle name="표준 9 2 5 2 2 3 2 3" xfId="31986"/>
    <cellStyle name="표준 9 2 5 2 2 3 3" xfId="23787"/>
    <cellStyle name="표준 9 2 5 2 2 3 3 2" xfId="23788"/>
    <cellStyle name="표준 9 2 5 2 2 3 3 2 2" xfId="45749"/>
    <cellStyle name="표준 9 2 5 2 2 3 3 3" xfId="45748"/>
    <cellStyle name="표준 9 2 5 2 2 3 4" xfId="23789"/>
    <cellStyle name="표준 9 2 5 2 2 3 4 2" xfId="45750"/>
    <cellStyle name="표준 9 2 5 2 2 3 5" xfId="23790"/>
    <cellStyle name="표준 9 2 5 2 2 3 5 2" xfId="45751"/>
    <cellStyle name="표준 9 2 5 2 2 3 6" xfId="31985"/>
    <cellStyle name="표준 9 2 5 2 2 4" xfId="7474"/>
    <cellStyle name="표준 9 2 5 2 2 4 2" xfId="23791"/>
    <cellStyle name="표준 9 2 5 2 2 4 2 2" xfId="45752"/>
    <cellStyle name="표준 9 2 5 2 2 4 3" xfId="31987"/>
    <cellStyle name="표준 9 2 5 2 2 5" xfId="23792"/>
    <cellStyle name="표준 9 2 5 2 2 5 2" xfId="23793"/>
    <cellStyle name="표준 9 2 5 2 2 5 2 2" xfId="45754"/>
    <cellStyle name="표준 9 2 5 2 2 5 3" xfId="45753"/>
    <cellStyle name="표준 9 2 5 2 2 6" xfId="23794"/>
    <cellStyle name="표준 9 2 5 2 2 6 2" xfId="45755"/>
    <cellStyle name="표준 9 2 5 2 2 7" xfId="23795"/>
    <cellStyle name="표준 9 2 5 2 2 7 2" xfId="45756"/>
    <cellStyle name="표준 9 2 5 2 2 8" xfId="27690"/>
    <cellStyle name="표준 9 2 5 2 3" xfId="7475"/>
    <cellStyle name="표준 9 2 5 2 3 2" xfId="7476"/>
    <cellStyle name="표준 9 2 5 2 3 2 2" xfId="23796"/>
    <cellStyle name="표준 9 2 5 2 3 2 2 2" xfId="45757"/>
    <cellStyle name="표준 9 2 5 2 3 2 3" xfId="31989"/>
    <cellStyle name="표준 9 2 5 2 3 3" xfId="23797"/>
    <cellStyle name="표준 9 2 5 2 3 3 2" xfId="23798"/>
    <cellStyle name="표준 9 2 5 2 3 3 2 2" xfId="45759"/>
    <cellStyle name="표준 9 2 5 2 3 3 3" xfId="45758"/>
    <cellStyle name="표준 9 2 5 2 3 4" xfId="23799"/>
    <cellStyle name="표준 9 2 5 2 3 4 2" xfId="45760"/>
    <cellStyle name="표준 9 2 5 2 3 5" xfId="23800"/>
    <cellStyle name="표준 9 2 5 2 3 5 2" xfId="45761"/>
    <cellStyle name="표준 9 2 5 2 3 6" xfId="31988"/>
    <cellStyle name="표준 9 2 5 2 4" xfId="7477"/>
    <cellStyle name="표준 9 2 5 2 4 2" xfId="7478"/>
    <cellStyle name="표준 9 2 5 2 4 2 2" xfId="23801"/>
    <cellStyle name="표준 9 2 5 2 4 2 2 2" xfId="45762"/>
    <cellStyle name="표준 9 2 5 2 4 2 3" xfId="31991"/>
    <cellStyle name="표준 9 2 5 2 4 3" xfId="23802"/>
    <cellStyle name="표준 9 2 5 2 4 3 2" xfId="23803"/>
    <cellStyle name="표준 9 2 5 2 4 3 2 2" xfId="45764"/>
    <cellStyle name="표준 9 2 5 2 4 3 3" xfId="45763"/>
    <cellStyle name="표준 9 2 5 2 4 4" xfId="23804"/>
    <cellStyle name="표준 9 2 5 2 4 4 2" xfId="45765"/>
    <cellStyle name="표준 9 2 5 2 4 5" xfId="23805"/>
    <cellStyle name="표준 9 2 5 2 4 5 2" xfId="45766"/>
    <cellStyle name="표준 9 2 5 2 4 6" xfId="31990"/>
    <cellStyle name="표준 9 2 5 2 5" xfId="7479"/>
    <cellStyle name="표준 9 2 5 2 5 2" xfId="23806"/>
    <cellStyle name="표준 9 2 5 2 5 2 2" xfId="45767"/>
    <cellStyle name="표준 9 2 5 2 5 3" xfId="31992"/>
    <cellStyle name="표준 9 2 5 2 6" xfId="23807"/>
    <cellStyle name="표준 9 2 5 2 6 2" xfId="23808"/>
    <cellStyle name="표준 9 2 5 2 6 2 2" xfId="45769"/>
    <cellStyle name="표준 9 2 5 2 6 3" xfId="45768"/>
    <cellStyle name="표준 9 2 5 2 7" xfId="23809"/>
    <cellStyle name="표준 9 2 5 2 7 2" xfId="45770"/>
    <cellStyle name="표준 9 2 5 2 8" xfId="23810"/>
    <cellStyle name="표준 9 2 5 2 8 2" xfId="45771"/>
    <cellStyle name="표준 9 2 5 2 9" xfId="27171"/>
    <cellStyle name="표준 9 2 5 3" xfId="2814"/>
    <cellStyle name="표준 9 2 5 3 2" xfId="7480"/>
    <cellStyle name="표준 9 2 5 3 2 2" xfId="7481"/>
    <cellStyle name="표준 9 2 5 3 2 2 2" xfId="23811"/>
    <cellStyle name="표준 9 2 5 3 2 2 2 2" xfId="45772"/>
    <cellStyle name="표준 9 2 5 3 2 2 3" xfId="31994"/>
    <cellStyle name="표준 9 2 5 3 2 3" xfId="23812"/>
    <cellStyle name="표준 9 2 5 3 2 3 2" xfId="23813"/>
    <cellStyle name="표준 9 2 5 3 2 3 2 2" xfId="45774"/>
    <cellStyle name="표준 9 2 5 3 2 3 3" xfId="45773"/>
    <cellStyle name="표준 9 2 5 3 2 4" xfId="23814"/>
    <cellStyle name="표준 9 2 5 3 2 4 2" xfId="45775"/>
    <cellStyle name="표준 9 2 5 3 2 5" xfId="23815"/>
    <cellStyle name="표준 9 2 5 3 2 5 2" xfId="45776"/>
    <cellStyle name="표준 9 2 5 3 2 6" xfId="31993"/>
    <cellStyle name="표준 9 2 5 3 3" xfId="7482"/>
    <cellStyle name="표준 9 2 5 3 3 2" xfId="7483"/>
    <cellStyle name="표준 9 2 5 3 3 2 2" xfId="23816"/>
    <cellStyle name="표준 9 2 5 3 3 2 2 2" xfId="45777"/>
    <cellStyle name="표준 9 2 5 3 3 2 3" xfId="31996"/>
    <cellStyle name="표준 9 2 5 3 3 3" xfId="23817"/>
    <cellStyle name="표준 9 2 5 3 3 3 2" xfId="23818"/>
    <cellStyle name="표준 9 2 5 3 3 3 2 2" xfId="45779"/>
    <cellStyle name="표준 9 2 5 3 3 3 3" xfId="45778"/>
    <cellStyle name="표준 9 2 5 3 3 4" xfId="23819"/>
    <cellStyle name="표준 9 2 5 3 3 4 2" xfId="45780"/>
    <cellStyle name="표준 9 2 5 3 3 5" xfId="23820"/>
    <cellStyle name="표준 9 2 5 3 3 5 2" xfId="45781"/>
    <cellStyle name="표준 9 2 5 3 3 6" xfId="31995"/>
    <cellStyle name="표준 9 2 5 3 4" xfId="7484"/>
    <cellStyle name="표준 9 2 5 3 4 2" xfId="23821"/>
    <cellStyle name="표준 9 2 5 3 4 2 2" xfId="45782"/>
    <cellStyle name="표준 9 2 5 3 4 3" xfId="31997"/>
    <cellStyle name="표준 9 2 5 3 5" xfId="23822"/>
    <cellStyle name="표준 9 2 5 3 5 2" xfId="23823"/>
    <cellStyle name="표준 9 2 5 3 5 2 2" xfId="45784"/>
    <cellStyle name="표준 9 2 5 3 5 3" xfId="45783"/>
    <cellStyle name="표준 9 2 5 3 6" xfId="23824"/>
    <cellStyle name="표준 9 2 5 3 6 2" xfId="45785"/>
    <cellStyle name="표준 9 2 5 3 7" xfId="23825"/>
    <cellStyle name="표준 9 2 5 3 7 2" xfId="45786"/>
    <cellStyle name="표준 9 2 5 3 8" xfId="27335"/>
    <cellStyle name="표준 9 2 5 4" xfId="7485"/>
    <cellStyle name="표준 9 2 5 4 2" xfId="7486"/>
    <cellStyle name="표준 9 2 5 4 2 2" xfId="23826"/>
    <cellStyle name="표준 9 2 5 4 2 2 2" xfId="45787"/>
    <cellStyle name="표준 9 2 5 4 2 3" xfId="31999"/>
    <cellStyle name="표준 9 2 5 4 3" xfId="23827"/>
    <cellStyle name="표준 9 2 5 4 3 2" xfId="23828"/>
    <cellStyle name="표준 9 2 5 4 3 2 2" xfId="45789"/>
    <cellStyle name="표준 9 2 5 4 3 3" xfId="45788"/>
    <cellStyle name="표준 9 2 5 4 4" xfId="23829"/>
    <cellStyle name="표준 9 2 5 4 4 2" xfId="45790"/>
    <cellStyle name="표준 9 2 5 4 5" xfId="23830"/>
    <cellStyle name="표준 9 2 5 4 5 2" xfId="45791"/>
    <cellStyle name="표준 9 2 5 4 6" xfId="31998"/>
    <cellStyle name="표준 9 2 5 5" xfId="7487"/>
    <cellStyle name="표준 9 2 5 5 2" xfId="7488"/>
    <cellStyle name="표준 9 2 5 5 2 2" xfId="23831"/>
    <cellStyle name="표준 9 2 5 5 2 2 2" xfId="45792"/>
    <cellStyle name="표준 9 2 5 5 2 3" xfId="32001"/>
    <cellStyle name="표준 9 2 5 5 3" xfId="23832"/>
    <cellStyle name="표준 9 2 5 5 3 2" xfId="23833"/>
    <cellStyle name="표준 9 2 5 5 3 2 2" xfId="45794"/>
    <cellStyle name="표준 9 2 5 5 3 3" xfId="45793"/>
    <cellStyle name="표준 9 2 5 5 4" xfId="23834"/>
    <cellStyle name="표준 9 2 5 5 4 2" xfId="45795"/>
    <cellStyle name="표준 9 2 5 5 5" xfId="23835"/>
    <cellStyle name="표준 9 2 5 5 5 2" xfId="45796"/>
    <cellStyle name="표준 9 2 5 5 6" xfId="32000"/>
    <cellStyle name="표준 9 2 5 6" xfId="7489"/>
    <cellStyle name="표준 9 2 5 6 2" xfId="23836"/>
    <cellStyle name="표준 9 2 5 6 2 2" xfId="45797"/>
    <cellStyle name="표준 9 2 5 6 3" xfId="32002"/>
    <cellStyle name="표준 9 2 5 7" xfId="23837"/>
    <cellStyle name="표준 9 2 5 7 2" xfId="23838"/>
    <cellStyle name="표준 9 2 5 7 2 2" xfId="45799"/>
    <cellStyle name="표준 9 2 5 7 3" xfId="45798"/>
    <cellStyle name="표준 9 2 5 8" xfId="23839"/>
    <cellStyle name="표준 9 2 5 8 2" xfId="45800"/>
    <cellStyle name="표준 9 2 5 9" xfId="23840"/>
    <cellStyle name="표준 9 2 5 9 2" xfId="45801"/>
    <cellStyle name="표준 9 2 6" xfId="2423"/>
    <cellStyle name="표준 9 2 6 2" xfId="2943"/>
    <cellStyle name="표준 9 2 6 2 2" xfId="7490"/>
    <cellStyle name="표준 9 2 6 2 2 2" xfId="7491"/>
    <cellStyle name="표준 9 2 6 2 2 2 2" xfId="23841"/>
    <cellStyle name="표준 9 2 6 2 2 2 2 2" xfId="45802"/>
    <cellStyle name="표준 9 2 6 2 2 2 3" xfId="32004"/>
    <cellStyle name="표준 9 2 6 2 2 3" xfId="23842"/>
    <cellStyle name="표준 9 2 6 2 2 3 2" xfId="23843"/>
    <cellStyle name="표준 9 2 6 2 2 3 2 2" xfId="45804"/>
    <cellStyle name="표준 9 2 6 2 2 3 3" xfId="45803"/>
    <cellStyle name="표준 9 2 6 2 2 4" xfId="23844"/>
    <cellStyle name="표준 9 2 6 2 2 4 2" xfId="45805"/>
    <cellStyle name="표준 9 2 6 2 2 5" xfId="23845"/>
    <cellStyle name="표준 9 2 6 2 2 5 2" xfId="45806"/>
    <cellStyle name="표준 9 2 6 2 2 6" xfId="32003"/>
    <cellStyle name="표준 9 2 6 2 3" xfId="7492"/>
    <cellStyle name="표준 9 2 6 2 3 2" xfId="7493"/>
    <cellStyle name="표준 9 2 6 2 3 2 2" xfId="23846"/>
    <cellStyle name="표준 9 2 6 2 3 2 2 2" xfId="45807"/>
    <cellStyle name="표준 9 2 6 2 3 2 3" xfId="32006"/>
    <cellStyle name="표준 9 2 6 2 3 3" xfId="23847"/>
    <cellStyle name="표준 9 2 6 2 3 3 2" xfId="23848"/>
    <cellStyle name="표준 9 2 6 2 3 3 2 2" xfId="45809"/>
    <cellStyle name="표준 9 2 6 2 3 3 3" xfId="45808"/>
    <cellStyle name="표준 9 2 6 2 3 4" xfId="23849"/>
    <cellStyle name="표준 9 2 6 2 3 4 2" xfId="45810"/>
    <cellStyle name="표준 9 2 6 2 3 5" xfId="23850"/>
    <cellStyle name="표준 9 2 6 2 3 5 2" xfId="45811"/>
    <cellStyle name="표준 9 2 6 2 3 6" xfId="32005"/>
    <cellStyle name="표준 9 2 6 2 4" xfId="7494"/>
    <cellStyle name="표준 9 2 6 2 4 2" xfId="23851"/>
    <cellStyle name="표준 9 2 6 2 4 2 2" xfId="45812"/>
    <cellStyle name="표준 9 2 6 2 4 3" xfId="32007"/>
    <cellStyle name="표준 9 2 6 2 5" xfId="23852"/>
    <cellStyle name="표준 9 2 6 2 5 2" xfId="23853"/>
    <cellStyle name="표준 9 2 6 2 5 2 2" xfId="45814"/>
    <cellStyle name="표준 9 2 6 2 5 3" xfId="45813"/>
    <cellStyle name="표준 9 2 6 2 6" xfId="23854"/>
    <cellStyle name="표준 9 2 6 2 6 2" xfId="45815"/>
    <cellStyle name="표준 9 2 6 2 7" xfId="23855"/>
    <cellStyle name="표준 9 2 6 2 7 2" xfId="45816"/>
    <cellStyle name="표준 9 2 6 2 8" xfId="27464"/>
    <cellStyle name="표준 9 2 6 3" xfId="7495"/>
    <cellStyle name="표준 9 2 6 3 2" xfId="7496"/>
    <cellStyle name="표준 9 2 6 3 2 2" xfId="23856"/>
    <cellStyle name="표준 9 2 6 3 2 2 2" xfId="45817"/>
    <cellStyle name="표준 9 2 6 3 2 3" xfId="32009"/>
    <cellStyle name="표준 9 2 6 3 3" xfId="23857"/>
    <cellStyle name="표준 9 2 6 3 3 2" xfId="23858"/>
    <cellStyle name="표준 9 2 6 3 3 2 2" xfId="45819"/>
    <cellStyle name="표준 9 2 6 3 3 3" xfId="45818"/>
    <cellStyle name="표준 9 2 6 3 4" xfId="23859"/>
    <cellStyle name="표준 9 2 6 3 4 2" xfId="45820"/>
    <cellStyle name="표준 9 2 6 3 5" xfId="23860"/>
    <cellStyle name="표준 9 2 6 3 5 2" xfId="45821"/>
    <cellStyle name="표준 9 2 6 3 6" xfId="32008"/>
    <cellStyle name="표준 9 2 6 4" xfId="7497"/>
    <cellStyle name="표준 9 2 6 4 2" xfId="7498"/>
    <cellStyle name="표준 9 2 6 4 2 2" xfId="23861"/>
    <cellStyle name="표준 9 2 6 4 2 2 2" xfId="45822"/>
    <cellStyle name="표준 9 2 6 4 2 3" xfId="32011"/>
    <cellStyle name="표준 9 2 6 4 3" xfId="23862"/>
    <cellStyle name="표준 9 2 6 4 3 2" xfId="23863"/>
    <cellStyle name="표준 9 2 6 4 3 2 2" xfId="45824"/>
    <cellStyle name="표준 9 2 6 4 3 3" xfId="45823"/>
    <cellStyle name="표준 9 2 6 4 4" xfId="23864"/>
    <cellStyle name="표준 9 2 6 4 4 2" xfId="45825"/>
    <cellStyle name="표준 9 2 6 4 5" xfId="23865"/>
    <cellStyle name="표준 9 2 6 4 5 2" xfId="45826"/>
    <cellStyle name="표준 9 2 6 4 6" xfId="32010"/>
    <cellStyle name="표준 9 2 6 5" xfId="7499"/>
    <cellStyle name="표준 9 2 6 5 2" xfId="23866"/>
    <cellStyle name="표준 9 2 6 5 2 2" xfId="45827"/>
    <cellStyle name="표준 9 2 6 5 3" xfId="32012"/>
    <cellStyle name="표준 9 2 6 6" xfId="23867"/>
    <cellStyle name="표준 9 2 6 6 2" xfId="23868"/>
    <cellStyle name="표준 9 2 6 6 2 2" xfId="45829"/>
    <cellStyle name="표준 9 2 6 6 3" xfId="45828"/>
    <cellStyle name="표준 9 2 6 7" xfId="23869"/>
    <cellStyle name="표준 9 2 6 7 2" xfId="45830"/>
    <cellStyle name="표준 9 2 6 8" xfId="23870"/>
    <cellStyle name="표준 9 2 6 8 2" xfId="45831"/>
    <cellStyle name="표준 9 2 6 9" xfId="26945"/>
    <cellStyle name="표준 9 2 7" xfId="2685"/>
    <cellStyle name="표준 9 2 7 2" xfId="7500"/>
    <cellStyle name="표준 9 2 7 2 2" xfId="7501"/>
    <cellStyle name="표준 9 2 7 2 2 2" xfId="23871"/>
    <cellStyle name="표준 9 2 7 2 2 2 2" xfId="45832"/>
    <cellStyle name="표준 9 2 7 2 2 3" xfId="32014"/>
    <cellStyle name="표준 9 2 7 2 3" xfId="23872"/>
    <cellStyle name="표준 9 2 7 2 3 2" xfId="23873"/>
    <cellStyle name="표준 9 2 7 2 3 2 2" xfId="45834"/>
    <cellStyle name="표준 9 2 7 2 3 3" xfId="45833"/>
    <cellStyle name="표준 9 2 7 2 4" xfId="23874"/>
    <cellStyle name="표준 9 2 7 2 4 2" xfId="45835"/>
    <cellStyle name="표준 9 2 7 2 5" xfId="23875"/>
    <cellStyle name="표준 9 2 7 2 5 2" xfId="45836"/>
    <cellStyle name="표준 9 2 7 2 6" xfId="32013"/>
    <cellStyle name="표준 9 2 7 3" xfId="7502"/>
    <cellStyle name="표준 9 2 7 3 2" xfId="7503"/>
    <cellStyle name="표준 9 2 7 3 2 2" xfId="23876"/>
    <cellStyle name="표준 9 2 7 3 2 2 2" xfId="45837"/>
    <cellStyle name="표준 9 2 7 3 2 3" xfId="32016"/>
    <cellStyle name="표준 9 2 7 3 3" xfId="23877"/>
    <cellStyle name="표준 9 2 7 3 3 2" xfId="23878"/>
    <cellStyle name="표준 9 2 7 3 3 2 2" xfId="45839"/>
    <cellStyle name="표준 9 2 7 3 3 3" xfId="45838"/>
    <cellStyle name="표준 9 2 7 3 4" xfId="23879"/>
    <cellStyle name="표준 9 2 7 3 4 2" xfId="45840"/>
    <cellStyle name="표준 9 2 7 3 5" xfId="23880"/>
    <cellStyle name="표준 9 2 7 3 5 2" xfId="45841"/>
    <cellStyle name="표준 9 2 7 3 6" xfId="32015"/>
    <cellStyle name="표준 9 2 7 4" xfId="7504"/>
    <cellStyle name="표준 9 2 7 4 2" xfId="23881"/>
    <cellStyle name="표준 9 2 7 4 2 2" xfId="45842"/>
    <cellStyle name="표준 9 2 7 4 3" xfId="32017"/>
    <cellStyle name="표준 9 2 7 5" xfId="23882"/>
    <cellStyle name="표준 9 2 7 5 2" xfId="23883"/>
    <cellStyle name="표준 9 2 7 5 2 2" xfId="45844"/>
    <cellStyle name="표준 9 2 7 5 3" xfId="45843"/>
    <cellStyle name="표준 9 2 7 6" xfId="23884"/>
    <cellStyle name="표준 9 2 7 6 2" xfId="45845"/>
    <cellStyle name="표준 9 2 7 7" xfId="23885"/>
    <cellStyle name="표준 9 2 7 7 2" xfId="45846"/>
    <cellStyle name="표준 9 2 7 8" xfId="27206"/>
    <cellStyle name="표준 9 2 8" xfId="7505"/>
    <cellStyle name="표준 9 2 8 2" xfId="7506"/>
    <cellStyle name="표준 9 2 8 2 2" xfId="23886"/>
    <cellStyle name="표준 9 2 8 2 2 2" xfId="45847"/>
    <cellStyle name="표준 9 2 8 2 3" xfId="32019"/>
    <cellStyle name="표준 9 2 8 3" xfId="23887"/>
    <cellStyle name="표준 9 2 8 3 2" xfId="23888"/>
    <cellStyle name="표준 9 2 8 3 2 2" xfId="45849"/>
    <cellStyle name="표준 9 2 8 3 3" xfId="45848"/>
    <cellStyle name="표준 9 2 8 4" xfId="23889"/>
    <cellStyle name="표준 9 2 8 4 2" xfId="45850"/>
    <cellStyle name="표준 9 2 8 5" xfId="23890"/>
    <cellStyle name="표준 9 2 8 5 2" xfId="45851"/>
    <cellStyle name="표준 9 2 8 6" xfId="32018"/>
    <cellStyle name="표준 9 2 9" xfId="7507"/>
    <cellStyle name="표준 9 2 9 2" xfId="7508"/>
    <cellStyle name="표준 9 2 9 2 2" xfId="23891"/>
    <cellStyle name="표준 9 2 9 2 2 2" xfId="45852"/>
    <cellStyle name="표준 9 2 9 2 3" xfId="32021"/>
    <cellStyle name="표준 9 2 9 3" xfId="23892"/>
    <cellStyle name="표준 9 2 9 3 2" xfId="23893"/>
    <cellStyle name="표준 9 2 9 3 2 2" xfId="45854"/>
    <cellStyle name="표준 9 2 9 3 3" xfId="45853"/>
    <cellStyle name="표준 9 2 9 4" xfId="23894"/>
    <cellStyle name="표준 9 2 9 4 2" xfId="45855"/>
    <cellStyle name="표준 9 2 9 5" xfId="23895"/>
    <cellStyle name="표준 9 2 9 5 2" xfId="45856"/>
    <cellStyle name="표준 9 2 9 6" xfId="32020"/>
    <cellStyle name="표준 9 20" xfId="23896"/>
    <cellStyle name="표준 9 20 2" xfId="23897"/>
    <cellStyle name="표준 9 20 2 2" xfId="45858"/>
    <cellStyle name="표준 9 20 3" xfId="45857"/>
    <cellStyle name="표준 9 21" xfId="23898"/>
    <cellStyle name="표준 9 21 2" xfId="45859"/>
    <cellStyle name="표준 9 22" xfId="23899"/>
    <cellStyle name="표준 9 22 2" xfId="45860"/>
    <cellStyle name="표준 9 23" xfId="26679"/>
    <cellStyle name="표준 9 3" xfId="1498"/>
    <cellStyle name="표준 9 4" xfId="1504"/>
    <cellStyle name="표준 9 4 10" xfId="7509"/>
    <cellStyle name="표준 9 4 10 2" xfId="23900"/>
    <cellStyle name="표준 9 4 10 2 2" xfId="45861"/>
    <cellStyle name="표준 9 4 10 3" xfId="32022"/>
    <cellStyle name="표준 9 4 11" xfId="23901"/>
    <cellStyle name="표준 9 4 11 2" xfId="23902"/>
    <cellStyle name="표준 9 4 11 2 2" xfId="45863"/>
    <cellStyle name="표준 9 4 11 3" xfId="45862"/>
    <cellStyle name="표준 9 4 12" xfId="23903"/>
    <cellStyle name="표준 9 4 12 2" xfId="45864"/>
    <cellStyle name="표준 9 4 13" xfId="23904"/>
    <cellStyle name="표준 9 4 13 2" xfId="45865"/>
    <cellStyle name="표준 9 4 14" xfId="26691"/>
    <cellStyle name="표준 9 4 2" xfId="1570"/>
    <cellStyle name="표준 9 4 2 10" xfId="23905"/>
    <cellStyle name="표준 9 4 2 10 2" xfId="45866"/>
    <cellStyle name="표준 9 4 2 11" xfId="26753"/>
    <cellStyle name="표준 9 4 2 2" xfId="2360"/>
    <cellStyle name="표준 9 4 2 2 10" xfId="26882"/>
    <cellStyle name="표준 9 4 2 2 2" xfId="2650"/>
    <cellStyle name="표준 9 4 2 2 2 2" xfId="3170"/>
    <cellStyle name="표준 9 4 2 2 2 2 2" xfId="7510"/>
    <cellStyle name="표준 9 4 2 2 2 2 2 2" xfId="7511"/>
    <cellStyle name="표준 9 4 2 2 2 2 2 2 2" xfId="23906"/>
    <cellStyle name="표준 9 4 2 2 2 2 2 2 2 2" xfId="45867"/>
    <cellStyle name="표준 9 4 2 2 2 2 2 2 3" xfId="32024"/>
    <cellStyle name="표준 9 4 2 2 2 2 2 3" xfId="23907"/>
    <cellStyle name="표준 9 4 2 2 2 2 2 3 2" xfId="23908"/>
    <cellStyle name="표준 9 4 2 2 2 2 2 3 2 2" xfId="45869"/>
    <cellStyle name="표준 9 4 2 2 2 2 2 3 3" xfId="45868"/>
    <cellStyle name="표준 9 4 2 2 2 2 2 4" xfId="23909"/>
    <cellStyle name="표준 9 4 2 2 2 2 2 4 2" xfId="45870"/>
    <cellStyle name="표준 9 4 2 2 2 2 2 5" xfId="23910"/>
    <cellStyle name="표준 9 4 2 2 2 2 2 5 2" xfId="45871"/>
    <cellStyle name="표준 9 4 2 2 2 2 2 6" xfId="32023"/>
    <cellStyle name="표준 9 4 2 2 2 2 3" xfId="7512"/>
    <cellStyle name="표준 9 4 2 2 2 2 3 2" xfId="7513"/>
    <cellStyle name="표준 9 4 2 2 2 2 3 2 2" xfId="23911"/>
    <cellStyle name="표준 9 4 2 2 2 2 3 2 2 2" xfId="45872"/>
    <cellStyle name="표준 9 4 2 2 2 2 3 2 3" xfId="32026"/>
    <cellStyle name="표준 9 4 2 2 2 2 3 3" xfId="23912"/>
    <cellStyle name="표준 9 4 2 2 2 2 3 3 2" xfId="23913"/>
    <cellStyle name="표준 9 4 2 2 2 2 3 3 2 2" xfId="45874"/>
    <cellStyle name="표준 9 4 2 2 2 2 3 3 3" xfId="45873"/>
    <cellStyle name="표준 9 4 2 2 2 2 3 4" xfId="23914"/>
    <cellStyle name="표준 9 4 2 2 2 2 3 4 2" xfId="45875"/>
    <cellStyle name="표준 9 4 2 2 2 2 3 5" xfId="23915"/>
    <cellStyle name="표준 9 4 2 2 2 2 3 5 2" xfId="45876"/>
    <cellStyle name="표준 9 4 2 2 2 2 3 6" xfId="32025"/>
    <cellStyle name="표준 9 4 2 2 2 2 4" xfId="7514"/>
    <cellStyle name="표준 9 4 2 2 2 2 4 2" xfId="23916"/>
    <cellStyle name="표준 9 4 2 2 2 2 4 2 2" xfId="45877"/>
    <cellStyle name="표준 9 4 2 2 2 2 4 3" xfId="32027"/>
    <cellStyle name="표준 9 4 2 2 2 2 5" xfId="23917"/>
    <cellStyle name="표준 9 4 2 2 2 2 5 2" xfId="23918"/>
    <cellStyle name="표준 9 4 2 2 2 2 5 2 2" xfId="45879"/>
    <cellStyle name="표준 9 4 2 2 2 2 5 3" xfId="45878"/>
    <cellStyle name="표준 9 4 2 2 2 2 6" xfId="23919"/>
    <cellStyle name="표준 9 4 2 2 2 2 6 2" xfId="45880"/>
    <cellStyle name="표준 9 4 2 2 2 2 7" xfId="23920"/>
    <cellStyle name="표준 9 4 2 2 2 2 7 2" xfId="45881"/>
    <cellStyle name="표준 9 4 2 2 2 2 8" xfId="27691"/>
    <cellStyle name="표준 9 4 2 2 2 3" xfId="7515"/>
    <cellStyle name="표준 9 4 2 2 2 3 2" xfId="7516"/>
    <cellStyle name="표준 9 4 2 2 2 3 2 2" xfId="23921"/>
    <cellStyle name="표준 9 4 2 2 2 3 2 2 2" xfId="45882"/>
    <cellStyle name="표준 9 4 2 2 2 3 2 3" xfId="32029"/>
    <cellStyle name="표준 9 4 2 2 2 3 3" xfId="23922"/>
    <cellStyle name="표준 9 4 2 2 2 3 3 2" xfId="23923"/>
    <cellStyle name="표준 9 4 2 2 2 3 3 2 2" xfId="45884"/>
    <cellStyle name="표준 9 4 2 2 2 3 3 3" xfId="45883"/>
    <cellStyle name="표준 9 4 2 2 2 3 4" xfId="23924"/>
    <cellStyle name="표준 9 4 2 2 2 3 4 2" xfId="45885"/>
    <cellStyle name="표준 9 4 2 2 2 3 5" xfId="23925"/>
    <cellStyle name="표준 9 4 2 2 2 3 5 2" xfId="45886"/>
    <cellStyle name="표준 9 4 2 2 2 3 6" xfId="32028"/>
    <cellStyle name="표준 9 4 2 2 2 4" xfId="7517"/>
    <cellStyle name="표준 9 4 2 2 2 4 2" xfId="7518"/>
    <cellStyle name="표준 9 4 2 2 2 4 2 2" xfId="23926"/>
    <cellStyle name="표준 9 4 2 2 2 4 2 2 2" xfId="45887"/>
    <cellStyle name="표준 9 4 2 2 2 4 2 3" xfId="32031"/>
    <cellStyle name="표준 9 4 2 2 2 4 3" xfId="23927"/>
    <cellStyle name="표준 9 4 2 2 2 4 3 2" xfId="23928"/>
    <cellStyle name="표준 9 4 2 2 2 4 3 2 2" xfId="45889"/>
    <cellStyle name="표준 9 4 2 2 2 4 3 3" xfId="45888"/>
    <cellStyle name="표준 9 4 2 2 2 4 4" xfId="23929"/>
    <cellStyle name="표준 9 4 2 2 2 4 4 2" xfId="45890"/>
    <cellStyle name="표준 9 4 2 2 2 4 5" xfId="23930"/>
    <cellStyle name="표준 9 4 2 2 2 4 5 2" xfId="45891"/>
    <cellStyle name="표준 9 4 2 2 2 4 6" xfId="32030"/>
    <cellStyle name="표준 9 4 2 2 2 5" xfId="7519"/>
    <cellStyle name="표준 9 4 2 2 2 5 2" xfId="23931"/>
    <cellStyle name="표준 9 4 2 2 2 5 2 2" xfId="45892"/>
    <cellStyle name="표준 9 4 2 2 2 5 3" xfId="32032"/>
    <cellStyle name="표준 9 4 2 2 2 6" xfId="23932"/>
    <cellStyle name="표준 9 4 2 2 2 6 2" xfId="23933"/>
    <cellStyle name="표준 9 4 2 2 2 6 2 2" xfId="45894"/>
    <cellStyle name="표준 9 4 2 2 2 6 3" xfId="45893"/>
    <cellStyle name="표준 9 4 2 2 2 7" xfId="23934"/>
    <cellStyle name="표준 9 4 2 2 2 7 2" xfId="45895"/>
    <cellStyle name="표준 9 4 2 2 2 8" xfId="23935"/>
    <cellStyle name="표준 9 4 2 2 2 8 2" xfId="45896"/>
    <cellStyle name="표준 9 4 2 2 2 9" xfId="27172"/>
    <cellStyle name="표준 9 4 2 2 3" xfId="2880"/>
    <cellStyle name="표준 9 4 2 2 3 2" xfId="7520"/>
    <cellStyle name="표준 9 4 2 2 3 2 2" xfId="7521"/>
    <cellStyle name="표준 9 4 2 2 3 2 2 2" xfId="23936"/>
    <cellStyle name="표준 9 4 2 2 3 2 2 2 2" xfId="45897"/>
    <cellStyle name="표준 9 4 2 2 3 2 2 3" xfId="32034"/>
    <cellStyle name="표준 9 4 2 2 3 2 3" xfId="23937"/>
    <cellStyle name="표준 9 4 2 2 3 2 3 2" xfId="23938"/>
    <cellStyle name="표준 9 4 2 2 3 2 3 2 2" xfId="45899"/>
    <cellStyle name="표준 9 4 2 2 3 2 3 3" xfId="45898"/>
    <cellStyle name="표준 9 4 2 2 3 2 4" xfId="23939"/>
    <cellStyle name="표준 9 4 2 2 3 2 4 2" xfId="45900"/>
    <cellStyle name="표준 9 4 2 2 3 2 5" xfId="23940"/>
    <cellStyle name="표준 9 4 2 2 3 2 5 2" xfId="45901"/>
    <cellStyle name="표준 9 4 2 2 3 2 6" xfId="32033"/>
    <cellStyle name="표준 9 4 2 2 3 3" xfId="7522"/>
    <cellStyle name="표준 9 4 2 2 3 3 2" xfId="7523"/>
    <cellStyle name="표준 9 4 2 2 3 3 2 2" xfId="23941"/>
    <cellStyle name="표준 9 4 2 2 3 3 2 2 2" xfId="45902"/>
    <cellStyle name="표준 9 4 2 2 3 3 2 3" xfId="32036"/>
    <cellStyle name="표준 9 4 2 2 3 3 3" xfId="23942"/>
    <cellStyle name="표준 9 4 2 2 3 3 3 2" xfId="23943"/>
    <cellStyle name="표준 9 4 2 2 3 3 3 2 2" xfId="45904"/>
    <cellStyle name="표준 9 4 2 2 3 3 3 3" xfId="45903"/>
    <cellStyle name="표준 9 4 2 2 3 3 4" xfId="23944"/>
    <cellStyle name="표준 9 4 2 2 3 3 4 2" xfId="45905"/>
    <cellStyle name="표준 9 4 2 2 3 3 5" xfId="23945"/>
    <cellStyle name="표준 9 4 2 2 3 3 5 2" xfId="45906"/>
    <cellStyle name="표준 9 4 2 2 3 3 6" xfId="32035"/>
    <cellStyle name="표준 9 4 2 2 3 4" xfId="7524"/>
    <cellStyle name="표준 9 4 2 2 3 4 2" xfId="23946"/>
    <cellStyle name="표준 9 4 2 2 3 4 2 2" xfId="45907"/>
    <cellStyle name="표준 9 4 2 2 3 4 3" xfId="32037"/>
    <cellStyle name="표준 9 4 2 2 3 5" xfId="23947"/>
    <cellStyle name="표준 9 4 2 2 3 5 2" xfId="23948"/>
    <cellStyle name="표준 9 4 2 2 3 5 2 2" xfId="45909"/>
    <cellStyle name="표준 9 4 2 2 3 5 3" xfId="45908"/>
    <cellStyle name="표준 9 4 2 2 3 6" xfId="23949"/>
    <cellStyle name="표준 9 4 2 2 3 6 2" xfId="45910"/>
    <cellStyle name="표준 9 4 2 2 3 7" xfId="23950"/>
    <cellStyle name="표준 9 4 2 2 3 7 2" xfId="45911"/>
    <cellStyle name="표준 9 4 2 2 3 8" xfId="27401"/>
    <cellStyle name="표준 9 4 2 2 4" xfId="7525"/>
    <cellStyle name="표준 9 4 2 2 4 2" xfId="7526"/>
    <cellStyle name="표준 9 4 2 2 4 2 2" xfId="23951"/>
    <cellStyle name="표준 9 4 2 2 4 2 2 2" xfId="45912"/>
    <cellStyle name="표준 9 4 2 2 4 2 3" xfId="32039"/>
    <cellStyle name="표준 9 4 2 2 4 3" xfId="23952"/>
    <cellStyle name="표준 9 4 2 2 4 3 2" xfId="23953"/>
    <cellStyle name="표준 9 4 2 2 4 3 2 2" xfId="45914"/>
    <cellStyle name="표준 9 4 2 2 4 3 3" xfId="45913"/>
    <cellStyle name="표준 9 4 2 2 4 4" xfId="23954"/>
    <cellStyle name="표준 9 4 2 2 4 4 2" xfId="45915"/>
    <cellStyle name="표준 9 4 2 2 4 5" xfId="23955"/>
    <cellStyle name="표준 9 4 2 2 4 5 2" xfId="45916"/>
    <cellStyle name="표준 9 4 2 2 4 6" xfId="32038"/>
    <cellStyle name="표준 9 4 2 2 5" xfId="7527"/>
    <cellStyle name="표준 9 4 2 2 5 2" xfId="7528"/>
    <cellStyle name="표준 9 4 2 2 5 2 2" xfId="23956"/>
    <cellStyle name="표준 9 4 2 2 5 2 2 2" xfId="45917"/>
    <cellStyle name="표준 9 4 2 2 5 2 3" xfId="32041"/>
    <cellStyle name="표준 9 4 2 2 5 3" xfId="23957"/>
    <cellStyle name="표준 9 4 2 2 5 3 2" xfId="23958"/>
    <cellStyle name="표준 9 4 2 2 5 3 2 2" xfId="45919"/>
    <cellStyle name="표준 9 4 2 2 5 3 3" xfId="45918"/>
    <cellStyle name="표준 9 4 2 2 5 4" xfId="23959"/>
    <cellStyle name="표준 9 4 2 2 5 4 2" xfId="45920"/>
    <cellStyle name="표준 9 4 2 2 5 5" xfId="23960"/>
    <cellStyle name="표준 9 4 2 2 5 5 2" xfId="45921"/>
    <cellStyle name="표준 9 4 2 2 5 6" xfId="32040"/>
    <cellStyle name="표준 9 4 2 2 6" xfId="7529"/>
    <cellStyle name="표준 9 4 2 2 6 2" xfId="23961"/>
    <cellStyle name="표준 9 4 2 2 6 2 2" xfId="45922"/>
    <cellStyle name="표준 9 4 2 2 6 3" xfId="32042"/>
    <cellStyle name="표준 9 4 2 2 7" xfId="23962"/>
    <cellStyle name="표준 9 4 2 2 7 2" xfId="23963"/>
    <cellStyle name="표준 9 4 2 2 7 2 2" xfId="45924"/>
    <cellStyle name="표준 9 4 2 2 7 3" xfId="45923"/>
    <cellStyle name="표준 9 4 2 2 8" xfId="23964"/>
    <cellStyle name="표준 9 4 2 2 8 2" xfId="45925"/>
    <cellStyle name="표준 9 4 2 2 9" xfId="23965"/>
    <cellStyle name="표준 9 4 2 2 9 2" xfId="45926"/>
    <cellStyle name="표준 9 4 2 3" xfId="2489"/>
    <cellStyle name="표준 9 4 2 3 2" xfId="3009"/>
    <cellStyle name="표준 9 4 2 3 2 2" xfId="7530"/>
    <cellStyle name="표준 9 4 2 3 2 2 2" xfId="7531"/>
    <cellStyle name="표준 9 4 2 3 2 2 2 2" xfId="23966"/>
    <cellStyle name="표준 9 4 2 3 2 2 2 2 2" xfId="45927"/>
    <cellStyle name="표준 9 4 2 3 2 2 2 3" xfId="32044"/>
    <cellStyle name="표준 9 4 2 3 2 2 3" xfId="23967"/>
    <cellStyle name="표준 9 4 2 3 2 2 3 2" xfId="23968"/>
    <cellStyle name="표준 9 4 2 3 2 2 3 2 2" xfId="45929"/>
    <cellStyle name="표준 9 4 2 3 2 2 3 3" xfId="45928"/>
    <cellStyle name="표준 9 4 2 3 2 2 4" xfId="23969"/>
    <cellStyle name="표준 9 4 2 3 2 2 4 2" xfId="45930"/>
    <cellStyle name="표준 9 4 2 3 2 2 5" xfId="23970"/>
    <cellStyle name="표준 9 4 2 3 2 2 5 2" xfId="45931"/>
    <cellStyle name="표준 9 4 2 3 2 2 6" xfId="32043"/>
    <cellStyle name="표준 9 4 2 3 2 3" xfId="7532"/>
    <cellStyle name="표준 9 4 2 3 2 3 2" xfId="7533"/>
    <cellStyle name="표준 9 4 2 3 2 3 2 2" xfId="23971"/>
    <cellStyle name="표준 9 4 2 3 2 3 2 2 2" xfId="45932"/>
    <cellStyle name="표준 9 4 2 3 2 3 2 3" xfId="32046"/>
    <cellStyle name="표준 9 4 2 3 2 3 3" xfId="23972"/>
    <cellStyle name="표준 9 4 2 3 2 3 3 2" xfId="23973"/>
    <cellStyle name="표준 9 4 2 3 2 3 3 2 2" xfId="45934"/>
    <cellStyle name="표준 9 4 2 3 2 3 3 3" xfId="45933"/>
    <cellStyle name="표준 9 4 2 3 2 3 4" xfId="23974"/>
    <cellStyle name="표준 9 4 2 3 2 3 4 2" xfId="45935"/>
    <cellStyle name="표준 9 4 2 3 2 3 5" xfId="23975"/>
    <cellStyle name="표준 9 4 2 3 2 3 5 2" xfId="45936"/>
    <cellStyle name="표준 9 4 2 3 2 3 6" xfId="32045"/>
    <cellStyle name="표준 9 4 2 3 2 4" xfId="7534"/>
    <cellStyle name="표준 9 4 2 3 2 4 2" xfId="23976"/>
    <cellStyle name="표준 9 4 2 3 2 4 2 2" xfId="45937"/>
    <cellStyle name="표준 9 4 2 3 2 4 3" xfId="32047"/>
    <cellStyle name="표준 9 4 2 3 2 5" xfId="23977"/>
    <cellStyle name="표준 9 4 2 3 2 5 2" xfId="23978"/>
    <cellStyle name="표준 9 4 2 3 2 5 2 2" xfId="45939"/>
    <cellStyle name="표준 9 4 2 3 2 5 3" xfId="45938"/>
    <cellStyle name="표준 9 4 2 3 2 6" xfId="23979"/>
    <cellStyle name="표준 9 4 2 3 2 6 2" xfId="45940"/>
    <cellStyle name="표준 9 4 2 3 2 7" xfId="23980"/>
    <cellStyle name="표준 9 4 2 3 2 7 2" xfId="45941"/>
    <cellStyle name="표준 9 4 2 3 2 8" xfId="27530"/>
    <cellStyle name="표준 9 4 2 3 3" xfId="7535"/>
    <cellStyle name="표준 9 4 2 3 3 2" xfId="7536"/>
    <cellStyle name="표준 9 4 2 3 3 2 2" xfId="23981"/>
    <cellStyle name="표준 9 4 2 3 3 2 2 2" xfId="45942"/>
    <cellStyle name="표준 9 4 2 3 3 2 3" xfId="32049"/>
    <cellStyle name="표준 9 4 2 3 3 3" xfId="23982"/>
    <cellStyle name="표준 9 4 2 3 3 3 2" xfId="23983"/>
    <cellStyle name="표준 9 4 2 3 3 3 2 2" xfId="45944"/>
    <cellStyle name="표준 9 4 2 3 3 3 3" xfId="45943"/>
    <cellStyle name="표준 9 4 2 3 3 4" xfId="23984"/>
    <cellStyle name="표준 9 4 2 3 3 4 2" xfId="45945"/>
    <cellStyle name="표준 9 4 2 3 3 5" xfId="23985"/>
    <cellStyle name="표준 9 4 2 3 3 5 2" xfId="45946"/>
    <cellStyle name="표준 9 4 2 3 3 6" xfId="32048"/>
    <cellStyle name="표준 9 4 2 3 4" xfId="7537"/>
    <cellStyle name="표준 9 4 2 3 4 2" xfId="7538"/>
    <cellStyle name="표준 9 4 2 3 4 2 2" xfId="23986"/>
    <cellStyle name="표준 9 4 2 3 4 2 2 2" xfId="45947"/>
    <cellStyle name="표준 9 4 2 3 4 2 3" xfId="32051"/>
    <cellStyle name="표준 9 4 2 3 4 3" xfId="23987"/>
    <cellStyle name="표준 9 4 2 3 4 3 2" xfId="23988"/>
    <cellStyle name="표준 9 4 2 3 4 3 2 2" xfId="45949"/>
    <cellStyle name="표준 9 4 2 3 4 3 3" xfId="45948"/>
    <cellStyle name="표준 9 4 2 3 4 4" xfId="23989"/>
    <cellStyle name="표준 9 4 2 3 4 4 2" xfId="45950"/>
    <cellStyle name="표준 9 4 2 3 4 5" xfId="23990"/>
    <cellStyle name="표준 9 4 2 3 4 5 2" xfId="45951"/>
    <cellStyle name="표준 9 4 2 3 4 6" xfId="32050"/>
    <cellStyle name="표준 9 4 2 3 5" xfId="7539"/>
    <cellStyle name="표준 9 4 2 3 5 2" xfId="23991"/>
    <cellStyle name="표준 9 4 2 3 5 2 2" xfId="45952"/>
    <cellStyle name="표준 9 4 2 3 5 3" xfId="32052"/>
    <cellStyle name="표준 9 4 2 3 6" xfId="23992"/>
    <cellStyle name="표준 9 4 2 3 6 2" xfId="23993"/>
    <cellStyle name="표준 9 4 2 3 6 2 2" xfId="45954"/>
    <cellStyle name="표준 9 4 2 3 6 3" xfId="45953"/>
    <cellStyle name="표준 9 4 2 3 7" xfId="23994"/>
    <cellStyle name="표준 9 4 2 3 7 2" xfId="45955"/>
    <cellStyle name="표준 9 4 2 3 8" xfId="23995"/>
    <cellStyle name="표준 9 4 2 3 8 2" xfId="45956"/>
    <cellStyle name="표준 9 4 2 3 9" xfId="27011"/>
    <cellStyle name="표준 9 4 2 4" xfId="2751"/>
    <cellStyle name="표준 9 4 2 4 2" xfId="7540"/>
    <cellStyle name="표준 9 4 2 4 2 2" xfId="7541"/>
    <cellStyle name="표준 9 4 2 4 2 2 2" xfId="23996"/>
    <cellStyle name="표준 9 4 2 4 2 2 2 2" xfId="45957"/>
    <cellStyle name="표준 9 4 2 4 2 2 3" xfId="32054"/>
    <cellStyle name="표준 9 4 2 4 2 3" xfId="23997"/>
    <cellStyle name="표준 9 4 2 4 2 3 2" xfId="23998"/>
    <cellStyle name="표준 9 4 2 4 2 3 2 2" xfId="45959"/>
    <cellStyle name="표준 9 4 2 4 2 3 3" xfId="45958"/>
    <cellStyle name="표준 9 4 2 4 2 4" xfId="23999"/>
    <cellStyle name="표준 9 4 2 4 2 4 2" xfId="45960"/>
    <cellStyle name="표준 9 4 2 4 2 5" xfId="24000"/>
    <cellStyle name="표준 9 4 2 4 2 5 2" xfId="45961"/>
    <cellStyle name="표준 9 4 2 4 2 6" xfId="32053"/>
    <cellStyle name="표준 9 4 2 4 3" xfId="7542"/>
    <cellStyle name="표준 9 4 2 4 3 2" xfId="7543"/>
    <cellStyle name="표준 9 4 2 4 3 2 2" xfId="24001"/>
    <cellStyle name="표준 9 4 2 4 3 2 2 2" xfId="45962"/>
    <cellStyle name="표준 9 4 2 4 3 2 3" xfId="32056"/>
    <cellStyle name="표준 9 4 2 4 3 3" xfId="24002"/>
    <cellStyle name="표준 9 4 2 4 3 3 2" xfId="24003"/>
    <cellStyle name="표준 9 4 2 4 3 3 2 2" xfId="45964"/>
    <cellStyle name="표준 9 4 2 4 3 3 3" xfId="45963"/>
    <cellStyle name="표준 9 4 2 4 3 4" xfId="24004"/>
    <cellStyle name="표준 9 4 2 4 3 4 2" xfId="45965"/>
    <cellStyle name="표준 9 4 2 4 3 5" xfId="24005"/>
    <cellStyle name="표준 9 4 2 4 3 5 2" xfId="45966"/>
    <cellStyle name="표준 9 4 2 4 3 6" xfId="32055"/>
    <cellStyle name="표준 9 4 2 4 4" xfId="7544"/>
    <cellStyle name="표준 9 4 2 4 4 2" xfId="24006"/>
    <cellStyle name="표준 9 4 2 4 4 2 2" xfId="45967"/>
    <cellStyle name="표준 9 4 2 4 4 3" xfId="32057"/>
    <cellStyle name="표준 9 4 2 4 5" xfId="24007"/>
    <cellStyle name="표준 9 4 2 4 5 2" xfId="24008"/>
    <cellStyle name="표준 9 4 2 4 5 2 2" xfId="45969"/>
    <cellStyle name="표준 9 4 2 4 5 3" xfId="45968"/>
    <cellStyle name="표준 9 4 2 4 6" xfId="24009"/>
    <cellStyle name="표준 9 4 2 4 6 2" xfId="45970"/>
    <cellStyle name="표준 9 4 2 4 7" xfId="24010"/>
    <cellStyle name="표준 9 4 2 4 7 2" xfId="45971"/>
    <cellStyle name="표준 9 4 2 4 8" xfId="27272"/>
    <cellStyle name="표준 9 4 2 5" xfId="7545"/>
    <cellStyle name="표준 9 4 2 5 2" xfId="7546"/>
    <cellStyle name="표준 9 4 2 5 2 2" xfId="24011"/>
    <cellStyle name="표준 9 4 2 5 2 2 2" xfId="45972"/>
    <cellStyle name="표준 9 4 2 5 2 3" xfId="32059"/>
    <cellStyle name="표준 9 4 2 5 3" xfId="24012"/>
    <cellStyle name="표준 9 4 2 5 3 2" xfId="24013"/>
    <cellStyle name="표준 9 4 2 5 3 2 2" xfId="45974"/>
    <cellStyle name="표준 9 4 2 5 3 3" xfId="45973"/>
    <cellStyle name="표준 9 4 2 5 4" xfId="24014"/>
    <cellStyle name="표준 9 4 2 5 4 2" xfId="45975"/>
    <cellStyle name="표준 9 4 2 5 5" xfId="24015"/>
    <cellStyle name="표준 9 4 2 5 5 2" xfId="45976"/>
    <cellStyle name="표준 9 4 2 5 6" xfId="32058"/>
    <cellStyle name="표준 9 4 2 6" xfId="7547"/>
    <cellStyle name="표준 9 4 2 6 2" xfId="7548"/>
    <cellStyle name="표준 9 4 2 6 2 2" xfId="24016"/>
    <cellStyle name="표준 9 4 2 6 2 2 2" xfId="45977"/>
    <cellStyle name="표준 9 4 2 6 2 3" xfId="32061"/>
    <cellStyle name="표준 9 4 2 6 3" xfId="24017"/>
    <cellStyle name="표준 9 4 2 6 3 2" xfId="24018"/>
    <cellStyle name="표준 9 4 2 6 3 2 2" xfId="45979"/>
    <cellStyle name="표준 9 4 2 6 3 3" xfId="45978"/>
    <cellStyle name="표준 9 4 2 6 4" xfId="24019"/>
    <cellStyle name="표준 9 4 2 6 4 2" xfId="45980"/>
    <cellStyle name="표준 9 4 2 6 5" xfId="24020"/>
    <cellStyle name="표준 9 4 2 6 5 2" xfId="45981"/>
    <cellStyle name="표준 9 4 2 6 6" xfId="32060"/>
    <cellStyle name="표준 9 4 2 7" xfId="7549"/>
    <cellStyle name="표준 9 4 2 7 2" xfId="24021"/>
    <cellStyle name="표준 9 4 2 7 2 2" xfId="45982"/>
    <cellStyle name="표준 9 4 2 7 3" xfId="32062"/>
    <cellStyle name="표준 9 4 2 8" xfId="24022"/>
    <cellStyle name="표준 9 4 2 8 2" xfId="24023"/>
    <cellStyle name="표준 9 4 2 8 2 2" xfId="45984"/>
    <cellStyle name="표준 9 4 2 8 3" xfId="45983"/>
    <cellStyle name="표준 9 4 2 9" xfId="24024"/>
    <cellStyle name="표준 9 4 2 9 2" xfId="45985"/>
    <cellStyle name="표준 9 4 3" xfId="1603"/>
    <cellStyle name="표준 9 4 3 10" xfId="24025"/>
    <cellStyle name="표준 9 4 3 10 2" xfId="45986"/>
    <cellStyle name="표준 9 4 3 11" xfId="26786"/>
    <cellStyle name="표준 9 4 3 2" xfId="2393"/>
    <cellStyle name="표준 9 4 3 2 10" xfId="26915"/>
    <cellStyle name="표준 9 4 3 2 2" xfId="2651"/>
    <cellStyle name="표준 9 4 3 2 2 2" xfId="3171"/>
    <cellStyle name="표준 9 4 3 2 2 2 2" xfId="7550"/>
    <cellStyle name="표준 9 4 3 2 2 2 2 2" xfId="7551"/>
    <cellStyle name="표준 9 4 3 2 2 2 2 2 2" xfId="24026"/>
    <cellStyle name="표준 9 4 3 2 2 2 2 2 2 2" xfId="45987"/>
    <cellStyle name="표준 9 4 3 2 2 2 2 2 3" xfId="32064"/>
    <cellStyle name="표준 9 4 3 2 2 2 2 3" xfId="24027"/>
    <cellStyle name="표준 9 4 3 2 2 2 2 3 2" xfId="24028"/>
    <cellStyle name="표준 9 4 3 2 2 2 2 3 2 2" xfId="45989"/>
    <cellStyle name="표준 9 4 3 2 2 2 2 3 3" xfId="45988"/>
    <cellStyle name="표준 9 4 3 2 2 2 2 4" xfId="24029"/>
    <cellStyle name="표준 9 4 3 2 2 2 2 4 2" xfId="45990"/>
    <cellStyle name="표준 9 4 3 2 2 2 2 5" xfId="24030"/>
    <cellStyle name="표준 9 4 3 2 2 2 2 5 2" xfId="45991"/>
    <cellStyle name="표준 9 4 3 2 2 2 2 6" xfId="32063"/>
    <cellStyle name="표준 9 4 3 2 2 2 3" xfId="7552"/>
    <cellStyle name="표준 9 4 3 2 2 2 3 2" xfId="7553"/>
    <cellStyle name="표준 9 4 3 2 2 2 3 2 2" xfId="24031"/>
    <cellStyle name="표준 9 4 3 2 2 2 3 2 2 2" xfId="45992"/>
    <cellStyle name="표준 9 4 3 2 2 2 3 2 3" xfId="32066"/>
    <cellStyle name="표준 9 4 3 2 2 2 3 3" xfId="24032"/>
    <cellStyle name="표준 9 4 3 2 2 2 3 3 2" xfId="24033"/>
    <cellStyle name="표준 9 4 3 2 2 2 3 3 2 2" xfId="45994"/>
    <cellStyle name="표준 9 4 3 2 2 2 3 3 3" xfId="45993"/>
    <cellStyle name="표준 9 4 3 2 2 2 3 4" xfId="24034"/>
    <cellStyle name="표준 9 4 3 2 2 2 3 4 2" xfId="45995"/>
    <cellStyle name="표준 9 4 3 2 2 2 3 5" xfId="24035"/>
    <cellStyle name="표준 9 4 3 2 2 2 3 5 2" xfId="45996"/>
    <cellStyle name="표준 9 4 3 2 2 2 3 6" xfId="32065"/>
    <cellStyle name="표준 9 4 3 2 2 2 4" xfId="7554"/>
    <cellStyle name="표준 9 4 3 2 2 2 4 2" xfId="24036"/>
    <cellStyle name="표준 9 4 3 2 2 2 4 2 2" xfId="45997"/>
    <cellStyle name="표준 9 4 3 2 2 2 4 3" xfId="32067"/>
    <cellStyle name="표준 9 4 3 2 2 2 5" xfId="24037"/>
    <cellStyle name="표준 9 4 3 2 2 2 5 2" xfId="24038"/>
    <cellStyle name="표준 9 4 3 2 2 2 5 2 2" xfId="45999"/>
    <cellStyle name="표준 9 4 3 2 2 2 5 3" xfId="45998"/>
    <cellStyle name="표준 9 4 3 2 2 2 6" xfId="24039"/>
    <cellStyle name="표준 9 4 3 2 2 2 6 2" xfId="46000"/>
    <cellStyle name="표준 9 4 3 2 2 2 7" xfId="24040"/>
    <cellStyle name="표준 9 4 3 2 2 2 7 2" xfId="46001"/>
    <cellStyle name="표준 9 4 3 2 2 2 8" xfId="27692"/>
    <cellStyle name="표준 9 4 3 2 2 3" xfId="7555"/>
    <cellStyle name="표준 9 4 3 2 2 3 2" xfId="7556"/>
    <cellStyle name="표준 9 4 3 2 2 3 2 2" xfId="24041"/>
    <cellStyle name="표준 9 4 3 2 2 3 2 2 2" xfId="46002"/>
    <cellStyle name="표준 9 4 3 2 2 3 2 3" xfId="32069"/>
    <cellStyle name="표준 9 4 3 2 2 3 3" xfId="24042"/>
    <cellStyle name="표준 9 4 3 2 2 3 3 2" xfId="24043"/>
    <cellStyle name="표준 9 4 3 2 2 3 3 2 2" xfId="46004"/>
    <cellStyle name="표준 9 4 3 2 2 3 3 3" xfId="46003"/>
    <cellStyle name="표준 9 4 3 2 2 3 4" xfId="24044"/>
    <cellStyle name="표준 9 4 3 2 2 3 4 2" xfId="46005"/>
    <cellStyle name="표준 9 4 3 2 2 3 5" xfId="24045"/>
    <cellStyle name="표준 9 4 3 2 2 3 5 2" xfId="46006"/>
    <cellStyle name="표준 9 4 3 2 2 3 6" xfId="32068"/>
    <cellStyle name="표준 9 4 3 2 2 4" xfId="7557"/>
    <cellStyle name="표준 9 4 3 2 2 4 2" xfId="7558"/>
    <cellStyle name="표준 9 4 3 2 2 4 2 2" xfId="24046"/>
    <cellStyle name="표준 9 4 3 2 2 4 2 2 2" xfId="46007"/>
    <cellStyle name="표준 9 4 3 2 2 4 2 3" xfId="32071"/>
    <cellStyle name="표준 9 4 3 2 2 4 3" xfId="24047"/>
    <cellStyle name="표준 9 4 3 2 2 4 3 2" xfId="24048"/>
    <cellStyle name="표준 9 4 3 2 2 4 3 2 2" xfId="46009"/>
    <cellStyle name="표준 9 4 3 2 2 4 3 3" xfId="46008"/>
    <cellStyle name="표준 9 4 3 2 2 4 4" xfId="24049"/>
    <cellStyle name="표준 9 4 3 2 2 4 4 2" xfId="46010"/>
    <cellStyle name="표준 9 4 3 2 2 4 5" xfId="24050"/>
    <cellStyle name="표준 9 4 3 2 2 4 5 2" xfId="46011"/>
    <cellStyle name="표준 9 4 3 2 2 4 6" xfId="32070"/>
    <cellStyle name="표준 9 4 3 2 2 5" xfId="7559"/>
    <cellStyle name="표준 9 4 3 2 2 5 2" xfId="24051"/>
    <cellStyle name="표준 9 4 3 2 2 5 2 2" xfId="46012"/>
    <cellStyle name="표준 9 4 3 2 2 5 3" xfId="32072"/>
    <cellStyle name="표준 9 4 3 2 2 6" xfId="24052"/>
    <cellStyle name="표준 9 4 3 2 2 6 2" xfId="24053"/>
    <cellStyle name="표준 9 4 3 2 2 6 2 2" xfId="46014"/>
    <cellStyle name="표준 9 4 3 2 2 6 3" xfId="46013"/>
    <cellStyle name="표준 9 4 3 2 2 7" xfId="24054"/>
    <cellStyle name="표준 9 4 3 2 2 7 2" xfId="46015"/>
    <cellStyle name="표준 9 4 3 2 2 8" xfId="24055"/>
    <cellStyle name="표준 9 4 3 2 2 8 2" xfId="46016"/>
    <cellStyle name="표준 9 4 3 2 2 9" xfId="27173"/>
    <cellStyle name="표준 9 4 3 2 3" xfId="2913"/>
    <cellStyle name="표준 9 4 3 2 3 2" xfId="7560"/>
    <cellStyle name="표준 9 4 3 2 3 2 2" xfId="7561"/>
    <cellStyle name="표준 9 4 3 2 3 2 2 2" xfId="24056"/>
    <cellStyle name="표준 9 4 3 2 3 2 2 2 2" xfId="46017"/>
    <cellStyle name="표준 9 4 3 2 3 2 2 3" xfId="32074"/>
    <cellStyle name="표준 9 4 3 2 3 2 3" xfId="24057"/>
    <cellStyle name="표준 9 4 3 2 3 2 3 2" xfId="24058"/>
    <cellStyle name="표준 9 4 3 2 3 2 3 2 2" xfId="46019"/>
    <cellStyle name="표준 9 4 3 2 3 2 3 3" xfId="46018"/>
    <cellStyle name="표준 9 4 3 2 3 2 4" xfId="24059"/>
    <cellStyle name="표준 9 4 3 2 3 2 4 2" xfId="46020"/>
    <cellStyle name="표준 9 4 3 2 3 2 5" xfId="24060"/>
    <cellStyle name="표준 9 4 3 2 3 2 5 2" xfId="46021"/>
    <cellStyle name="표준 9 4 3 2 3 2 6" xfId="32073"/>
    <cellStyle name="표준 9 4 3 2 3 3" xfId="7562"/>
    <cellStyle name="표준 9 4 3 2 3 3 2" xfId="7563"/>
    <cellStyle name="표준 9 4 3 2 3 3 2 2" xfId="24061"/>
    <cellStyle name="표준 9 4 3 2 3 3 2 2 2" xfId="46022"/>
    <cellStyle name="표준 9 4 3 2 3 3 2 3" xfId="32076"/>
    <cellStyle name="표준 9 4 3 2 3 3 3" xfId="24062"/>
    <cellStyle name="표준 9 4 3 2 3 3 3 2" xfId="24063"/>
    <cellStyle name="표준 9 4 3 2 3 3 3 2 2" xfId="46024"/>
    <cellStyle name="표준 9 4 3 2 3 3 3 3" xfId="46023"/>
    <cellStyle name="표준 9 4 3 2 3 3 4" xfId="24064"/>
    <cellStyle name="표준 9 4 3 2 3 3 4 2" xfId="46025"/>
    <cellStyle name="표준 9 4 3 2 3 3 5" xfId="24065"/>
    <cellStyle name="표준 9 4 3 2 3 3 5 2" xfId="46026"/>
    <cellStyle name="표준 9 4 3 2 3 3 6" xfId="32075"/>
    <cellStyle name="표준 9 4 3 2 3 4" xfId="7564"/>
    <cellStyle name="표준 9 4 3 2 3 4 2" xfId="24066"/>
    <cellStyle name="표준 9 4 3 2 3 4 2 2" xfId="46027"/>
    <cellStyle name="표준 9 4 3 2 3 4 3" xfId="32077"/>
    <cellStyle name="표준 9 4 3 2 3 5" xfId="24067"/>
    <cellStyle name="표준 9 4 3 2 3 5 2" xfId="24068"/>
    <cellStyle name="표준 9 4 3 2 3 5 2 2" xfId="46029"/>
    <cellStyle name="표준 9 4 3 2 3 5 3" xfId="46028"/>
    <cellStyle name="표준 9 4 3 2 3 6" xfId="24069"/>
    <cellStyle name="표준 9 4 3 2 3 6 2" xfId="46030"/>
    <cellStyle name="표준 9 4 3 2 3 7" xfId="24070"/>
    <cellStyle name="표준 9 4 3 2 3 7 2" xfId="46031"/>
    <cellStyle name="표준 9 4 3 2 3 8" xfId="27434"/>
    <cellStyle name="표준 9 4 3 2 4" xfId="7565"/>
    <cellStyle name="표준 9 4 3 2 4 2" xfId="7566"/>
    <cellStyle name="표준 9 4 3 2 4 2 2" xfId="24071"/>
    <cellStyle name="표준 9 4 3 2 4 2 2 2" xfId="46032"/>
    <cellStyle name="표준 9 4 3 2 4 2 3" xfId="32079"/>
    <cellStyle name="표준 9 4 3 2 4 3" xfId="24072"/>
    <cellStyle name="표준 9 4 3 2 4 3 2" xfId="24073"/>
    <cellStyle name="표준 9 4 3 2 4 3 2 2" xfId="46034"/>
    <cellStyle name="표준 9 4 3 2 4 3 3" xfId="46033"/>
    <cellStyle name="표준 9 4 3 2 4 4" xfId="24074"/>
    <cellStyle name="표준 9 4 3 2 4 4 2" xfId="46035"/>
    <cellStyle name="표준 9 4 3 2 4 5" xfId="24075"/>
    <cellStyle name="표준 9 4 3 2 4 5 2" xfId="46036"/>
    <cellStyle name="표준 9 4 3 2 4 6" xfId="32078"/>
    <cellStyle name="표준 9 4 3 2 5" xfId="7567"/>
    <cellStyle name="표준 9 4 3 2 5 2" xfId="7568"/>
    <cellStyle name="표준 9 4 3 2 5 2 2" xfId="24076"/>
    <cellStyle name="표준 9 4 3 2 5 2 2 2" xfId="46037"/>
    <cellStyle name="표준 9 4 3 2 5 2 3" xfId="32081"/>
    <cellStyle name="표준 9 4 3 2 5 3" xfId="24077"/>
    <cellStyle name="표준 9 4 3 2 5 3 2" xfId="24078"/>
    <cellStyle name="표준 9 4 3 2 5 3 2 2" xfId="46039"/>
    <cellStyle name="표준 9 4 3 2 5 3 3" xfId="46038"/>
    <cellStyle name="표준 9 4 3 2 5 4" xfId="24079"/>
    <cellStyle name="표준 9 4 3 2 5 4 2" xfId="46040"/>
    <cellStyle name="표준 9 4 3 2 5 5" xfId="24080"/>
    <cellStyle name="표준 9 4 3 2 5 5 2" xfId="46041"/>
    <cellStyle name="표준 9 4 3 2 5 6" xfId="32080"/>
    <cellStyle name="표준 9 4 3 2 6" xfId="7569"/>
    <cellStyle name="표준 9 4 3 2 6 2" xfId="24081"/>
    <cellStyle name="표준 9 4 3 2 6 2 2" xfId="46042"/>
    <cellStyle name="표준 9 4 3 2 6 3" xfId="32082"/>
    <cellStyle name="표준 9 4 3 2 7" xfId="24082"/>
    <cellStyle name="표준 9 4 3 2 7 2" xfId="24083"/>
    <cellStyle name="표준 9 4 3 2 7 2 2" xfId="46044"/>
    <cellStyle name="표준 9 4 3 2 7 3" xfId="46043"/>
    <cellStyle name="표준 9 4 3 2 8" xfId="24084"/>
    <cellStyle name="표준 9 4 3 2 8 2" xfId="46045"/>
    <cellStyle name="표준 9 4 3 2 9" xfId="24085"/>
    <cellStyle name="표준 9 4 3 2 9 2" xfId="46046"/>
    <cellStyle name="표준 9 4 3 3" xfId="2522"/>
    <cellStyle name="표준 9 4 3 3 2" xfId="3042"/>
    <cellStyle name="표준 9 4 3 3 2 2" xfId="7570"/>
    <cellStyle name="표준 9 4 3 3 2 2 2" xfId="7571"/>
    <cellStyle name="표준 9 4 3 3 2 2 2 2" xfId="24086"/>
    <cellStyle name="표준 9 4 3 3 2 2 2 2 2" xfId="46047"/>
    <cellStyle name="표준 9 4 3 3 2 2 2 3" xfId="32084"/>
    <cellStyle name="표준 9 4 3 3 2 2 3" xfId="24087"/>
    <cellStyle name="표준 9 4 3 3 2 2 3 2" xfId="24088"/>
    <cellStyle name="표준 9 4 3 3 2 2 3 2 2" xfId="46049"/>
    <cellStyle name="표준 9 4 3 3 2 2 3 3" xfId="46048"/>
    <cellStyle name="표준 9 4 3 3 2 2 4" xfId="24089"/>
    <cellStyle name="표준 9 4 3 3 2 2 4 2" xfId="46050"/>
    <cellStyle name="표준 9 4 3 3 2 2 5" xfId="24090"/>
    <cellStyle name="표준 9 4 3 3 2 2 5 2" xfId="46051"/>
    <cellStyle name="표준 9 4 3 3 2 2 6" xfId="32083"/>
    <cellStyle name="표준 9 4 3 3 2 3" xfId="7572"/>
    <cellStyle name="표준 9 4 3 3 2 3 2" xfId="7573"/>
    <cellStyle name="표준 9 4 3 3 2 3 2 2" xfId="24091"/>
    <cellStyle name="표준 9 4 3 3 2 3 2 2 2" xfId="46052"/>
    <cellStyle name="표준 9 4 3 3 2 3 2 3" xfId="32086"/>
    <cellStyle name="표준 9 4 3 3 2 3 3" xfId="24092"/>
    <cellStyle name="표준 9 4 3 3 2 3 3 2" xfId="24093"/>
    <cellStyle name="표준 9 4 3 3 2 3 3 2 2" xfId="46054"/>
    <cellStyle name="표준 9 4 3 3 2 3 3 3" xfId="46053"/>
    <cellStyle name="표준 9 4 3 3 2 3 4" xfId="24094"/>
    <cellStyle name="표준 9 4 3 3 2 3 4 2" xfId="46055"/>
    <cellStyle name="표준 9 4 3 3 2 3 5" xfId="24095"/>
    <cellStyle name="표준 9 4 3 3 2 3 5 2" xfId="46056"/>
    <cellStyle name="표준 9 4 3 3 2 3 6" xfId="32085"/>
    <cellStyle name="표준 9 4 3 3 2 4" xfId="7574"/>
    <cellStyle name="표준 9 4 3 3 2 4 2" xfId="24096"/>
    <cellStyle name="표준 9 4 3 3 2 4 2 2" xfId="46057"/>
    <cellStyle name="표준 9 4 3 3 2 4 3" xfId="32087"/>
    <cellStyle name="표준 9 4 3 3 2 5" xfId="24097"/>
    <cellStyle name="표준 9 4 3 3 2 5 2" xfId="24098"/>
    <cellStyle name="표준 9 4 3 3 2 5 2 2" xfId="46059"/>
    <cellStyle name="표준 9 4 3 3 2 5 3" xfId="46058"/>
    <cellStyle name="표준 9 4 3 3 2 6" xfId="24099"/>
    <cellStyle name="표준 9 4 3 3 2 6 2" xfId="46060"/>
    <cellStyle name="표준 9 4 3 3 2 7" xfId="24100"/>
    <cellStyle name="표준 9 4 3 3 2 7 2" xfId="46061"/>
    <cellStyle name="표준 9 4 3 3 2 8" xfId="27563"/>
    <cellStyle name="표준 9 4 3 3 3" xfId="7575"/>
    <cellStyle name="표준 9 4 3 3 3 2" xfId="7576"/>
    <cellStyle name="표준 9 4 3 3 3 2 2" xfId="24101"/>
    <cellStyle name="표준 9 4 3 3 3 2 2 2" xfId="46062"/>
    <cellStyle name="표준 9 4 3 3 3 2 3" xfId="32089"/>
    <cellStyle name="표준 9 4 3 3 3 3" xfId="24102"/>
    <cellStyle name="표준 9 4 3 3 3 3 2" xfId="24103"/>
    <cellStyle name="표준 9 4 3 3 3 3 2 2" xfId="46064"/>
    <cellStyle name="표준 9 4 3 3 3 3 3" xfId="46063"/>
    <cellStyle name="표준 9 4 3 3 3 4" xfId="24104"/>
    <cellStyle name="표준 9 4 3 3 3 4 2" xfId="46065"/>
    <cellStyle name="표준 9 4 3 3 3 5" xfId="24105"/>
    <cellStyle name="표준 9 4 3 3 3 5 2" xfId="46066"/>
    <cellStyle name="표준 9 4 3 3 3 6" xfId="32088"/>
    <cellStyle name="표준 9 4 3 3 4" xfId="7577"/>
    <cellStyle name="표준 9 4 3 3 4 2" xfId="7578"/>
    <cellStyle name="표준 9 4 3 3 4 2 2" xfId="24106"/>
    <cellStyle name="표준 9 4 3 3 4 2 2 2" xfId="46067"/>
    <cellStyle name="표준 9 4 3 3 4 2 3" xfId="32091"/>
    <cellStyle name="표준 9 4 3 3 4 3" xfId="24107"/>
    <cellStyle name="표준 9 4 3 3 4 3 2" xfId="24108"/>
    <cellStyle name="표준 9 4 3 3 4 3 2 2" xfId="46069"/>
    <cellStyle name="표준 9 4 3 3 4 3 3" xfId="46068"/>
    <cellStyle name="표준 9 4 3 3 4 4" xfId="24109"/>
    <cellStyle name="표준 9 4 3 3 4 4 2" xfId="46070"/>
    <cellStyle name="표준 9 4 3 3 4 5" xfId="24110"/>
    <cellStyle name="표준 9 4 3 3 4 5 2" xfId="46071"/>
    <cellStyle name="표준 9 4 3 3 4 6" xfId="32090"/>
    <cellStyle name="표준 9 4 3 3 5" xfId="7579"/>
    <cellStyle name="표준 9 4 3 3 5 2" xfId="24111"/>
    <cellStyle name="표준 9 4 3 3 5 2 2" xfId="46072"/>
    <cellStyle name="표준 9 4 3 3 5 3" xfId="32092"/>
    <cellStyle name="표준 9 4 3 3 6" xfId="24112"/>
    <cellStyle name="표준 9 4 3 3 6 2" xfId="24113"/>
    <cellStyle name="표준 9 4 3 3 6 2 2" xfId="46074"/>
    <cellStyle name="표준 9 4 3 3 6 3" xfId="46073"/>
    <cellStyle name="표준 9 4 3 3 7" xfId="24114"/>
    <cellStyle name="표준 9 4 3 3 7 2" xfId="46075"/>
    <cellStyle name="표준 9 4 3 3 8" xfId="24115"/>
    <cellStyle name="표준 9 4 3 3 8 2" xfId="46076"/>
    <cellStyle name="표준 9 4 3 3 9" xfId="27044"/>
    <cellStyle name="표준 9 4 3 4" xfId="2784"/>
    <cellStyle name="표준 9 4 3 4 2" xfId="7580"/>
    <cellStyle name="표준 9 4 3 4 2 2" xfId="7581"/>
    <cellStyle name="표준 9 4 3 4 2 2 2" xfId="24116"/>
    <cellStyle name="표준 9 4 3 4 2 2 2 2" xfId="46077"/>
    <cellStyle name="표준 9 4 3 4 2 2 3" xfId="32094"/>
    <cellStyle name="표준 9 4 3 4 2 3" xfId="24117"/>
    <cellStyle name="표준 9 4 3 4 2 3 2" xfId="24118"/>
    <cellStyle name="표준 9 4 3 4 2 3 2 2" xfId="46079"/>
    <cellStyle name="표준 9 4 3 4 2 3 3" xfId="46078"/>
    <cellStyle name="표준 9 4 3 4 2 4" xfId="24119"/>
    <cellStyle name="표준 9 4 3 4 2 4 2" xfId="46080"/>
    <cellStyle name="표준 9 4 3 4 2 5" xfId="24120"/>
    <cellStyle name="표준 9 4 3 4 2 5 2" xfId="46081"/>
    <cellStyle name="표준 9 4 3 4 2 6" xfId="32093"/>
    <cellStyle name="표준 9 4 3 4 3" xfId="7582"/>
    <cellStyle name="표준 9 4 3 4 3 2" xfId="7583"/>
    <cellStyle name="표준 9 4 3 4 3 2 2" xfId="24121"/>
    <cellStyle name="표준 9 4 3 4 3 2 2 2" xfId="46082"/>
    <cellStyle name="표준 9 4 3 4 3 2 3" xfId="32096"/>
    <cellStyle name="표준 9 4 3 4 3 3" xfId="24122"/>
    <cellStyle name="표준 9 4 3 4 3 3 2" xfId="24123"/>
    <cellStyle name="표준 9 4 3 4 3 3 2 2" xfId="46084"/>
    <cellStyle name="표준 9 4 3 4 3 3 3" xfId="46083"/>
    <cellStyle name="표준 9 4 3 4 3 4" xfId="24124"/>
    <cellStyle name="표준 9 4 3 4 3 4 2" xfId="46085"/>
    <cellStyle name="표준 9 4 3 4 3 5" xfId="24125"/>
    <cellStyle name="표준 9 4 3 4 3 5 2" xfId="46086"/>
    <cellStyle name="표준 9 4 3 4 3 6" xfId="32095"/>
    <cellStyle name="표준 9 4 3 4 4" xfId="7584"/>
    <cellStyle name="표준 9 4 3 4 4 2" xfId="24126"/>
    <cellStyle name="표준 9 4 3 4 4 2 2" xfId="46087"/>
    <cellStyle name="표준 9 4 3 4 4 3" xfId="32097"/>
    <cellStyle name="표준 9 4 3 4 5" xfId="24127"/>
    <cellStyle name="표준 9 4 3 4 5 2" xfId="24128"/>
    <cellStyle name="표준 9 4 3 4 5 2 2" xfId="46089"/>
    <cellStyle name="표준 9 4 3 4 5 3" xfId="46088"/>
    <cellStyle name="표준 9 4 3 4 6" xfId="24129"/>
    <cellStyle name="표준 9 4 3 4 6 2" xfId="46090"/>
    <cellStyle name="표준 9 4 3 4 7" xfId="24130"/>
    <cellStyle name="표준 9 4 3 4 7 2" xfId="46091"/>
    <cellStyle name="표준 9 4 3 4 8" xfId="27305"/>
    <cellStyle name="표준 9 4 3 5" xfId="7585"/>
    <cellStyle name="표준 9 4 3 5 2" xfId="7586"/>
    <cellStyle name="표준 9 4 3 5 2 2" xfId="24131"/>
    <cellStyle name="표준 9 4 3 5 2 2 2" xfId="46092"/>
    <cellStyle name="표준 9 4 3 5 2 3" xfId="32099"/>
    <cellStyle name="표준 9 4 3 5 3" xfId="24132"/>
    <cellStyle name="표준 9 4 3 5 3 2" xfId="24133"/>
    <cellStyle name="표준 9 4 3 5 3 2 2" xfId="46094"/>
    <cellStyle name="표준 9 4 3 5 3 3" xfId="46093"/>
    <cellStyle name="표준 9 4 3 5 4" xfId="24134"/>
    <cellStyle name="표준 9 4 3 5 4 2" xfId="46095"/>
    <cellStyle name="표준 9 4 3 5 5" xfId="24135"/>
    <cellStyle name="표준 9 4 3 5 5 2" xfId="46096"/>
    <cellStyle name="표준 9 4 3 5 6" xfId="32098"/>
    <cellStyle name="표준 9 4 3 6" xfId="7587"/>
    <cellStyle name="표준 9 4 3 6 2" xfId="7588"/>
    <cellStyle name="표준 9 4 3 6 2 2" xfId="24136"/>
    <cellStyle name="표준 9 4 3 6 2 2 2" xfId="46097"/>
    <cellStyle name="표준 9 4 3 6 2 3" xfId="32101"/>
    <cellStyle name="표준 9 4 3 6 3" xfId="24137"/>
    <cellStyle name="표준 9 4 3 6 3 2" xfId="24138"/>
    <cellStyle name="표준 9 4 3 6 3 2 2" xfId="46099"/>
    <cellStyle name="표준 9 4 3 6 3 3" xfId="46098"/>
    <cellStyle name="표준 9 4 3 6 4" xfId="24139"/>
    <cellStyle name="표준 9 4 3 6 4 2" xfId="46100"/>
    <cellStyle name="표준 9 4 3 6 5" xfId="24140"/>
    <cellStyle name="표준 9 4 3 6 5 2" xfId="46101"/>
    <cellStyle name="표준 9 4 3 6 6" xfId="32100"/>
    <cellStyle name="표준 9 4 3 7" xfId="7589"/>
    <cellStyle name="표준 9 4 3 7 2" xfId="24141"/>
    <cellStyle name="표준 9 4 3 7 2 2" xfId="46102"/>
    <cellStyle name="표준 9 4 3 7 3" xfId="32102"/>
    <cellStyle name="표준 9 4 3 8" xfId="24142"/>
    <cellStyle name="표준 9 4 3 8 2" xfId="24143"/>
    <cellStyle name="표준 9 4 3 8 2 2" xfId="46104"/>
    <cellStyle name="표준 9 4 3 8 3" xfId="46103"/>
    <cellStyle name="표준 9 4 3 9" xfId="24144"/>
    <cellStyle name="표준 9 4 3 9 2" xfId="46105"/>
    <cellStyle name="표준 9 4 4" xfId="1537"/>
    <cellStyle name="표준 9 4 4 10" xfId="24145"/>
    <cellStyle name="표준 9 4 4 10 2" xfId="46106"/>
    <cellStyle name="표준 9 4 4 11" xfId="26720"/>
    <cellStyle name="표준 9 4 4 2" xfId="2327"/>
    <cellStyle name="표준 9 4 4 2 10" xfId="26849"/>
    <cellStyle name="표준 9 4 4 2 2" xfId="2652"/>
    <cellStyle name="표준 9 4 4 2 2 2" xfId="3172"/>
    <cellStyle name="표준 9 4 4 2 2 2 2" xfId="7590"/>
    <cellStyle name="표준 9 4 4 2 2 2 2 2" xfId="7591"/>
    <cellStyle name="표준 9 4 4 2 2 2 2 2 2" xfId="24146"/>
    <cellStyle name="표준 9 4 4 2 2 2 2 2 2 2" xfId="46107"/>
    <cellStyle name="표준 9 4 4 2 2 2 2 2 3" xfId="32104"/>
    <cellStyle name="표준 9 4 4 2 2 2 2 3" xfId="24147"/>
    <cellStyle name="표준 9 4 4 2 2 2 2 3 2" xfId="24148"/>
    <cellStyle name="표준 9 4 4 2 2 2 2 3 2 2" xfId="46109"/>
    <cellStyle name="표준 9 4 4 2 2 2 2 3 3" xfId="46108"/>
    <cellStyle name="표준 9 4 4 2 2 2 2 4" xfId="24149"/>
    <cellStyle name="표준 9 4 4 2 2 2 2 4 2" xfId="46110"/>
    <cellStyle name="표준 9 4 4 2 2 2 2 5" xfId="24150"/>
    <cellStyle name="표준 9 4 4 2 2 2 2 5 2" xfId="46111"/>
    <cellStyle name="표준 9 4 4 2 2 2 2 6" xfId="32103"/>
    <cellStyle name="표준 9 4 4 2 2 2 3" xfId="7592"/>
    <cellStyle name="표준 9 4 4 2 2 2 3 2" xfId="7593"/>
    <cellStyle name="표준 9 4 4 2 2 2 3 2 2" xfId="24151"/>
    <cellStyle name="표준 9 4 4 2 2 2 3 2 2 2" xfId="46112"/>
    <cellStyle name="표준 9 4 4 2 2 2 3 2 3" xfId="32106"/>
    <cellStyle name="표준 9 4 4 2 2 2 3 3" xfId="24152"/>
    <cellStyle name="표준 9 4 4 2 2 2 3 3 2" xfId="24153"/>
    <cellStyle name="표준 9 4 4 2 2 2 3 3 2 2" xfId="46114"/>
    <cellStyle name="표준 9 4 4 2 2 2 3 3 3" xfId="46113"/>
    <cellStyle name="표준 9 4 4 2 2 2 3 4" xfId="24154"/>
    <cellStyle name="표준 9 4 4 2 2 2 3 4 2" xfId="46115"/>
    <cellStyle name="표준 9 4 4 2 2 2 3 5" xfId="24155"/>
    <cellStyle name="표준 9 4 4 2 2 2 3 5 2" xfId="46116"/>
    <cellStyle name="표준 9 4 4 2 2 2 3 6" xfId="32105"/>
    <cellStyle name="표준 9 4 4 2 2 2 4" xfId="7594"/>
    <cellStyle name="표준 9 4 4 2 2 2 4 2" xfId="24156"/>
    <cellStyle name="표준 9 4 4 2 2 2 4 2 2" xfId="46117"/>
    <cellStyle name="표준 9 4 4 2 2 2 4 3" xfId="32107"/>
    <cellStyle name="표준 9 4 4 2 2 2 5" xfId="24157"/>
    <cellStyle name="표준 9 4 4 2 2 2 5 2" xfId="24158"/>
    <cellStyle name="표준 9 4 4 2 2 2 5 2 2" xfId="46119"/>
    <cellStyle name="표준 9 4 4 2 2 2 5 3" xfId="46118"/>
    <cellStyle name="표준 9 4 4 2 2 2 6" xfId="24159"/>
    <cellStyle name="표준 9 4 4 2 2 2 6 2" xfId="46120"/>
    <cellStyle name="표준 9 4 4 2 2 2 7" xfId="24160"/>
    <cellStyle name="표준 9 4 4 2 2 2 7 2" xfId="46121"/>
    <cellStyle name="표준 9 4 4 2 2 2 8" xfId="27693"/>
    <cellStyle name="표준 9 4 4 2 2 3" xfId="7595"/>
    <cellStyle name="표준 9 4 4 2 2 3 2" xfId="7596"/>
    <cellStyle name="표준 9 4 4 2 2 3 2 2" xfId="24161"/>
    <cellStyle name="표준 9 4 4 2 2 3 2 2 2" xfId="46122"/>
    <cellStyle name="표준 9 4 4 2 2 3 2 3" xfId="32109"/>
    <cellStyle name="표준 9 4 4 2 2 3 3" xfId="24162"/>
    <cellStyle name="표준 9 4 4 2 2 3 3 2" xfId="24163"/>
    <cellStyle name="표준 9 4 4 2 2 3 3 2 2" xfId="46124"/>
    <cellStyle name="표준 9 4 4 2 2 3 3 3" xfId="46123"/>
    <cellStyle name="표준 9 4 4 2 2 3 4" xfId="24164"/>
    <cellStyle name="표준 9 4 4 2 2 3 4 2" xfId="46125"/>
    <cellStyle name="표준 9 4 4 2 2 3 5" xfId="24165"/>
    <cellStyle name="표준 9 4 4 2 2 3 5 2" xfId="46126"/>
    <cellStyle name="표준 9 4 4 2 2 3 6" xfId="32108"/>
    <cellStyle name="표준 9 4 4 2 2 4" xfId="7597"/>
    <cellStyle name="표준 9 4 4 2 2 4 2" xfId="7598"/>
    <cellStyle name="표준 9 4 4 2 2 4 2 2" xfId="24166"/>
    <cellStyle name="표준 9 4 4 2 2 4 2 2 2" xfId="46127"/>
    <cellStyle name="표준 9 4 4 2 2 4 2 3" xfId="32111"/>
    <cellStyle name="표준 9 4 4 2 2 4 3" xfId="24167"/>
    <cellStyle name="표준 9 4 4 2 2 4 3 2" xfId="24168"/>
    <cellStyle name="표준 9 4 4 2 2 4 3 2 2" xfId="46129"/>
    <cellStyle name="표준 9 4 4 2 2 4 3 3" xfId="46128"/>
    <cellStyle name="표준 9 4 4 2 2 4 4" xfId="24169"/>
    <cellStyle name="표준 9 4 4 2 2 4 4 2" xfId="46130"/>
    <cellStyle name="표준 9 4 4 2 2 4 5" xfId="24170"/>
    <cellStyle name="표준 9 4 4 2 2 4 5 2" xfId="46131"/>
    <cellStyle name="표준 9 4 4 2 2 4 6" xfId="32110"/>
    <cellStyle name="표준 9 4 4 2 2 5" xfId="7599"/>
    <cellStyle name="표준 9 4 4 2 2 5 2" xfId="24171"/>
    <cellStyle name="표준 9 4 4 2 2 5 2 2" xfId="46132"/>
    <cellStyle name="표준 9 4 4 2 2 5 3" xfId="32112"/>
    <cellStyle name="표준 9 4 4 2 2 6" xfId="24172"/>
    <cellStyle name="표준 9 4 4 2 2 6 2" xfId="24173"/>
    <cellStyle name="표준 9 4 4 2 2 6 2 2" xfId="46134"/>
    <cellStyle name="표준 9 4 4 2 2 6 3" xfId="46133"/>
    <cellStyle name="표준 9 4 4 2 2 7" xfId="24174"/>
    <cellStyle name="표준 9 4 4 2 2 7 2" xfId="46135"/>
    <cellStyle name="표준 9 4 4 2 2 8" xfId="24175"/>
    <cellStyle name="표준 9 4 4 2 2 8 2" xfId="46136"/>
    <cellStyle name="표준 9 4 4 2 2 9" xfId="27174"/>
    <cellStyle name="표준 9 4 4 2 3" xfId="2847"/>
    <cellStyle name="표준 9 4 4 2 3 2" xfId="7600"/>
    <cellStyle name="표준 9 4 4 2 3 2 2" xfId="7601"/>
    <cellStyle name="표준 9 4 4 2 3 2 2 2" xfId="24176"/>
    <cellStyle name="표준 9 4 4 2 3 2 2 2 2" xfId="46137"/>
    <cellStyle name="표준 9 4 4 2 3 2 2 3" xfId="32114"/>
    <cellStyle name="표준 9 4 4 2 3 2 3" xfId="24177"/>
    <cellStyle name="표준 9 4 4 2 3 2 3 2" xfId="24178"/>
    <cellStyle name="표준 9 4 4 2 3 2 3 2 2" xfId="46139"/>
    <cellStyle name="표준 9 4 4 2 3 2 3 3" xfId="46138"/>
    <cellStyle name="표준 9 4 4 2 3 2 4" xfId="24179"/>
    <cellStyle name="표준 9 4 4 2 3 2 4 2" xfId="46140"/>
    <cellStyle name="표준 9 4 4 2 3 2 5" xfId="24180"/>
    <cellStyle name="표준 9 4 4 2 3 2 5 2" xfId="46141"/>
    <cellStyle name="표준 9 4 4 2 3 2 6" xfId="32113"/>
    <cellStyle name="표준 9 4 4 2 3 3" xfId="7602"/>
    <cellStyle name="표준 9 4 4 2 3 3 2" xfId="7603"/>
    <cellStyle name="표준 9 4 4 2 3 3 2 2" xfId="24181"/>
    <cellStyle name="표준 9 4 4 2 3 3 2 2 2" xfId="46142"/>
    <cellStyle name="표준 9 4 4 2 3 3 2 3" xfId="32116"/>
    <cellStyle name="표준 9 4 4 2 3 3 3" xfId="24182"/>
    <cellStyle name="표준 9 4 4 2 3 3 3 2" xfId="24183"/>
    <cellStyle name="표준 9 4 4 2 3 3 3 2 2" xfId="46144"/>
    <cellStyle name="표준 9 4 4 2 3 3 3 3" xfId="46143"/>
    <cellStyle name="표준 9 4 4 2 3 3 4" xfId="24184"/>
    <cellStyle name="표준 9 4 4 2 3 3 4 2" xfId="46145"/>
    <cellStyle name="표준 9 4 4 2 3 3 5" xfId="24185"/>
    <cellStyle name="표준 9 4 4 2 3 3 5 2" xfId="46146"/>
    <cellStyle name="표준 9 4 4 2 3 3 6" xfId="32115"/>
    <cellStyle name="표준 9 4 4 2 3 4" xfId="7604"/>
    <cellStyle name="표준 9 4 4 2 3 4 2" xfId="24186"/>
    <cellStyle name="표준 9 4 4 2 3 4 2 2" xfId="46147"/>
    <cellStyle name="표준 9 4 4 2 3 4 3" xfId="32117"/>
    <cellStyle name="표준 9 4 4 2 3 5" xfId="24187"/>
    <cellStyle name="표준 9 4 4 2 3 5 2" xfId="24188"/>
    <cellStyle name="표준 9 4 4 2 3 5 2 2" xfId="46149"/>
    <cellStyle name="표준 9 4 4 2 3 5 3" xfId="46148"/>
    <cellStyle name="표준 9 4 4 2 3 6" xfId="24189"/>
    <cellStyle name="표준 9 4 4 2 3 6 2" xfId="46150"/>
    <cellStyle name="표준 9 4 4 2 3 7" xfId="24190"/>
    <cellStyle name="표준 9 4 4 2 3 7 2" xfId="46151"/>
    <cellStyle name="표준 9 4 4 2 3 8" xfId="27368"/>
    <cellStyle name="표준 9 4 4 2 4" xfId="7605"/>
    <cellStyle name="표준 9 4 4 2 4 2" xfId="7606"/>
    <cellStyle name="표준 9 4 4 2 4 2 2" xfId="24191"/>
    <cellStyle name="표준 9 4 4 2 4 2 2 2" xfId="46152"/>
    <cellStyle name="표준 9 4 4 2 4 2 3" xfId="32119"/>
    <cellStyle name="표준 9 4 4 2 4 3" xfId="24192"/>
    <cellStyle name="표준 9 4 4 2 4 3 2" xfId="24193"/>
    <cellStyle name="표준 9 4 4 2 4 3 2 2" xfId="46154"/>
    <cellStyle name="표준 9 4 4 2 4 3 3" xfId="46153"/>
    <cellStyle name="표준 9 4 4 2 4 4" xfId="24194"/>
    <cellStyle name="표준 9 4 4 2 4 4 2" xfId="46155"/>
    <cellStyle name="표준 9 4 4 2 4 5" xfId="24195"/>
    <cellStyle name="표준 9 4 4 2 4 5 2" xfId="46156"/>
    <cellStyle name="표준 9 4 4 2 4 6" xfId="32118"/>
    <cellStyle name="표준 9 4 4 2 5" xfId="7607"/>
    <cellStyle name="표준 9 4 4 2 5 2" xfId="7608"/>
    <cellStyle name="표준 9 4 4 2 5 2 2" xfId="24196"/>
    <cellStyle name="표준 9 4 4 2 5 2 2 2" xfId="46157"/>
    <cellStyle name="표준 9 4 4 2 5 2 3" xfId="32121"/>
    <cellStyle name="표준 9 4 4 2 5 3" xfId="24197"/>
    <cellStyle name="표준 9 4 4 2 5 3 2" xfId="24198"/>
    <cellStyle name="표준 9 4 4 2 5 3 2 2" xfId="46159"/>
    <cellStyle name="표준 9 4 4 2 5 3 3" xfId="46158"/>
    <cellStyle name="표준 9 4 4 2 5 4" xfId="24199"/>
    <cellStyle name="표준 9 4 4 2 5 4 2" xfId="46160"/>
    <cellStyle name="표준 9 4 4 2 5 5" xfId="24200"/>
    <cellStyle name="표준 9 4 4 2 5 5 2" xfId="46161"/>
    <cellStyle name="표준 9 4 4 2 5 6" xfId="32120"/>
    <cellStyle name="표준 9 4 4 2 6" xfId="7609"/>
    <cellStyle name="표준 9 4 4 2 6 2" xfId="24201"/>
    <cellStyle name="표준 9 4 4 2 6 2 2" xfId="46162"/>
    <cellStyle name="표준 9 4 4 2 6 3" xfId="32122"/>
    <cellStyle name="표준 9 4 4 2 7" xfId="24202"/>
    <cellStyle name="표준 9 4 4 2 7 2" xfId="24203"/>
    <cellStyle name="표준 9 4 4 2 7 2 2" xfId="46164"/>
    <cellStyle name="표준 9 4 4 2 7 3" xfId="46163"/>
    <cellStyle name="표준 9 4 4 2 8" xfId="24204"/>
    <cellStyle name="표준 9 4 4 2 8 2" xfId="46165"/>
    <cellStyle name="표준 9 4 4 2 9" xfId="24205"/>
    <cellStyle name="표준 9 4 4 2 9 2" xfId="46166"/>
    <cellStyle name="표준 9 4 4 3" xfId="2456"/>
    <cellStyle name="표준 9 4 4 3 2" xfId="2976"/>
    <cellStyle name="표준 9 4 4 3 2 2" xfId="7610"/>
    <cellStyle name="표준 9 4 4 3 2 2 2" xfId="7611"/>
    <cellStyle name="표준 9 4 4 3 2 2 2 2" xfId="24206"/>
    <cellStyle name="표준 9 4 4 3 2 2 2 2 2" xfId="46167"/>
    <cellStyle name="표준 9 4 4 3 2 2 2 3" xfId="32124"/>
    <cellStyle name="표준 9 4 4 3 2 2 3" xfId="24207"/>
    <cellStyle name="표준 9 4 4 3 2 2 3 2" xfId="24208"/>
    <cellStyle name="표준 9 4 4 3 2 2 3 2 2" xfId="46169"/>
    <cellStyle name="표준 9 4 4 3 2 2 3 3" xfId="46168"/>
    <cellStyle name="표준 9 4 4 3 2 2 4" xfId="24209"/>
    <cellStyle name="표준 9 4 4 3 2 2 4 2" xfId="46170"/>
    <cellStyle name="표준 9 4 4 3 2 2 5" xfId="24210"/>
    <cellStyle name="표준 9 4 4 3 2 2 5 2" xfId="46171"/>
    <cellStyle name="표준 9 4 4 3 2 2 6" xfId="32123"/>
    <cellStyle name="표준 9 4 4 3 2 3" xfId="7612"/>
    <cellStyle name="표준 9 4 4 3 2 3 2" xfId="7613"/>
    <cellStyle name="표준 9 4 4 3 2 3 2 2" xfId="24211"/>
    <cellStyle name="표준 9 4 4 3 2 3 2 2 2" xfId="46172"/>
    <cellStyle name="표준 9 4 4 3 2 3 2 3" xfId="32126"/>
    <cellStyle name="표준 9 4 4 3 2 3 3" xfId="24212"/>
    <cellStyle name="표준 9 4 4 3 2 3 3 2" xfId="24213"/>
    <cellStyle name="표준 9 4 4 3 2 3 3 2 2" xfId="46174"/>
    <cellStyle name="표준 9 4 4 3 2 3 3 3" xfId="46173"/>
    <cellStyle name="표준 9 4 4 3 2 3 4" xfId="24214"/>
    <cellStyle name="표준 9 4 4 3 2 3 4 2" xfId="46175"/>
    <cellStyle name="표준 9 4 4 3 2 3 5" xfId="24215"/>
    <cellStyle name="표준 9 4 4 3 2 3 5 2" xfId="46176"/>
    <cellStyle name="표준 9 4 4 3 2 3 6" xfId="32125"/>
    <cellStyle name="표준 9 4 4 3 2 4" xfId="7614"/>
    <cellStyle name="표준 9 4 4 3 2 4 2" xfId="24216"/>
    <cellStyle name="표준 9 4 4 3 2 4 2 2" xfId="46177"/>
    <cellStyle name="표준 9 4 4 3 2 4 3" xfId="32127"/>
    <cellStyle name="표준 9 4 4 3 2 5" xfId="24217"/>
    <cellStyle name="표준 9 4 4 3 2 5 2" xfId="24218"/>
    <cellStyle name="표준 9 4 4 3 2 5 2 2" xfId="46179"/>
    <cellStyle name="표준 9 4 4 3 2 5 3" xfId="46178"/>
    <cellStyle name="표준 9 4 4 3 2 6" xfId="24219"/>
    <cellStyle name="표준 9 4 4 3 2 6 2" xfId="46180"/>
    <cellStyle name="표준 9 4 4 3 2 7" xfId="24220"/>
    <cellStyle name="표준 9 4 4 3 2 7 2" xfId="46181"/>
    <cellStyle name="표준 9 4 4 3 2 8" xfId="27497"/>
    <cellStyle name="표준 9 4 4 3 3" xfId="7615"/>
    <cellStyle name="표준 9 4 4 3 3 2" xfId="7616"/>
    <cellStyle name="표준 9 4 4 3 3 2 2" xfId="24221"/>
    <cellStyle name="표준 9 4 4 3 3 2 2 2" xfId="46182"/>
    <cellStyle name="표준 9 4 4 3 3 2 3" xfId="32129"/>
    <cellStyle name="표준 9 4 4 3 3 3" xfId="24222"/>
    <cellStyle name="표준 9 4 4 3 3 3 2" xfId="24223"/>
    <cellStyle name="표준 9 4 4 3 3 3 2 2" xfId="46184"/>
    <cellStyle name="표준 9 4 4 3 3 3 3" xfId="46183"/>
    <cellStyle name="표준 9 4 4 3 3 4" xfId="24224"/>
    <cellStyle name="표준 9 4 4 3 3 4 2" xfId="46185"/>
    <cellStyle name="표준 9 4 4 3 3 5" xfId="24225"/>
    <cellStyle name="표준 9 4 4 3 3 5 2" xfId="46186"/>
    <cellStyle name="표준 9 4 4 3 3 6" xfId="32128"/>
    <cellStyle name="표준 9 4 4 3 4" xfId="7617"/>
    <cellStyle name="표준 9 4 4 3 4 2" xfId="7618"/>
    <cellStyle name="표준 9 4 4 3 4 2 2" xfId="24226"/>
    <cellStyle name="표준 9 4 4 3 4 2 2 2" xfId="46187"/>
    <cellStyle name="표준 9 4 4 3 4 2 3" xfId="32131"/>
    <cellStyle name="표준 9 4 4 3 4 3" xfId="24227"/>
    <cellStyle name="표준 9 4 4 3 4 3 2" xfId="24228"/>
    <cellStyle name="표준 9 4 4 3 4 3 2 2" xfId="46189"/>
    <cellStyle name="표준 9 4 4 3 4 3 3" xfId="46188"/>
    <cellStyle name="표준 9 4 4 3 4 4" xfId="24229"/>
    <cellStyle name="표준 9 4 4 3 4 4 2" xfId="46190"/>
    <cellStyle name="표준 9 4 4 3 4 5" xfId="24230"/>
    <cellStyle name="표준 9 4 4 3 4 5 2" xfId="46191"/>
    <cellStyle name="표준 9 4 4 3 4 6" xfId="32130"/>
    <cellStyle name="표준 9 4 4 3 5" xfId="7619"/>
    <cellStyle name="표준 9 4 4 3 5 2" xfId="24231"/>
    <cellStyle name="표준 9 4 4 3 5 2 2" xfId="46192"/>
    <cellStyle name="표준 9 4 4 3 5 3" xfId="32132"/>
    <cellStyle name="표준 9 4 4 3 6" xfId="24232"/>
    <cellStyle name="표준 9 4 4 3 6 2" xfId="24233"/>
    <cellStyle name="표준 9 4 4 3 6 2 2" xfId="46194"/>
    <cellStyle name="표준 9 4 4 3 6 3" xfId="46193"/>
    <cellStyle name="표준 9 4 4 3 7" xfId="24234"/>
    <cellStyle name="표준 9 4 4 3 7 2" xfId="46195"/>
    <cellStyle name="표준 9 4 4 3 8" xfId="24235"/>
    <cellStyle name="표준 9 4 4 3 8 2" xfId="46196"/>
    <cellStyle name="표준 9 4 4 3 9" xfId="26978"/>
    <cellStyle name="표준 9 4 4 4" xfId="2718"/>
    <cellStyle name="표준 9 4 4 4 2" xfId="7620"/>
    <cellStyle name="표준 9 4 4 4 2 2" xfId="7621"/>
    <cellStyle name="표준 9 4 4 4 2 2 2" xfId="24236"/>
    <cellStyle name="표준 9 4 4 4 2 2 2 2" xfId="46197"/>
    <cellStyle name="표준 9 4 4 4 2 2 3" xfId="32134"/>
    <cellStyle name="표준 9 4 4 4 2 3" xfId="24237"/>
    <cellStyle name="표준 9 4 4 4 2 3 2" xfId="24238"/>
    <cellStyle name="표준 9 4 4 4 2 3 2 2" xfId="46199"/>
    <cellStyle name="표준 9 4 4 4 2 3 3" xfId="46198"/>
    <cellStyle name="표준 9 4 4 4 2 4" xfId="24239"/>
    <cellStyle name="표준 9 4 4 4 2 4 2" xfId="46200"/>
    <cellStyle name="표준 9 4 4 4 2 5" xfId="24240"/>
    <cellStyle name="표준 9 4 4 4 2 5 2" xfId="46201"/>
    <cellStyle name="표준 9 4 4 4 2 6" xfId="32133"/>
    <cellStyle name="표준 9 4 4 4 3" xfId="7622"/>
    <cellStyle name="표준 9 4 4 4 3 2" xfId="7623"/>
    <cellStyle name="표준 9 4 4 4 3 2 2" xfId="24241"/>
    <cellStyle name="표준 9 4 4 4 3 2 2 2" xfId="46202"/>
    <cellStyle name="표준 9 4 4 4 3 2 3" xfId="32136"/>
    <cellStyle name="표준 9 4 4 4 3 3" xfId="24242"/>
    <cellStyle name="표준 9 4 4 4 3 3 2" xfId="24243"/>
    <cellStyle name="표준 9 4 4 4 3 3 2 2" xfId="46204"/>
    <cellStyle name="표준 9 4 4 4 3 3 3" xfId="46203"/>
    <cellStyle name="표준 9 4 4 4 3 4" xfId="24244"/>
    <cellStyle name="표준 9 4 4 4 3 4 2" xfId="46205"/>
    <cellStyle name="표준 9 4 4 4 3 5" xfId="24245"/>
    <cellStyle name="표준 9 4 4 4 3 5 2" xfId="46206"/>
    <cellStyle name="표준 9 4 4 4 3 6" xfId="32135"/>
    <cellStyle name="표준 9 4 4 4 4" xfId="7624"/>
    <cellStyle name="표준 9 4 4 4 4 2" xfId="24246"/>
    <cellStyle name="표준 9 4 4 4 4 2 2" xfId="46207"/>
    <cellStyle name="표준 9 4 4 4 4 3" xfId="32137"/>
    <cellStyle name="표준 9 4 4 4 5" xfId="24247"/>
    <cellStyle name="표준 9 4 4 4 5 2" xfId="24248"/>
    <cellStyle name="표준 9 4 4 4 5 2 2" xfId="46209"/>
    <cellStyle name="표준 9 4 4 4 5 3" xfId="46208"/>
    <cellStyle name="표준 9 4 4 4 6" xfId="24249"/>
    <cellStyle name="표준 9 4 4 4 6 2" xfId="46210"/>
    <cellStyle name="표준 9 4 4 4 7" xfId="24250"/>
    <cellStyle name="표준 9 4 4 4 7 2" xfId="46211"/>
    <cellStyle name="표준 9 4 4 4 8" xfId="27239"/>
    <cellStyle name="표준 9 4 4 5" xfId="7625"/>
    <cellStyle name="표준 9 4 4 5 2" xfId="7626"/>
    <cellStyle name="표준 9 4 4 5 2 2" xfId="24251"/>
    <cellStyle name="표준 9 4 4 5 2 2 2" xfId="46212"/>
    <cellStyle name="표준 9 4 4 5 2 3" xfId="32139"/>
    <cellStyle name="표준 9 4 4 5 3" xfId="24252"/>
    <cellStyle name="표준 9 4 4 5 3 2" xfId="24253"/>
    <cellStyle name="표준 9 4 4 5 3 2 2" xfId="46214"/>
    <cellStyle name="표준 9 4 4 5 3 3" xfId="46213"/>
    <cellStyle name="표준 9 4 4 5 4" xfId="24254"/>
    <cellStyle name="표준 9 4 4 5 4 2" xfId="46215"/>
    <cellStyle name="표준 9 4 4 5 5" xfId="24255"/>
    <cellStyle name="표준 9 4 4 5 5 2" xfId="46216"/>
    <cellStyle name="표준 9 4 4 5 6" xfId="32138"/>
    <cellStyle name="표준 9 4 4 6" xfId="7627"/>
    <cellStyle name="표준 9 4 4 6 2" xfId="7628"/>
    <cellStyle name="표준 9 4 4 6 2 2" xfId="24256"/>
    <cellStyle name="표준 9 4 4 6 2 2 2" xfId="46217"/>
    <cellStyle name="표준 9 4 4 6 2 3" xfId="32141"/>
    <cellStyle name="표준 9 4 4 6 3" xfId="24257"/>
    <cellStyle name="표준 9 4 4 6 3 2" xfId="24258"/>
    <cellStyle name="표준 9 4 4 6 3 2 2" xfId="46219"/>
    <cellStyle name="표준 9 4 4 6 3 3" xfId="46218"/>
    <cellStyle name="표준 9 4 4 6 4" xfId="24259"/>
    <cellStyle name="표준 9 4 4 6 4 2" xfId="46220"/>
    <cellStyle name="표준 9 4 4 6 5" xfId="24260"/>
    <cellStyle name="표준 9 4 4 6 5 2" xfId="46221"/>
    <cellStyle name="표준 9 4 4 6 6" xfId="32140"/>
    <cellStyle name="표준 9 4 4 7" xfId="7629"/>
    <cellStyle name="표준 9 4 4 7 2" xfId="24261"/>
    <cellStyle name="표준 9 4 4 7 2 2" xfId="46222"/>
    <cellStyle name="표준 9 4 4 7 3" xfId="32142"/>
    <cellStyle name="표준 9 4 4 8" xfId="24262"/>
    <cellStyle name="표준 9 4 4 8 2" xfId="24263"/>
    <cellStyle name="표준 9 4 4 8 2 2" xfId="46224"/>
    <cellStyle name="표준 9 4 4 8 3" xfId="46223"/>
    <cellStyle name="표준 9 4 4 9" xfId="24264"/>
    <cellStyle name="표준 9 4 4 9 2" xfId="46225"/>
    <cellStyle name="표준 9 4 5" xfId="2298"/>
    <cellStyle name="표준 9 4 5 10" xfId="26820"/>
    <cellStyle name="표준 9 4 5 2" xfId="2653"/>
    <cellStyle name="표준 9 4 5 2 2" xfId="3173"/>
    <cellStyle name="표준 9 4 5 2 2 2" xfId="7630"/>
    <cellStyle name="표준 9 4 5 2 2 2 2" xfId="7631"/>
    <cellStyle name="표준 9 4 5 2 2 2 2 2" xfId="24265"/>
    <cellStyle name="표준 9 4 5 2 2 2 2 2 2" xfId="46226"/>
    <cellStyle name="표준 9 4 5 2 2 2 2 3" xfId="32144"/>
    <cellStyle name="표준 9 4 5 2 2 2 3" xfId="24266"/>
    <cellStyle name="표준 9 4 5 2 2 2 3 2" xfId="24267"/>
    <cellStyle name="표준 9 4 5 2 2 2 3 2 2" xfId="46228"/>
    <cellStyle name="표준 9 4 5 2 2 2 3 3" xfId="46227"/>
    <cellStyle name="표준 9 4 5 2 2 2 4" xfId="24268"/>
    <cellStyle name="표준 9 4 5 2 2 2 4 2" xfId="46229"/>
    <cellStyle name="표준 9 4 5 2 2 2 5" xfId="24269"/>
    <cellStyle name="표준 9 4 5 2 2 2 5 2" xfId="46230"/>
    <cellStyle name="표준 9 4 5 2 2 2 6" xfId="32143"/>
    <cellStyle name="표준 9 4 5 2 2 3" xfId="7632"/>
    <cellStyle name="표준 9 4 5 2 2 3 2" xfId="7633"/>
    <cellStyle name="표준 9 4 5 2 2 3 2 2" xfId="24270"/>
    <cellStyle name="표준 9 4 5 2 2 3 2 2 2" xfId="46231"/>
    <cellStyle name="표준 9 4 5 2 2 3 2 3" xfId="32146"/>
    <cellStyle name="표준 9 4 5 2 2 3 3" xfId="24271"/>
    <cellStyle name="표준 9 4 5 2 2 3 3 2" xfId="24272"/>
    <cellStyle name="표준 9 4 5 2 2 3 3 2 2" xfId="46233"/>
    <cellStyle name="표준 9 4 5 2 2 3 3 3" xfId="46232"/>
    <cellStyle name="표준 9 4 5 2 2 3 4" xfId="24273"/>
    <cellStyle name="표준 9 4 5 2 2 3 4 2" xfId="46234"/>
    <cellStyle name="표준 9 4 5 2 2 3 5" xfId="24274"/>
    <cellStyle name="표준 9 4 5 2 2 3 5 2" xfId="46235"/>
    <cellStyle name="표준 9 4 5 2 2 3 6" xfId="32145"/>
    <cellStyle name="표준 9 4 5 2 2 4" xfId="7634"/>
    <cellStyle name="표준 9 4 5 2 2 4 2" xfId="24275"/>
    <cellStyle name="표준 9 4 5 2 2 4 2 2" xfId="46236"/>
    <cellStyle name="표준 9 4 5 2 2 4 3" xfId="32147"/>
    <cellStyle name="표준 9 4 5 2 2 5" xfId="24276"/>
    <cellStyle name="표준 9 4 5 2 2 5 2" xfId="24277"/>
    <cellStyle name="표준 9 4 5 2 2 5 2 2" xfId="46238"/>
    <cellStyle name="표준 9 4 5 2 2 5 3" xfId="46237"/>
    <cellStyle name="표준 9 4 5 2 2 6" xfId="24278"/>
    <cellStyle name="표준 9 4 5 2 2 6 2" xfId="46239"/>
    <cellStyle name="표준 9 4 5 2 2 7" xfId="24279"/>
    <cellStyle name="표준 9 4 5 2 2 7 2" xfId="46240"/>
    <cellStyle name="표준 9 4 5 2 2 8" xfId="27694"/>
    <cellStyle name="표준 9 4 5 2 3" xfId="7635"/>
    <cellStyle name="표준 9 4 5 2 3 2" xfId="7636"/>
    <cellStyle name="표준 9 4 5 2 3 2 2" xfId="24280"/>
    <cellStyle name="표준 9 4 5 2 3 2 2 2" xfId="46241"/>
    <cellStyle name="표준 9 4 5 2 3 2 3" xfId="32149"/>
    <cellStyle name="표준 9 4 5 2 3 3" xfId="24281"/>
    <cellStyle name="표준 9 4 5 2 3 3 2" xfId="24282"/>
    <cellStyle name="표준 9 4 5 2 3 3 2 2" xfId="46243"/>
    <cellStyle name="표준 9 4 5 2 3 3 3" xfId="46242"/>
    <cellStyle name="표준 9 4 5 2 3 4" xfId="24283"/>
    <cellStyle name="표준 9 4 5 2 3 4 2" xfId="46244"/>
    <cellStyle name="표준 9 4 5 2 3 5" xfId="24284"/>
    <cellStyle name="표준 9 4 5 2 3 5 2" xfId="46245"/>
    <cellStyle name="표준 9 4 5 2 3 6" xfId="32148"/>
    <cellStyle name="표준 9 4 5 2 4" xfId="7637"/>
    <cellStyle name="표준 9 4 5 2 4 2" xfId="7638"/>
    <cellStyle name="표준 9 4 5 2 4 2 2" xfId="24285"/>
    <cellStyle name="표준 9 4 5 2 4 2 2 2" xfId="46246"/>
    <cellStyle name="표준 9 4 5 2 4 2 3" xfId="32151"/>
    <cellStyle name="표준 9 4 5 2 4 3" xfId="24286"/>
    <cellStyle name="표준 9 4 5 2 4 3 2" xfId="24287"/>
    <cellStyle name="표준 9 4 5 2 4 3 2 2" xfId="46248"/>
    <cellStyle name="표준 9 4 5 2 4 3 3" xfId="46247"/>
    <cellStyle name="표준 9 4 5 2 4 4" xfId="24288"/>
    <cellStyle name="표준 9 4 5 2 4 4 2" xfId="46249"/>
    <cellStyle name="표준 9 4 5 2 4 5" xfId="24289"/>
    <cellStyle name="표준 9 4 5 2 4 5 2" xfId="46250"/>
    <cellStyle name="표준 9 4 5 2 4 6" xfId="32150"/>
    <cellStyle name="표준 9 4 5 2 5" xfId="7639"/>
    <cellStyle name="표준 9 4 5 2 5 2" xfId="24290"/>
    <cellStyle name="표준 9 4 5 2 5 2 2" xfId="46251"/>
    <cellStyle name="표준 9 4 5 2 5 3" xfId="32152"/>
    <cellStyle name="표준 9 4 5 2 6" xfId="24291"/>
    <cellStyle name="표준 9 4 5 2 6 2" xfId="24292"/>
    <cellStyle name="표준 9 4 5 2 6 2 2" xfId="46253"/>
    <cellStyle name="표준 9 4 5 2 6 3" xfId="46252"/>
    <cellStyle name="표준 9 4 5 2 7" xfId="24293"/>
    <cellStyle name="표준 9 4 5 2 7 2" xfId="46254"/>
    <cellStyle name="표준 9 4 5 2 8" xfId="24294"/>
    <cellStyle name="표준 9 4 5 2 8 2" xfId="46255"/>
    <cellStyle name="표준 9 4 5 2 9" xfId="27175"/>
    <cellStyle name="표준 9 4 5 3" xfId="2818"/>
    <cellStyle name="표준 9 4 5 3 2" xfId="7640"/>
    <cellStyle name="표준 9 4 5 3 2 2" xfId="7641"/>
    <cellStyle name="표준 9 4 5 3 2 2 2" xfId="24295"/>
    <cellStyle name="표준 9 4 5 3 2 2 2 2" xfId="46256"/>
    <cellStyle name="표준 9 4 5 3 2 2 3" xfId="32154"/>
    <cellStyle name="표준 9 4 5 3 2 3" xfId="24296"/>
    <cellStyle name="표준 9 4 5 3 2 3 2" xfId="24297"/>
    <cellStyle name="표준 9 4 5 3 2 3 2 2" xfId="46258"/>
    <cellStyle name="표준 9 4 5 3 2 3 3" xfId="46257"/>
    <cellStyle name="표준 9 4 5 3 2 4" xfId="24298"/>
    <cellStyle name="표준 9 4 5 3 2 4 2" xfId="46259"/>
    <cellStyle name="표준 9 4 5 3 2 5" xfId="24299"/>
    <cellStyle name="표준 9 4 5 3 2 5 2" xfId="46260"/>
    <cellStyle name="표준 9 4 5 3 2 6" xfId="32153"/>
    <cellStyle name="표준 9 4 5 3 3" xfId="7642"/>
    <cellStyle name="표준 9 4 5 3 3 2" xfId="7643"/>
    <cellStyle name="표준 9 4 5 3 3 2 2" xfId="24300"/>
    <cellStyle name="표준 9 4 5 3 3 2 2 2" xfId="46261"/>
    <cellStyle name="표준 9 4 5 3 3 2 3" xfId="32156"/>
    <cellStyle name="표준 9 4 5 3 3 3" xfId="24301"/>
    <cellStyle name="표준 9 4 5 3 3 3 2" xfId="24302"/>
    <cellStyle name="표준 9 4 5 3 3 3 2 2" xfId="46263"/>
    <cellStyle name="표준 9 4 5 3 3 3 3" xfId="46262"/>
    <cellStyle name="표준 9 4 5 3 3 4" xfId="24303"/>
    <cellStyle name="표준 9 4 5 3 3 4 2" xfId="46264"/>
    <cellStyle name="표준 9 4 5 3 3 5" xfId="24304"/>
    <cellStyle name="표준 9 4 5 3 3 5 2" xfId="46265"/>
    <cellStyle name="표준 9 4 5 3 3 6" xfId="32155"/>
    <cellStyle name="표준 9 4 5 3 4" xfId="7644"/>
    <cellStyle name="표준 9 4 5 3 4 2" xfId="24305"/>
    <cellStyle name="표준 9 4 5 3 4 2 2" xfId="46266"/>
    <cellStyle name="표준 9 4 5 3 4 3" xfId="32157"/>
    <cellStyle name="표준 9 4 5 3 5" xfId="24306"/>
    <cellStyle name="표준 9 4 5 3 5 2" xfId="24307"/>
    <cellStyle name="표준 9 4 5 3 5 2 2" xfId="46268"/>
    <cellStyle name="표준 9 4 5 3 5 3" xfId="46267"/>
    <cellStyle name="표준 9 4 5 3 6" xfId="24308"/>
    <cellStyle name="표준 9 4 5 3 6 2" xfId="46269"/>
    <cellStyle name="표준 9 4 5 3 7" xfId="24309"/>
    <cellStyle name="표준 9 4 5 3 7 2" xfId="46270"/>
    <cellStyle name="표준 9 4 5 3 8" xfId="27339"/>
    <cellStyle name="표준 9 4 5 4" xfId="7645"/>
    <cellStyle name="표준 9 4 5 4 2" xfId="7646"/>
    <cellStyle name="표준 9 4 5 4 2 2" xfId="24310"/>
    <cellStyle name="표준 9 4 5 4 2 2 2" xfId="46271"/>
    <cellStyle name="표준 9 4 5 4 2 3" xfId="32159"/>
    <cellStyle name="표준 9 4 5 4 3" xfId="24311"/>
    <cellStyle name="표준 9 4 5 4 3 2" xfId="24312"/>
    <cellStyle name="표준 9 4 5 4 3 2 2" xfId="46273"/>
    <cellStyle name="표준 9 4 5 4 3 3" xfId="46272"/>
    <cellStyle name="표준 9 4 5 4 4" xfId="24313"/>
    <cellStyle name="표준 9 4 5 4 4 2" xfId="46274"/>
    <cellStyle name="표준 9 4 5 4 5" xfId="24314"/>
    <cellStyle name="표준 9 4 5 4 5 2" xfId="46275"/>
    <cellStyle name="표준 9 4 5 4 6" xfId="32158"/>
    <cellStyle name="표준 9 4 5 5" xfId="7647"/>
    <cellStyle name="표준 9 4 5 5 2" xfId="7648"/>
    <cellStyle name="표준 9 4 5 5 2 2" xfId="24315"/>
    <cellStyle name="표준 9 4 5 5 2 2 2" xfId="46276"/>
    <cellStyle name="표준 9 4 5 5 2 3" xfId="32161"/>
    <cellStyle name="표준 9 4 5 5 3" xfId="24316"/>
    <cellStyle name="표준 9 4 5 5 3 2" xfId="24317"/>
    <cellStyle name="표준 9 4 5 5 3 2 2" xfId="46278"/>
    <cellStyle name="표준 9 4 5 5 3 3" xfId="46277"/>
    <cellStyle name="표준 9 4 5 5 4" xfId="24318"/>
    <cellStyle name="표준 9 4 5 5 4 2" xfId="46279"/>
    <cellStyle name="표준 9 4 5 5 5" xfId="24319"/>
    <cellStyle name="표준 9 4 5 5 5 2" xfId="46280"/>
    <cellStyle name="표준 9 4 5 5 6" xfId="32160"/>
    <cellStyle name="표준 9 4 5 6" xfId="7649"/>
    <cellStyle name="표준 9 4 5 6 2" xfId="24320"/>
    <cellStyle name="표준 9 4 5 6 2 2" xfId="46281"/>
    <cellStyle name="표준 9 4 5 6 3" xfId="32162"/>
    <cellStyle name="표준 9 4 5 7" xfId="24321"/>
    <cellStyle name="표준 9 4 5 7 2" xfId="24322"/>
    <cellStyle name="표준 9 4 5 7 2 2" xfId="46283"/>
    <cellStyle name="표준 9 4 5 7 3" xfId="46282"/>
    <cellStyle name="표준 9 4 5 8" xfId="24323"/>
    <cellStyle name="표준 9 4 5 8 2" xfId="46284"/>
    <cellStyle name="표준 9 4 5 9" xfId="24324"/>
    <cellStyle name="표준 9 4 5 9 2" xfId="46285"/>
    <cellStyle name="표준 9 4 6" xfId="2427"/>
    <cellStyle name="표준 9 4 6 2" xfId="2947"/>
    <cellStyle name="표준 9 4 6 2 2" xfId="7650"/>
    <cellStyle name="표준 9 4 6 2 2 2" xfId="7651"/>
    <cellStyle name="표준 9 4 6 2 2 2 2" xfId="24325"/>
    <cellStyle name="표준 9 4 6 2 2 2 2 2" xfId="46286"/>
    <cellStyle name="표준 9 4 6 2 2 2 3" xfId="32164"/>
    <cellStyle name="표준 9 4 6 2 2 3" xfId="24326"/>
    <cellStyle name="표준 9 4 6 2 2 3 2" xfId="24327"/>
    <cellStyle name="표준 9 4 6 2 2 3 2 2" xfId="46288"/>
    <cellStyle name="표준 9 4 6 2 2 3 3" xfId="46287"/>
    <cellStyle name="표준 9 4 6 2 2 4" xfId="24328"/>
    <cellStyle name="표준 9 4 6 2 2 4 2" xfId="46289"/>
    <cellStyle name="표준 9 4 6 2 2 5" xfId="24329"/>
    <cellStyle name="표준 9 4 6 2 2 5 2" xfId="46290"/>
    <cellStyle name="표준 9 4 6 2 2 6" xfId="32163"/>
    <cellStyle name="표준 9 4 6 2 3" xfId="7652"/>
    <cellStyle name="표준 9 4 6 2 3 2" xfId="7653"/>
    <cellStyle name="표준 9 4 6 2 3 2 2" xfId="24330"/>
    <cellStyle name="표준 9 4 6 2 3 2 2 2" xfId="46291"/>
    <cellStyle name="표준 9 4 6 2 3 2 3" xfId="32166"/>
    <cellStyle name="표준 9 4 6 2 3 3" xfId="24331"/>
    <cellStyle name="표준 9 4 6 2 3 3 2" xfId="24332"/>
    <cellStyle name="표준 9 4 6 2 3 3 2 2" xfId="46293"/>
    <cellStyle name="표준 9 4 6 2 3 3 3" xfId="46292"/>
    <cellStyle name="표준 9 4 6 2 3 4" xfId="24333"/>
    <cellStyle name="표준 9 4 6 2 3 4 2" xfId="46294"/>
    <cellStyle name="표준 9 4 6 2 3 5" xfId="24334"/>
    <cellStyle name="표준 9 4 6 2 3 5 2" xfId="46295"/>
    <cellStyle name="표준 9 4 6 2 3 6" xfId="32165"/>
    <cellStyle name="표준 9 4 6 2 4" xfId="7654"/>
    <cellStyle name="표준 9 4 6 2 4 2" xfId="24335"/>
    <cellStyle name="표준 9 4 6 2 4 2 2" xfId="46296"/>
    <cellStyle name="표준 9 4 6 2 4 3" xfId="32167"/>
    <cellStyle name="표준 9 4 6 2 5" xfId="24336"/>
    <cellStyle name="표준 9 4 6 2 5 2" xfId="24337"/>
    <cellStyle name="표준 9 4 6 2 5 2 2" xfId="46298"/>
    <cellStyle name="표준 9 4 6 2 5 3" xfId="46297"/>
    <cellStyle name="표준 9 4 6 2 6" xfId="24338"/>
    <cellStyle name="표준 9 4 6 2 6 2" xfId="46299"/>
    <cellStyle name="표준 9 4 6 2 7" xfId="24339"/>
    <cellStyle name="표준 9 4 6 2 7 2" xfId="46300"/>
    <cellStyle name="표준 9 4 6 2 8" xfId="27468"/>
    <cellStyle name="표준 9 4 6 3" xfId="7655"/>
    <cellStyle name="표준 9 4 6 3 2" xfId="7656"/>
    <cellStyle name="표준 9 4 6 3 2 2" xfId="24340"/>
    <cellStyle name="표준 9 4 6 3 2 2 2" xfId="46301"/>
    <cellStyle name="표준 9 4 6 3 2 3" xfId="32169"/>
    <cellStyle name="표준 9 4 6 3 3" xfId="24341"/>
    <cellStyle name="표준 9 4 6 3 3 2" xfId="24342"/>
    <cellStyle name="표준 9 4 6 3 3 2 2" xfId="46303"/>
    <cellStyle name="표준 9 4 6 3 3 3" xfId="46302"/>
    <cellStyle name="표준 9 4 6 3 4" xfId="24343"/>
    <cellStyle name="표준 9 4 6 3 4 2" xfId="46304"/>
    <cellStyle name="표준 9 4 6 3 5" xfId="24344"/>
    <cellStyle name="표준 9 4 6 3 5 2" xfId="46305"/>
    <cellStyle name="표준 9 4 6 3 6" xfId="32168"/>
    <cellStyle name="표준 9 4 6 4" xfId="7657"/>
    <cellStyle name="표준 9 4 6 4 2" xfId="7658"/>
    <cellStyle name="표준 9 4 6 4 2 2" xfId="24345"/>
    <cellStyle name="표준 9 4 6 4 2 2 2" xfId="46306"/>
    <cellStyle name="표준 9 4 6 4 2 3" xfId="32171"/>
    <cellStyle name="표준 9 4 6 4 3" xfId="24346"/>
    <cellStyle name="표준 9 4 6 4 3 2" xfId="24347"/>
    <cellStyle name="표준 9 4 6 4 3 2 2" xfId="46308"/>
    <cellStyle name="표준 9 4 6 4 3 3" xfId="46307"/>
    <cellStyle name="표준 9 4 6 4 4" xfId="24348"/>
    <cellStyle name="표준 9 4 6 4 4 2" xfId="46309"/>
    <cellStyle name="표준 9 4 6 4 5" xfId="24349"/>
    <cellStyle name="표준 9 4 6 4 5 2" xfId="46310"/>
    <cellStyle name="표준 9 4 6 4 6" xfId="32170"/>
    <cellStyle name="표준 9 4 6 5" xfId="7659"/>
    <cellStyle name="표준 9 4 6 5 2" xfId="24350"/>
    <cellStyle name="표준 9 4 6 5 2 2" xfId="46311"/>
    <cellStyle name="표준 9 4 6 5 3" xfId="32172"/>
    <cellStyle name="표준 9 4 6 6" xfId="24351"/>
    <cellStyle name="표준 9 4 6 6 2" xfId="24352"/>
    <cellStyle name="표준 9 4 6 6 2 2" xfId="46313"/>
    <cellStyle name="표준 9 4 6 6 3" xfId="46312"/>
    <cellStyle name="표준 9 4 6 7" xfId="24353"/>
    <cellStyle name="표준 9 4 6 7 2" xfId="46314"/>
    <cellStyle name="표준 9 4 6 8" xfId="24354"/>
    <cellStyle name="표준 9 4 6 8 2" xfId="46315"/>
    <cellStyle name="표준 9 4 6 9" xfId="26949"/>
    <cellStyle name="표준 9 4 7" xfId="2689"/>
    <cellStyle name="표준 9 4 7 2" xfId="7660"/>
    <cellStyle name="표준 9 4 7 2 2" xfId="7661"/>
    <cellStyle name="표준 9 4 7 2 2 2" xfId="24355"/>
    <cellStyle name="표준 9 4 7 2 2 2 2" xfId="46316"/>
    <cellStyle name="표준 9 4 7 2 2 3" xfId="32174"/>
    <cellStyle name="표준 9 4 7 2 3" xfId="24356"/>
    <cellStyle name="표준 9 4 7 2 3 2" xfId="24357"/>
    <cellStyle name="표준 9 4 7 2 3 2 2" xfId="46318"/>
    <cellStyle name="표준 9 4 7 2 3 3" xfId="46317"/>
    <cellStyle name="표준 9 4 7 2 4" xfId="24358"/>
    <cellStyle name="표준 9 4 7 2 4 2" xfId="46319"/>
    <cellStyle name="표준 9 4 7 2 5" xfId="24359"/>
    <cellStyle name="표준 9 4 7 2 5 2" xfId="46320"/>
    <cellStyle name="표준 9 4 7 2 6" xfId="32173"/>
    <cellStyle name="표준 9 4 7 3" xfId="7662"/>
    <cellStyle name="표준 9 4 7 3 2" xfId="7663"/>
    <cellStyle name="표준 9 4 7 3 2 2" xfId="24360"/>
    <cellStyle name="표준 9 4 7 3 2 2 2" xfId="46321"/>
    <cellStyle name="표준 9 4 7 3 2 3" xfId="32176"/>
    <cellStyle name="표준 9 4 7 3 3" xfId="24361"/>
    <cellStyle name="표준 9 4 7 3 3 2" xfId="24362"/>
    <cellStyle name="표준 9 4 7 3 3 2 2" xfId="46323"/>
    <cellStyle name="표준 9 4 7 3 3 3" xfId="46322"/>
    <cellStyle name="표준 9 4 7 3 4" xfId="24363"/>
    <cellStyle name="표준 9 4 7 3 4 2" xfId="46324"/>
    <cellStyle name="표준 9 4 7 3 5" xfId="24364"/>
    <cellStyle name="표준 9 4 7 3 5 2" xfId="46325"/>
    <cellStyle name="표준 9 4 7 3 6" xfId="32175"/>
    <cellStyle name="표준 9 4 7 4" xfId="7664"/>
    <cellStyle name="표준 9 4 7 4 2" xfId="24365"/>
    <cellStyle name="표준 9 4 7 4 2 2" xfId="46326"/>
    <cellStyle name="표준 9 4 7 4 3" xfId="32177"/>
    <cellStyle name="표준 9 4 7 5" xfId="24366"/>
    <cellStyle name="표준 9 4 7 5 2" xfId="24367"/>
    <cellStyle name="표준 9 4 7 5 2 2" xfId="46328"/>
    <cellStyle name="표준 9 4 7 5 3" xfId="46327"/>
    <cellStyle name="표준 9 4 7 6" xfId="24368"/>
    <cellStyle name="표준 9 4 7 6 2" xfId="46329"/>
    <cellStyle name="표준 9 4 7 7" xfId="24369"/>
    <cellStyle name="표준 9 4 7 7 2" xfId="46330"/>
    <cellStyle name="표준 9 4 7 8" xfId="27210"/>
    <cellStyle name="표준 9 4 8" xfId="7665"/>
    <cellStyle name="표준 9 4 8 2" xfId="7666"/>
    <cellStyle name="표준 9 4 8 2 2" xfId="24370"/>
    <cellStyle name="표준 9 4 8 2 2 2" xfId="46331"/>
    <cellStyle name="표준 9 4 8 2 3" xfId="32179"/>
    <cellStyle name="표준 9 4 8 3" xfId="24371"/>
    <cellStyle name="표준 9 4 8 3 2" xfId="24372"/>
    <cellStyle name="표준 9 4 8 3 2 2" xfId="46333"/>
    <cellStyle name="표준 9 4 8 3 3" xfId="46332"/>
    <cellStyle name="표준 9 4 8 4" xfId="24373"/>
    <cellStyle name="표준 9 4 8 4 2" xfId="46334"/>
    <cellStyle name="표준 9 4 8 5" xfId="24374"/>
    <cellStyle name="표준 9 4 8 5 2" xfId="46335"/>
    <cellStyle name="표준 9 4 8 6" xfId="32178"/>
    <cellStyle name="표준 9 4 9" xfId="7667"/>
    <cellStyle name="표준 9 4 9 2" xfId="7668"/>
    <cellStyle name="표준 9 4 9 2 2" xfId="24375"/>
    <cellStyle name="표준 9 4 9 2 2 2" xfId="46336"/>
    <cellStyle name="표준 9 4 9 2 3" xfId="32181"/>
    <cellStyle name="표준 9 4 9 3" xfId="24376"/>
    <cellStyle name="표준 9 4 9 3 2" xfId="24377"/>
    <cellStyle name="표준 9 4 9 3 2 2" xfId="46338"/>
    <cellStyle name="표준 9 4 9 3 3" xfId="46337"/>
    <cellStyle name="표준 9 4 9 4" xfId="24378"/>
    <cellStyle name="표준 9 4 9 4 2" xfId="46339"/>
    <cellStyle name="표준 9 4 9 5" xfId="24379"/>
    <cellStyle name="표준 9 4 9 5 2" xfId="46340"/>
    <cellStyle name="표준 9 4 9 6" xfId="32180"/>
    <cellStyle name="표준 9 5" xfId="1508"/>
    <cellStyle name="표준 9 5 10" xfId="7669"/>
    <cellStyle name="표준 9 5 10 2" xfId="24380"/>
    <cellStyle name="표준 9 5 10 2 2" xfId="46341"/>
    <cellStyle name="표준 9 5 10 3" xfId="32182"/>
    <cellStyle name="표준 9 5 11" xfId="24381"/>
    <cellStyle name="표준 9 5 11 2" xfId="24382"/>
    <cellStyle name="표준 9 5 11 2 2" xfId="46343"/>
    <cellStyle name="표준 9 5 11 3" xfId="46342"/>
    <cellStyle name="표준 9 5 12" xfId="24383"/>
    <cellStyle name="표준 9 5 12 2" xfId="46344"/>
    <cellStyle name="표준 9 5 13" xfId="24384"/>
    <cellStyle name="표준 9 5 13 2" xfId="46345"/>
    <cellStyle name="표준 9 5 14" xfId="26695"/>
    <cellStyle name="표준 9 5 2" xfId="1574"/>
    <cellStyle name="표준 9 5 2 10" xfId="24385"/>
    <cellStyle name="표준 9 5 2 10 2" xfId="46346"/>
    <cellStyle name="표준 9 5 2 11" xfId="26757"/>
    <cellStyle name="표준 9 5 2 2" xfId="2364"/>
    <cellStyle name="표준 9 5 2 2 10" xfId="26886"/>
    <cellStyle name="표준 9 5 2 2 2" xfId="2654"/>
    <cellStyle name="표준 9 5 2 2 2 2" xfId="3174"/>
    <cellStyle name="표준 9 5 2 2 2 2 2" xfId="7670"/>
    <cellStyle name="표준 9 5 2 2 2 2 2 2" xfId="7671"/>
    <cellStyle name="표준 9 5 2 2 2 2 2 2 2" xfId="24386"/>
    <cellStyle name="표준 9 5 2 2 2 2 2 2 2 2" xfId="46347"/>
    <cellStyle name="표준 9 5 2 2 2 2 2 2 3" xfId="32184"/>
    <cellStyle name="표준 9 5 2 2 2 2 2 3" xfId="24387"/>
    <cellStyle name="표준 9 5 2 2 2 2 2 3 2" xfId="24388"/>
    <cellStyle name="표준 9 5 2 2 2 2 2 3 2 2" xfId="46349"/>
    <cellStyle name="표준 9 5 2 2 2 2 2 3 3" xfId="46348"/>
    <cellStyle name="표준 9 5 2 2 2 2 2 4" xfId="24389"/>
    <cellStyle name="표준 9 5 2 2 2 2 2 4 2" xfId="46350"/>
    <cellStyle name="표준 9 5 2 2 2 2 2 5" xfId="24390"/>
    <cellStyle name="표준 9 5 2 2 2 2 2 5 2" xfId="46351"/>
    <cellStyle name="표준 9 5 2 2 2 2 2 6" xfId="32183"/>
    <cellStyle name="표준 9 5 2 2 2 2 3" xfId="7672"/>
    <cellStyle name="표준 9 5 2 2 2 2 3 2" xfId="7673"/>
    <cellStyle name="표준 9 5 2 2 2 2 3 2 2" xfId="24391"/>
    <cellStyle name="표준 9 5 2 2 2 2 3 2 2 2" xfId="46352"/>
    <cellStyle name="표준 9 5 2 2 2 2 3 2 3" xfId="32186"/>
    <cellStyle name="표준 9 5 2 2 2 2 3 3" xfId="24392"/>
    <cellStyle name="표준 9 5 2 2 2 2 3 3 2" xfId="24393"/>
    <cellStyle name="표준 9 5 2 2 2 2 3 3 2 2" xfId="46354"/>
    <cellStyle name="표준 9 5 2 2 2 2 3 3 3" xfId="46353"/>
    <cellStyle name="표준 9 5 2 2 2 2 3 4" xfId="24394"/>
    <cellStyle name="표준 9 5 2 2 2 2 3 4 2" xfId="46355"/>
    <cellStyle name="표준 9 5 2 2 2 2 3 5" xfId="24395"/>
    <cellStyle name="표준 9 5 2 2 2 2 3 5 2" xfId="46356"/>
    <cellStyle name="표준 9 5 2 2 2 2 3 6" xfId="32185"/>
    <cellStyle name="표준 9 5 2 2 2 2 4" xfId="7674"/>
    <cellStyle name="표준 9 5 2 2 2 2 4 2" xfId="24396"/>
    <cellStyle name="표준 9 5 2 2 2 2 4 2 2" xfId="46357"/>
    <cellStyle name="표준 9 5 2 2 2 2 4 3" xfId="32187"/>
    <cellStyle name="표준 9 5 2 2 2 2 5" xfId="24397"/>
    <cellStyle name="표준 9 5 2 2 2 2 5 2" xfId="24398"/>
    <cellStyle name="표준 9 5 2 2 2 2 5 2 2" xfId="46359"/>
    <cellStyle name="표준 9 5 2 2 2 2 5 3" xfId="46358"/>
    <cellStyle name="표준 9 5 2 2 2 2 6" xfId="24399"/>
    <cellStyle name="표준 9 5 2 2 2 2 6 2" xfId="46360"/>
    <cellStyle name="표준 9 5 2 2 2 2 7" xfId="24400"/>
    <cellStyle name="표준 9 5 2 2 2 2 7 2" xfId="46361"/>
    <cellStyle name="표준 9 5 2 2 2 2 8" xfId="27695"/>
    <cellStyle name="표준 9 5 2 2 2 3" xfId="7675"/>
    <cellStyle name="표준 9 5 2 2 2 3 2" xfId="7676"/>
    <cellStyle name="표준 9 5 2 2 2 3 2 2" xfId="24401"/>
    <cellStyle name="표준 9 5 2 2 2 3 2 2 2" xfId="46362"/>
    <cellStyle name="표준 9 5 2 2 2 3 2 3" xfId="32189"/>
    <cellStyle name="표준 9 5 2 2 2 3 3" xfId="24402"/>
    <cellStyle name="표준 9 5 2 2 2 3 3 2" xfId="24403"/>
    <cellStyle name="표준 9 5 2 2 2 3 3 2 2" xfId="46364"/>
    <cellStyle name="표준 9 5 2 2 2 3 3 3" xfId="46363"/>
    <cellStyle name="표준 9 5 2 2 2 3 4" xfId="24404"/>
    <cellStyle name="표준 9 5 2 2 2 3 4 2" xfId="46365"/>
    <cellStyle name="표준 9 5 2 2 2 3 5" xfId="24405"/>
    <cellStyle name="표준 9 5 2 2 2 3 5 2" xfId="46366"/>
    <cellStyle name="표준 9 5 2 2 2 3 6" xfId="32188"/>
    <cellStyle name="표준 9 5 2 2 2 4" xfId="7677"/>
    <cellStyle name="표준 9 5 2 2 2 4 2" xfId="7678"/>
    <cellStyle name="표준 9 5 2 2 2 4 2 2" xfId="24406"/>
    <cellStyle name="표준 9 5 2 2 2 4 2 2 2" xfId="46367"/>
    <cellStyle name="표준 9 5 2 2 2 4 2 3" xfId="32191"/>
    <cellStyle name="표준 9 5 2 2 2 4 3" xfId="24407"/>
    <cellStyle name="표준 9 5 2 2 2 4 3 2" xfId="24408"/>
    <cellStyle name="표준 9 5 2 2 2 4 3 2 2" xfId="46369"/>
    <cellStyle name="표준 9 5 2 2 2 4 3 3" xfId="46368"/>
    <cellStyle name="표준 9 5 2 2 2 4 4" xfId="24409"/>
    <cellStyle name="표준 9 5 2 2 2 4 4 2" xfId="46370"/>
    <cellStyle name="표준 9 5 2 2 2 4 5" xfId="24410"/>
    <cellStyle name="표준 9 5 2 2 2 4 5 2" xfId="46371"/>
    <cellStyle name="표준 9 5 2 2 2 4 6" xfId="32190"/>
    <cellStyle name="표준 9 5 2 2 2 5" xfId="7679"/>
    <cellStyle name="표준 9 5 2 2 2 5 2" xfId="24411"/>
    <cellStyle name="표준 9 5 2 2 2 5 2 2" xfId="46372"/>
    <cellStyle name="표준 9 5 2 2 2 5 3" xfId="32192"/>
    <cellStyle name="표준 9 5 2 2 2 6" xfId="24412"/>
    <cellStyle name="표준 9 5 2 2 2 6 2" xfId="24413"/>
    <cellStyle name="표준 9 5 2 2 2 6 2 2" xfId="46374"/>
    <cellStyle name="표준 9 5 2 2 2 6 3" xfId="46373"/>
    <cellStyle name="표준 9 5 2 2 2 7" xfId="24414"/>
    <cellStyle name="표준 9 5 2 2 2 7 2" xfId="46375"/>
    <cellStyle name="표준 9 5 2 2 2 8" xfId="24415"/>
    <cellStyle name="표준 9 5 2 2 2 8 2" xfId="46376"/>
    <cellStyle name="표준 9 5 2 2 2 9" xfId="27176"/>
    <cellStyle name="표준 9 5 2 2 3" xfId="2884"/>
    <cellStyle name="표준 9 5 2 2 3 2" xfId="7680"/>
    <cellStyle name="표준 9 5 2 2 3 2 2" xfId="7681"/>
    <cellStyle name="표준 9 5 2 2 3 2 2 2" xfId="24416"/>
    <cellStyle name="표준 9 5 2 2 3 2 2 2 2" xfId="46377"/>
    <cellStyle name="표준 9 5 2 2 3 2 2 3" xfId="32194"/>
    <cellStyle name="표준 9 5 2 2 3 2 3" xfId="24417"/>
    <cellStyle name="표준 9 5 2 2 3 2 3 2" xfId="24418"/>
    <cellStyle name="표준 9 5 2 2 3 2 3 2 2" xfId="46379"/>
    <cellStyle name="표준 9 5 2 2 3 2 3 3" xfId="46378"/>
    <cellStyle name="표준 9 5 2 2 3 2 4" xfId="24419"/>
    <cellStyle name="표준 9 5 2 2 3 2 4 2" xfId="46380"/>
    <cellStyle name="표준 9 5 2 2 3 2 5" xfId="24420"/>
    <cellStyle name="표준 9 5 2 2 3 2 5 2" xfId="46381"/>
    <cellStyle name="표준 9 5 2 2 3 2 6" xfId="32193"/>
    <cellStyle name="표준 9 5 2 2 3 3" xfId="7682"/>
    <cellStyle name="표준 9 5 2 2 3 3 2" xfId="7683"/>
    <cellStyle name="표준 9 5 2 2 3 3 2 2" xfId="24421"/>
    <cellStyle name="표준 9 5 2 2 3 3 2 2 2" xfId="46382"/>
    <cellStyle name="표준 9 5 2 2 3 3 2 3" xfId="32196"/>
    <cellStyle name="표준 9 5 2 2 3 3 3" xfId="24422"/>
    <cellStyle name="표준 9 5 2 2 3 3 3 2" xfId="24423"/>
    <cellStyle name="표준 9 5 2 2 3 3 3 2 2" xfId="46384"/>
    <cellStyle name="표준 9 5 2 2 3 3 3 3" xfId="46383"/>
    <cellStyle name="표준 9 5 2 2 3 3 4" xfId="24424"/>
    <cellStyle name="표준 9 5 2 2 3 3 4 2" xfId="46385"/>
    <cellStyle name="표준 9 5 2 2 3 3 5" xfId="24425"/>
    <cellStyle name="표준 9 5 2 2 3 3 5 2" xfId="46386"/>
    <cellStyle name="표준 9 5 2 2 3 3 6" xfId="32195"/>
    <cellStyle name="표준 9 5 2 2 3 4" xfId="7684"/>
    <cellStyle name="표준 9 5 2 2 3 4 2" xfId="24426"/>
    <cellStyle name="표준 9 5 2 2 3 4 2 2" xfId="46387"/>
    <cellStyle name="표준 9 5 2 2 3 4 3" xfId="32197"/>
    <cellStyle name="표준 9 5 2 2 3 5" xfId="24427"/>
    <cellStyle name="표준 9 5 2 2 3 5 2" xfId="24428"/>
    <cellStyle name="표준 9 5 2 2 3 5 2 2" xfId="46389"/>
    <cellStyle name="표준 9 5 2 2 3 5 3" xfId="46388"/>
    <cellStyle name="표준 9 5 2 2 3 6" xfId="24429"/>
    <cellStyle name="표준 9 5 2 2 3 6 2" xfId="46390"/>
    <cellStyle name="표준 9 5 2 2 3 7" xfId="24430"/>
    <cellStyle name="표준 9 5 2 2 3 7 2" xfId="46391"/>
    <cellStyle name="표준 9 5 2 2 3 8" xfId="27405"/>
    <cellStyle name="표준 9 5 2 2 4" xfId="7685"/>
    <cellStyle name="표준 9 5 2 2 4 2" xfId="7686"/>
    <cellStyle name="표준 9 5 2 2 4 2 2" xfId="24431"/>
    <cellStyle name="표준 9 5 2 2 4 2 2 2" xfId="46392"/>
    <cellStyle name="표준 9 5 2 2 4 2 3" xfId="32199"/>
    <cellStyle name="표준 9 5 2 2 4 3" xfId="24432"/>
    <cellStyle name="표준 9 5 2 2 4 3 2" xfId="24433"/>
    <cellStyle name="표준 9 5 2 2 4 3 2 2" xfId="46394"/>
    <cellStyle name="표준 9 5 2 2 4 3 3" xfId="46393"/>
    <cellStyle name="표준 9 5 2 2 4 4" xfId="24434"/>
    <cellStyle name="표준 9 5 2 2 4 4 2" xfId="46395"/>
    <cellStyle name="표준 9 5 2 2 4 5" xfId="24435"/>
    <cellStyle name="표준 9 5 2 2 4 5 2" xfId="46396"/>
    <cellStyle name="표준 9 5 2 2 4 6" xfId="32198"/>
    <cellStyle name="표준 9 5 2 2 5" xfId="7687"/>
    <cellStyle name="표준 9 5 2 2 5 2" xfId="7688"/>
    <cellStyle name="표준 9 5 2 2 5 2 2" xfId="24436"/>
    <cellStyle name="표준 9 5 2 2 5 2 2 2" xfId="46397"/>
    <cellStyle name="표준 9 5 2 2 5 2 3" xfId="32201"/>
    <cellStyle name="표준 9 5 2 2 5 3" xfId="24437"/>
    <cellStyle name="표준 9 5 2 2 5 3 2" xfId="24438"/>
    <cellStyle name="표준 9 5 2 2 5 3 2 2" xfId="46399"/>
    <cellStyle name="표준 9 5 2 2 5 3 3" xfId="46398"/>
    <cellStyle name="표준 9 5 2 2 5 4" xfId="24439"/>
    <cellStyle name="표준 9 5 2 2 5 4 2" xfId="46400"/>
    <cellStyle name="표준 9 5 2 2 5 5" xfId="24440"/>
    <cellStyle name="표준 9 5 2 2 5 5 2" xfId="46401"/>
    <cellStyle name="표준 9 5 2 2 5 6" xfId="32200"/>
    <cellStyle name="표준 9 5 2 2 6" xfId="7689"/>
    <cellStyle name="표준 9 5 2 2 6 2" xfId="24441"/>
    <cellStyle name="표준 9 5 2 2 6 2 2" xfId="46402"/>
    <cellStyle name="표준 9 5 2 2 6 3" xfId="32202"/>
    <cellStyle name="표준 9 5 2 2 7" xfId="24442"/>
    <cellStyle name="표준 9 5 2 2 7 2" xfId="24443"/>
    <cellStyle name="표준 9 5 2 2 7 2 2" xfId="46404"/>
    <cellStyle name="표준 9 5 2 2 7 3" xfId="46403"/>
    <cellStyle name="표준 9 5 2 2 8" xfId="24444"/>
    <cellStyle name="표준 9 5 2 2 8 2" xfId="46405"/>
    <cellStyle name="표준 9 5 2 2 9" xfId="24445"/>
    <cellStyle name="표준 9 5 2 2 9 2" xfId="46406"/>
    <cellStyle name="표준 9 5 2 3" xfId="2493"/>
    <cellStyle name="표준 9 5 2 3 2" xfId="3013"/>
    <cellStyle name="표준 9 5 2 3 2 2" xfId="7690"/>
    <cellStyle name="표준 9 5 2 3 2 2 2" xfId="7691"/>
    <cellStyle name="표준 9 5 2 3 2 2 2 2" xfId="24446"/>
    <cellStyle name="표준 9 5 2 3 2 2 2 2 2" xfId="46407"/>
    <cellStyle name="표준 9 5 2 3 2 2 2 3" xfId="32204"/>
    <cellStyle name="표준 9 5 2 3 2 2 3" xfId="24447"/>
    <cellStyle name="표준 9 5 2 3 2 2 3 2" xfId="24448"/>
    <cellStyle name="표준 9 5 2 3 2 2 3 2 2" xfId="46409"/>
    <cellStyle name="표준 9 5 2 3 2 2 3 3" xfId="46408"/>
    <cellStyle name="표준 9 5 2 3 2 2 4" xfId="24449"/>
    <cellStyle name="표준 9 5 2 3 2 2 4 2" xfId="46410"/>
    <cellStyle name="표준 9 5 2 3 2 2 5" xfId="24450"/>
    <cellStyle name="표준 9 5 2 3 2 2 5 2" xfId="46411"/>
    <cellStyle name="표준 9 5 2 3 2 2 6" xfId="32203"/>
    <cellStyle name="표준 9 5 2 3 2 3" xfId="7692"/>
    <cellStyle name="표준 9 5 2 3 2 3 2" xfId="7693"/>
    <cellStyle name="표준 9 5 2 3 2 3 2 2" xfId="24451"/>
    <cellStyle name="표준 9 5 2 3 2 3 2 2 2" xfId="46412"/>
    <cellStyle name="표준 9 5 2 3 2 3 2 3" xfId="32206"/>
    <cellStyle name="표준 9 5 2 3 2 3 3" xfId="24452"/>
    <cellStyle name="표준 9 5 2 3 2 3 3 2" xfId="24453"/>
    <cellStyle name="표준 9 5 2 3 2 3 3 2 2" xfId="46414"/>
    <cellStyle name="표준 9 5 2 3 2 3 3 3" xfId="46413"/>
    <cellStyle name="표준 9 5 2 3 2 3 4" xfId="24454"/>
    <cellStyle name="표준 9 5 2 3 2 3 4 2" xfId="46415"/>
    <cellStyle name="표준 9 5 2 3 2 3 5" xfId="24455"/>
    <cellStyle name="표준 9 5 2 3 2 3 5 2" xfId="46416"/>
    <cellStyle name="표준 9 5 2 3 2 3 6" xfId="32205"/>
    <cellStyle name="표준 9 5 2 3 2 4" xfId="7694"/>
    <cellStyle name="표준 9 5 2 3 2 4 2" xfId="24456"/>
    <cellStyle name="표준 9 5 2 3 2 4 2 2" xfId="46417"/>
    <cellStyle name="표준 9 5 2 3 2 4 3" xfId="32207"/>
    <cellStyle name="표준 9 5 2 3 2 5" xfId="24457"/>
    <cellStyle name="표준 9 5 2 3 2 5 2" xfId="24458"/>
    <cellStyle name="표준 9 5 2 3 2 5 2 2" xfId="46419"/>
    <cellStyle name="표준 9 5 2 3 2 5 3" xfId="46418"/>
    <cellStyle name="표준 9 5 2 3 2 6" xfId="24459"/>
    <cellStyle name="표준 9 5 2 3 2 6 2" xfId="46420"/>
    <cellStyle name="표준 9 5 2 3 2 7" xfId="24460"/>
    <cellStyle name="표준 9 5 2 3 2 7 2" xfId="46421"/>
    <cellStyle name="표준 9 5 2 3 2 8" xfId="27534"/>
    <cellStyle name="표준 9 5 2 3 3" xfId="7695"/>
    <cellStyle name="표준 9 5 2 3 3 2" xfId="7696"/>
    <cellStyle name="표준 9 5 2 3 3 2 2" xfId="24461"/>
    <cellStyle name="표준 9 5 2 3 3 2 2 2" xfId="46422"/>
    <cellStyle name="표준 9 5 2 3 3 2 3" xfId="32209"/>
    <cellStyle name="표준 9 5 2 3 3 3" xfId="24462"/>
    <cellStyle name="표준 9 5 2 3 3 3 2" xfId="24463"/>
    <cellStyle name="표준 9 5 2 3 3 3 2 2" xfId="46424"/>
    <cellStyle name="표준 9 5 2 3 3 3 3" xfId="46423"/>
    <cellStyle name="표준 9 5 2 3 3 4" xfId="24464"/>
    <cellStyle name="표준 9 5 2 3 3 4 2" xfId="46425"/>
    <cellStyle name="표준 9 5 2 3 3 5" xfId="24465"/>
    <cellStyle name="표준 9 5 2 3 3 5 2" xfId="46426"/>
    <cellStyle name="표준 9 5 2 3 3 6" xfId="32208"/>
    <cellStyle name="표준 9 5 2 3 4" xfId="7697"/>
    <cellStyle name="표준 9 5 2 3 4 2" xfId="7698"/>
    <cellStyle name="표준 9 5 2 3 4 2 2" xfId="24466"/>
    <cellStyle name="표준 9 5 2 3 4 2 2 2" xfId="46427"/>
    <cellStyle name="표준 9 5 2 3 4 2 3" xfId="32211"/>
    <cellStyle name="표준 9 5 2 3 4 3" xfId="24467"/>
    <cellStyle name="표준 9 5 2 3 4 3 2" xfId="24468"/>
    <cellStyle name="표준 9 5 2 3 4 3 2 2" xfId="46429"/>
    <cellStyle name="표준 9 5 2 3 4 3 3" xfId="46428"/>
    <cellStyle name="표준 9 5 2 3 4 4" xfId="24469"/>
    <cellStyle name="표준 9 5 2 3 4 4 2" xfId="46430"/>
    <cellStyle name="표준 9 5 2 3 4 5" xfId="24470"/>
    <cellStyle name="표준 9 5 2 3 4 5 2" xfId="46431"/>
    <cellStyle name="표준 9 5 2 3 4 6" xfId="32210"/>
    <cellStyle name="표준 9 5 2 3 5" xfId="7699"/>
    <cellStyle name="표준 9 5 2 3 5 2" xfId="24471"/>
    <cellStyle name="표준 9 5 2 3 5 2 2" xfId="46432"/>
    <cellStyle name="표준 9 5 2 3 5 3" xfId="32212"/>
    <cellStyle name="표준 9 5 2 3 6" xfId="24472"/>
    <cellStyle name="표준 9 5 2 3 6 2" xfId="24473"/>
    <cellStyle name="표준 9 5 2 3 6 2 2" xfId="46434"/>
    <cellStyle name="표준 9 5 2 3 6 3" xfId="46433"/>
    <cellStyle name="표준 9 5 2 3 7" xfId="24474"/>
    <cellStyle name="표준 9 5 2 3 7 2" xfId="46435"/>
    <cellStyle name="표준 9 5 2 3 8" xfId="24475"/>
    <cellStyle name="표준 9 5 2 3 8 2" xfId="46436"/>
    <cellStyle name="표준 9 5 2 3 9" xfId="27015"/>
    <cellStyle name="표준 9 5 2 4" xfId="2755"/>
    <cellStyle name="표준 9 5 2 4 2" xfId="7700"/>
    <cellStyle name="표준 9 5 2 4 2 2" xfId="7701"/>
    <cellStyle name="표준 9 5 2 4 2 2 2" xfId="24476"/>
    <cellStyle name="표준 9 5 2 4 2 2 2 2" xfId="46437"/>
    <cellStyle name="표준 9 5 2 4 2 2 3" xfId="32214"/>
    <cellStyle name="표준 9 5 2 4 2 3" xfId="24477"/>
    <cellStyle name="표준 9 5 2 4 2 3 2" xfId="24478"/>
    <cellStyle name="표준 9 5 2 4 2 3 2 2" xfId="46439"/>
    <cellStyle name="표준 9 5 2 4 2 3 3" xfId="46438"/>
    <cellStyle name="표준 9 5 2 4 2 4" xfId="24479"/>
    <cellStyle name="표준 9 5 2 4 2 4 2" xfId="46440"/>
    <cellStyle name="표준 9 5 2 4 2 5" xfId="24480"/>
    <cellStyle name="표준 9 5 2 4 2 5 2" xfId="46441"/>
    <cellStyle name="표준 9 5 2 4 2 6" xfId="32213"/>
    <cellStyle name="표준 9 5 2 4 3" xfId="7702"/>
    <cellStyle name="표준 9 5 2 4 3 2" xfId="7703"/>
    <cellStyle name="표준 9 5 2 4 3 2 2" xfId="24481"/>
    <cellStyle name="표준 9 5 2 4 3 2 2 2" xfId="46442"/>
    <cellStyle name="표준 9 5 2 4 3 2 3" xfId="32216"/>
    <cellStyle name="표준 9 5 2 4 3 3" xfId="24482"/>
    <cellStyle name="표준 9 5 2 4 3 3 2" xfId="24483"/>
    <cellStyle name="표준 9 5 2 4 3 3 2 2" xfId="46444"/>
    <cellStyle name="표준 9 5 2 4 3 3 3" xfId="46443"/>
    <cellStyle name="표준 9 5 2 4 3 4" xfId="24484"/>
    <cellStyle name="표준 9 5 2 4 3 4 2" xfId="46445"/>
    <cellStyle name="표준 9 5 2 4 3 5" xfId="24485"/>
    <cellStyle name="표준 9 5 2 4 3 5 2" xfId="46446"/>
    <cellStyle name="표준 9 5 2 4 3 6" xfId="32215"/>
    <cellStyle name="표준 9 5 2 4 4" xfId="7704"/>
    <cellStyle name="표준 9 5 2 4 4 2" xfId="24486"/>
    <cellStyle name="표준 9 5 2 4 4 2 2" xfId="46447"/>
    <cellStyle name="표준 9 5 2 4 4 3" xfId="32217"/>
    <cellStyle name="표준 9 5 2 4 5" xfId="24487"/>
    <cellStyle name="표준 9 5 2 4 5 2" xfId="24488"/>
    <cellStyle name="표준 9 5 2 4 5 2 2" xfId="46449"/>
    <cellStyle name="표준 9 5 2 4 5 3" xfId="46448"/>
    <cellStyle name="표준 9 5 2 4 6" xfId="24489"/>
    <cellStyle name="표준 9 5 2 4 6 2" xfId="46450"/>
    <cellStyle name="표준 9 5 2 4 7" xfId="24490"/>
    <cellStyle name="표준 9 5 2 4 7 2" xfId="46451"/>
    <cellStyle name="표준 9 5 2 4 8" xfId="27276"/>
    <cellStyle name="표준 9 5 2 5" xfId="7705"/>
    <cellStyle name="표준 9 5 2 5 2" xfId="7706"/>
    <cellStyle name="표준 9 5 2 5 2 2" xfId="24491"/>
    <cellStyle name="표준 9 5 2 5 2 2 2" xfId="46452"/>
    <cellStyle name="표준 9 5 2 5 2 3" xfId="32219"/>
    <cellStyle name="표준 9 5 2 5 3" xfId="24492"/>
    <cellStyle name="표준 9 5 2 5 3 2" xfId="24493"/>
    <cellStyle name="표준 9 5 2 5 3 2 2" xfId="46454"/>
    <cellStyle name="표준 9 5 2 5 3 3" xfId="46453"/>
    <cellStyle name="표준 9 5 2 5 4" xfId="24494"/>
    <cellStyle name="표준 9 5 2 5 4 2" xfId="46455"/>
    <cellStyle name="표준 9 5 2 5 5" xfId="24495"/>
    <cellStyle name="표준 9 5 2 5 5 2" xfId="46456"/>
    <cellStyle name="표준 9 5 2 5 6" xfId="32218"/>
    <cellStyle name="표준 9 5 2 6" xfId="7707"/>
    <cellStyle name="표준 9 5 2 6 2" xfId="7708"/>
    <cellStyle name="표준 9 5 2 6 2 2" xfId="24496"/>
    <cellStyle name="표준 9 5 2 6 2 2 2" xfId="46457"/>
    <cellStyle name="표준 9 5 2 6 2 3" xfId="32221"/>
    <cellStyle name="표준 9 5 2 6 3" xfId="24497"/>
    <cellStyle name="표준 9 5 2 6 3 2" xfId="24498"/>
    <cellStyle name="표준 9 5 2 6 3 2 2" xfId="46459"/>
    <cellStyle name="표준 9 5 2 6 3 3" xfId="46458"/>
    <cellStyle name="표준 9 5 2 6 4" xfId="24499"/>
    <cellStyle name="표준 9 5 2 6 4 2" xfId="46460"/>
    <cellStyle name="표준 9 5 2 6 5" xfId="24500"/>
    <cellStyle name="표준 9 5 2 6 5 2" xfId="46461"/>
    <cellStyle name="표준 9 5 2 6 6" xfId="32220"/>
    <cellStyle name="표준 9 5 2 7" xfId="7709"/>
    <cellStyle name="표준 9 5 2 7 2" xfId="24501"/>
    <cellStyle name="표준 9 5 2 7 2 2" xfId="46462"/>
    <cellStyle name="표준 9 5 2 7 3" xfId="32222"/>
    <cellStyle name="표준 9 5 2 8" xfId="24502"/>
    <cellStyle name="표준 9 5 2 8 2" xfId="24503"/>
    <cellStyle name="표준 9 5 2 8 2 2" xfId="46464"/>
    <cellStyle name="표준 9 5 2 8 3" xfId="46463"/>
    <cellStyle name="표준 9 5 2 9" xfId="24504"/>
    <cellStyle name="표준 9 5 2 9 2" xfId="46465"/>
    <cellStyle name="표준 9 5 3" xfId="1607"/>
    <cellStyle name="표준 9 5 3 10" xfId="24505"/>
    <cellStyle name="표준 9 5 3 10 2" xfId="46466"/>
    <cellStyle name="표준 9 5 3 11" xfId="26790"/>
    <cellStyle name="표준 9 5 3 2" xfId="2397"/>
    <cellStyle name="표준 9 5 3 2 10" xfId="26919"/>
    <cellStyle name="표준 9 5 3 2 2" xfId="2655"/>
    <cellStyle name="표준 9 5 3 2 2 2" xfId="3175"/>
    <cellStyle name="표준 9 5 3 2 2 2 2" xfId="7710"/>
    <cellStyle name="표준 9 5 3 2 2 2 2 2" xfId="7711"/>
    <cellStyle name="표준 9 5 3 2 2 2 2 2 2" xfId="24506"/>
    <cellStyle name="표준 9 5 3 2 2 2 2 2 2 2" xfId="46467"/>
    <cellStyle name="표준 9 5 3 2 2 2 2 2 3" xfId="32224"/>
    <cellStyle name="표준 9 5 3 2 2 2 2 3" xfId="24507"/>
    <cellStyle name="표준 9 5 3 2 2 2 2 3 2" xfId="24508"/>
    <cellStyle name="표준 9 5 3 2 2 2 2 3 2 2" xfId="46469"/>
    <cellStyle name="표준 9 5 3 2 2 2 2 3 3" xfId="46468"/>
    <cellStyle name="표준 9 5 3 2 2 2 2 4" xfId="24509"/>
    <cellStyle name="표준 9 5 3 2 2 2 2 4 2" xfId="46470"/>
    <cellStyle name="표준 9 5 3 2 2 2 2 5" xfId="24510"/>
    <cellStyle name="표준 9 5 3 2 2 2 2 5 2" xfId="46471"/>
    <cellStyle name="표준 9 5 3 2 2 2 2 6" xfId="32223"/>
    <cellStyle name="표준 9 5 3 2 2 2 3" xfId="7712"/>
    <cellStyle name="표준 9 5 3 2 2 2 3 2" xfId="7713"/>
    <cellStyle name="표준 9 5 3 2 2 2 3 2 2" xfId="24511"/>
    <cellStyle name="표준 9 5 3 2 2 2 3 2 2 2" xfId="46472"/>
    <cellStyle name="표준 9 5 3 2 2 2 3 2 3" xfId="32226"/>
    <cellStyle name="표준 9 5 3 2 2 2 3 3" xfId="24512"/>
    <cellStyle name="표준 9 5 3 2 2 2 3 3 2" xfId="24513"/>
    <cellStyle name="표준 9 5 3 2 2 2 3 3 2 2" xfId="46474"/>
    <cellStyle name="표준 9 5 3 2 2 2 3 3 3" xfId="46473"/>
    <cellStyle name="표준 9 5 3 2 2 2 3 4" xfId="24514"/>
    <cellStyle name="표준 9 5 3 2 2 2 3 4 2" xfId="46475"/>
    <cellStyle name="표준 9 5 3 2 2 2 3 5" xfId="24515"/>
    <cellStyle name="표준 9 5 3 2 2 2 3 5 2" xfId="46476"/>
    <cellStyle name="표준 9 5 3 2 2 2 3 6" xfId="32225"/>
    <cellStyle name="표준 9 5 3 2 2 2 4" xfId="7714"/>
    <cellStyle name="표준 9 5 3 2 2 2 4 2" xfId="24516"/>
    <cellStyle name="표준 9 5 3 2 2 2 4 2 2" xfId="46477"/>
    <cellStyle name="표준 9 5 3 2 2 2 4 3" xfId="32227"/>
    <cellStyle name="표준 9 5 3 2 2 2 5" xfId="24517"/>
    <cellStyle name="표준 9 5 3 2 2 2 5 2" xfId="24518"/>
    <cellStyle name="표준 9 5 3 2 2 2 5 2 2" xfId="46479"/>
    <cellStyle name="표준 9 5 3 2 2 2 5 3" xfId="46478"/>
    <cellStyle name="표준 9 5 3 2 2 2 6" xfId="24519"/>
    <cellStyle name="표준 9 5 3 2 2 2 6 2" xfId="46480"/>
    <cellStyle name="표준 9 5 3 2 2 2 7" xfId="24520"/>
    <cellStyle name="표준 9 5 3 2 2 2 7 2" xfId="46481"/>
    <cellStyle name="표준 9 5 3 2 2 2 8" xfId="27696"/>
    <cellStyle name="표준 9 5 3 2 2 3" xfId="7715"/>
    <cellStyle name="표준 9 5 3 2 2 3 2" xfId="7716"/>
    <cellStyle name="표준 9 5 3 2 2 3 2 2" xfId="24521"/>
    <cellStyle name="표준 9 5 3 2 2 3 2 2 2" xfId="46482"/>
    <cellStyle name="표준 9 5 3 2 2 3 2 3" xfId="32229"/>
    <cellStyle name="표준 9 5 3 2 2 3 3" xfId="24522"/>
    <cellStyle name="표준 9 5 3 2 2 3 3 2" xfId="24523"/>
    <cellStyle name="표준 9 5 3 2 2 3 3 2 2" xfId="46484"/>
    <cellStyle name="표준 9 5 3 2 2 3 3 3" xfId="46483"/>
    <cellStyle name="표준 9 5 3 2 2 3 4" xfId="24524"/>
    <cellStyle name="표준 9 5 3 2 2 3 4 2" xfId="46485"/>
    <cellStyle name="표준 9 5 3 2 2 3 5" xfId="24525"/>
    <cellStyle name="표준 9 5 3 2 2 3 5 2" xfId="46486"/>
    <cellStyle name="표준 9 5 3 2 2 3 6" xfId="32228"/>
    <cellStyle name="표준 9 5 3 2 2 4" xfId="7717"/>
    <cellStyle name="표준 9 5 3 2 2 4 2" xfId="7718"/>
    <cellStyle name="표준 9 5 3 2 2 4 2 2" xfId="24526"/>
    <cellStyle name="표준 9 5 3 2 2 4 2 2 2" xfId="46487"/>
    <cellStyle name="표준 9 5 3 2 2 4 2 3" xfId="32231"/>
    <cellStyle name="표준 9 5 3 2 2 4 3" xfId="24527"/>
    <cellStyle name="표준 9 5 3 2 2 4 3 2" xfId="24528"/>
    <cellStyle name="표준 9 5 3 2 2 4 3 2 2" xfId="46489"/>
    <cellStyle name="표준 9 5 3 2 2 4 3 3" xfId="46488"/>
    <cellStyle name="표준 9 5 3 2 2 4 4" xfId="24529"/>
    <cellStyle name="표준 9 5 3 2 2 4 4 2" xfId="46490"/>
    <cellStyle name="표준 9 5 3 2 2 4 5" xfId="24530"/>
    <cellStyle name="표준 9 5 3 2 2 4 5 2" xfId="46491"/>
    <cellStyle name="표준 9 5 3 2 2 4 6" xfId="32230"/>
    <cellStyle name="표준 9 5 3 2 2 5" xfId="7719"/>
    <cellStyle name="표준 9 5 3 2 2 5 2" xfId="24531"/>
    <cellStyle name="표준 9 5 3 2 2 5 2 2" xfId="46492"/>
    <cellStyle name="표준 9 5 3 2 2 5 3" xfId="32232"/>
    <cellStyle name="표준 9 5 3 2 2 6" xfId="24532"/>
    <cellStyle name="표준 9 5 3 2 2 6 2" xfId="24533"/>
    <cellStyle name="표준 9 5 3 2 2 6 2 2" xfId="46494"/>
    <cellStyle name="표준 9 5 3 2 2 6 3" xfId="46493"/>
    <cellStyle name="표준 9 5 3 2 2 7" xfId="24534"/>
    <cellStyle name="표준 9 5 3 2 2 7 2" xfId="46495"/>
    <cellStyle name="표준 9 5 3 2 2 8" xfId="24535"/>
    <cellStyle name="표준 9 5 3 2 2 8 2" xfId="46496"/>
    <cellStyle name="표준 9 5 3 2 2 9" xfId="27177"/>
    <cellStyle name="표준 9 5 3 2 3" xfId="2917"/>
    <cellStyle name="표준 9 5 3 2 3 2" xfId="7720"/>
    <cellStyle name="표준 9 5 3 2 3 2 2" xfId="7721"/>
    <cellStyle name="표준 9 5 3 2 3 2 2 2" xfId="24536"/>
    <cellStyle name="표준 9 5 3 2 3 2 2 2 2" xfId="46497"/>
    <cellStyle name="표준 9 5 3 2 3 2 2 3" xfId="32234"/>
    <cellStyle name="표준 9 5 3 2 3 2 3" xfId="24537"/>
    <cellStyle name="표준 9 5 3 2 3 2 3 2" xfId="24538"/>
    <cellStyle name="표준 9 5 3 2 3 2 3 2 2" xfId="46499"/>
    <cellStyle name="표준 9 5 3 2 3 2 3 3" xfId="46498"/>
    <cellStyle name="표준 9 5 3 2 3 2 4" xfId="24539"/>
    <cellStyle name="표준 9 5 3 2 3 2 4 2" xfId="46500"/>
    <cellStyle name="표준 9 5 3 2 3 2 5" xfId="24540"/>
    <cellStyle name="표준 9 5 3 2 3 2 5 2" xfId="46501"/>
    <cellStyle name="표준 9 5 3 2 3 2 6" xfId="32233"/>
    <cellStyle name="표준 9 5 3 2 3 3" xfId="7722"/>
    <cellStyle name="표준 9 5 3 2 3 3 2" xfId="7723"/>
    <cellStyle name="표준 9 5 3 2 3 3 2 2" xfId="24541"/>
    <cellStyle name="표준 9 5 3 2 3 3 2 2 2" xfId="46502"/>
    <cellStyle name="표준 9 5 3 2 3 3 2 3" xfId="32236"/>
    <cellStyle name="표준 9 5 3 2 3 3 3" xfId="24542"/>
    <cellStyle name="표준 9 5 3 2 3 3 3 2" xfId="24543"/>
    <cellStyle name="표준 9 5 3 2 3 3 3 2 2" xfId="46504"/>
    <cellStyle name="표준 9 5 3 2 3 3 3 3" xfId="46503"/>
    <cellStyle name="표준 9 5 3 2 3 3 4" xfId="24544"/>
    <cellStyle name="표준 9 5 3 2 3 3 4 2" xfId="46505"/>
    <cellStyle name="표준 9 5 3 2 3 3 5" xfId="24545"/>
    <cellStyle name="표준 9 5 3 2 3 3 5 2" xfId="46506"/>
    <cellStyle name="표준 9 5 3 2 3 3 6" xfId="32235"/>
    <cellStyle name="표준 9 5 3 2 3 4" xfId="7724"/>
    <cellStyle name="표준 9 5 3 2 3 4 2" xfId="24546"/>
    <cellStyle name="표준 9 5 3 2 3 4 2 2" xfId="46507"/>
    <cellStyle name="표준 9 5 3 2 3 4 3" xfId="32237"/>
    <cellStyle name="표준 9 5 3 2 3 5" xfId="24547"/>
    <cellStyle name="표준 9 5 3 2 3 5 2" xfId="24548"/>
    <cellStyle name="표준 9 5 3 2 3 5 2 2" xfId="46509"/>
    <cellStyle name="표준 9 5 3 2 3 5 3" xfId="46508"/>
    <cellStyle name="표준 9 5 3 2 3 6" xfId="24549"/>
    <cellStyle name="표준 9 5 3 2 3 6 2" xfId="46510"/>
    <cellStyle name="표준 9 5 3 2 3 7" xfId="24550"/>
    <cellStyle name="표준 9 5 3 2 3 7 2" xfId="46511"/>
    <cellStyle name="표준 9 5 3 2 3 8" xfId="27438"/>
    <cellStyle name="표준 9 5 3 2 4" xfId="7725"/>
    <cellStyle name="표준 9 5 3 2 4 2" xfId="7726"/>
    <cellStyle name="표준 9 5 3 2 4 2 2" xfId="24551"/>
    <cellStyle name="표준 9 5 3 2 4 2 2 2" xfId="46512"/>
    <cellStyle name="표준 9 5 3 2 4 2 3" xfId="32239"/>
    <cellStyle name="표준 9 5 3 2 4 3" xfId="24552"/>
    <cellStyle name="표준 9 5 3 2 4 3 2" xfId="24553"/>
    <cellStyle name="표준 9 5 3 2 4 3 2 2" xfId="46514"/>
    <cellStyle name="표준 9 5 3 2 4 3 3" xfId="46513"/>
    <cellStyle name="표준 9 5 3 2 4 4" xfId="24554"/>
    <cellStyle name="표준 9 5 3 2 4 4 2" xfId="46515"/>
    <cellStyle name="표준 9 5 3 2 4 5" xfId="24555"/>
    <cellStyle name="표준 9 5 3 2 4 5 2" xfId="46516"/>
    <cellStyle name="표준 9 5 3 2 4 6" xfId="32238"/>
    <cellStyle name="표준 9 5 3 2 5" xfId="7727"/>
    <cellStyle name="표준 9 5 3 2 5 2" xfId="7728"/>
    <cellStyle name="표준 9 5 3 2 5 2 2" xfId="24556"/>
    <cellStyle name="표준 9 5 3 2 5 2 2 2" xfId="46517"/>
    <cellStyle name="표준 9 5 3 2 5 2 3" xfId="32241"/>
    <cellStyle name="표준 9 5 3 2 5 3" xfId="24557"/>
    <cellStyle name="표준 9 5 3 2 5 3 2" xfId="24558"/>
    <cellStyle name="표준 9 5 3 2 5 3 2 2" xfId="46519"/>
    <cellStyle name="표준 9 5 3 2 5 3 3" xfId="46518"/>
    <cellStyle name="표준 9 5 3 2 5 4" xfId="24559"/>
    <cellStyle name="표준 9 5 3 2 5 4 2" xfId="46520"/>
    <cellStyle name="표준 9 5 3 2 5 5" xfId="24560"/>
    <cellStyle name="표준 9 5 3 2 5 5 2" xfId="46521"/>
    <cellStyle name="표준 9 5 3 2 5 6" xfId="32240"/>
    <cellStyle name="표준 9 5 3 2 6" xfId="7729"/>
    <cellStyle name="표준 9 5 3 2 6 2" xfId="24561"/>
    <cellStyle name="표준 9 5 3 2 6 2 2" xfId="46522"/>
    <cellStyle name="표준 9 5 3 2 6 3" xfId="32242"/>
    <cellStyle name="표준 9 5 3 2 7" xfId="24562"/>
    <cellStyle name="표준 9 5 3 2 7 2" xfId="24563"/>
    <cellStyle name="표준 9 5 3 2 7 2 2" xfId="46524"/>
    <cellStyle name="표준 9 5 3 2 7 3" xfId="46523"/>
    <cellStyle name="표준 9 5 3 2 8" xfId="24564"/>
    <cellStyle name="표준 9 5 3 2 8 2" xfId="46525"/>
    <cellStyle name="표준 9 5 3 2 9" xfId="24565"/>
    <cellStyle name="표준 9 5 3 2 9 2" xfId="46526"/>
    <cellStyle name="표준 9 5 3 3" xfId="2526"/>
    <cellStyle name="표준 9 5 3 3 2" xfId="3046"/>
    <cellStyle name="표준 9 5 3 3 2 2" xfId="7730"/>
    <cellStyle name="표준 9 5 3 3 2 2 2" xfId="7731"/>
    <cellStyle name="표준 9 5 3 3 2 2 2 2" xfId="24566"/>
    <cellStyle name="표준 9 5 3 3 2 2 2 2 2" xfId="46527"/>
    <cellStyle name="표준 9 5 3 3 2 2 2 3" xfId="32244"/>
    <cellStyle name="표준 9 5 3 3 2 2 3" xfId="24567"/>
    <cellStyle name="표준 9 5 3 3 2 2 3 2" xfId="24568"/>
    <cellStyle name="표준 9 5 3 3 2 2 3 2 2" xfId="46529"/>
    <cellStyle name="표준 9 5 3 3 2 2 3 3" xfId="46528"/>
    <cellStyle name="표준 9 5 3 3 2 2 4" xfId="24569"/>
    <cellStyle name="표준 9 5 3 3 2 2 4 2" xfId="46530"/>
    <cellStyle name="표준 9 5 3 3 2 2 5" xfId="24570"/>
    <cellStyle name="표준 9 5 3 3 2 2 5 2" xfId="46531"/>
    <cellStyle name="표준 9 5 3 3 2 2 6" xfId="32243"/>
    <cellStyle name="표준 9 5 3 3 2 3" xfId="7732"/>
    <cellStyle name="표준 9 5 3 3 2 3 2" xfId="7733"/>
    <cellStyle name="표준 9 5 3 3 2 3 2 2" xfId="24571"/>
    <cellStyle name="표준 9 5 3 3 2 3 2 2 2" xfId="46532"/>
    <cellStyle name="표준 9 5 3 3 2 3 2 3" xfId="32246"/>
    <cellStyle name="표준 9 5 3 3 2 3 3" xfId="24572"/>
    <cellStyle name="표준 9 5 3 3 2 3 3 2" xfId="24573"/>
    <cellStyle name="표준 9 5 3 3 2 3 3 2 2" xfId="46534"/>
    <cellStyle name="표준 9 5 3 3 2 3 3 3" xfId="46533"/>
    <cellStyle name="표준 9 5 3 3 2 3 4" xfId="24574"/>
    <cellStyle name="표준 9 5 3 3 2 3 4 2" xfId="46535"/>
    <cellStyle name="표준 9 5 3 3 2 3 5" xfId="24575"/>
    <cellStyle name="표준 9 5 3 3 2 3 5 2" xfId="46536"/>
    <cellStyle name="표준 9 5 3 3 2 3 6" xfId="32245"/>
    <cellStyle name="표준 9 5 3 3 2 4" xfId="7734"/>
    <cellStyle name="표준 9 5 3 3 2 4 2" xfId="24576"/>
    <cellStyle name="표준 9 5 3 3 2 4 2 2" xfId="46537"/>
    <cellStyle name="표준 9 5 3 3 2 4 3" xfId="32247"/>
    <cellStyle name="표준 9 5 3 3 2 5" xfId="24577"/>
    <cellStyle name="표준 9 5 3 3 2 5 2" xfId="24578"/>
    <cellStyle name="표준 9 5 3 3 2 5 2 2" xfId="46539"/>
    <cellStyle name="표준 9 5 3 3 2 5 3" xfId="46538"/>
    <cellStyle name="표준 9 5 3 3 2 6" xfId="24579"/>
    <cellStyle name="표준 9 5 3 3 2 6 2" xfId="46540"/>
    <cellStyle name="표준 9 5 3 3 2 7" xfId="24580"/>
    <cellStyle name="표준 9 5 3 3 2 7 2" xfId="46541"/>
    <cellStyle name="표준 9 5 3 3 2 8" xfId="27567"/>
    <cellStyle name="표준 9 5 3 3 3" xfId="7735"/>
    <cellStyle name="표준 9 5 3 3 3 2" xfId="7736"/>
    <cellStyle name="표준 9 5 3 3 3 2 2" xfId="24581"/>
    <cellStyle name="표준 9 5 3 3 3 2 2 2" xfId="46542"/>
    <cellStyle name="표준 9 5 3 3 3 2 3" xfId="32249"/>
    <cellStyle name="표준 9 5 3 3 3 3" xfId="24582"/>
    <cellStyle name="표준 9 5 3 3 3 3 2" xfId="24583"/>
    <cellStyle name="표준 9 5 3 3 3 3 2 2" xfId="46544"/>
    <cellStyle name="표준 9 5 3 3 3 3 3" xfId="46543"/>
    <cellStyle name="표준 9 5 3 3 3 4" xfId="24584"/>
    <cellStyle name="표준 9 5 3 3 3 4 2" xfId="46545"/>
    <cellStyle name="표준 9 5 3 3 3 5" xfId="24585"/>
    <cellStyle name="표준 9 5 3 3 3 5 2" xfId="46546"/>
    <cellStyle name="표준 9 5 3 3 3 6" xfId="32248"/>
    <cellStyle name="표준 9 5 3 3 4" xfId="7737"/>
    <cellStyle name="표준 9 5 3 3 4 2" xfId="7738"/>
    <cellStyle name="표준 9 5 3 3 4 2 2" xfId="24586"/>
    <cellStyle name="표준 9 5 3 3 4 2 2 2" xfId="46547"/>
    <cellStyle name="표준 9 5 3 3 4 2 3" xfId="32251"/>
    <cellStyle name="표준 9 5 3 3 4 3" xfId="24587"/>
    <cellStyle name="표준 9 5 3 3 4 3 2" xfId="24588"/>
    <cellStyle name="표준 9 5 3 3 4 3 2 2" xfId="46549"/>
    <cellStyle name="표준 9 5 3 3 4 3 3" xfId="46548"/>
    <cellStyle name="표준 9 5 3 3 4 4" xfId="24589"/>
    <cellStyle name="표준 9 5 3 3 4 4 2" xfId="46550"/>
    <cellStyle name="표준 9 5 3 3 4 5" xfId="24590"/>
    <cellStyle name="표준 9 5 3 3 4 5 2" xfId="46551"/>
    <cellStyle name="표준 9 5 3 3 4 6" xfId="32250"/>
    <cellStyle name="표준 9 5 3 3 5" xfId="7739"/>
    <cellStyle name="표준 9 5 3 3 5 2" xfId="24591"/>
    <cellStyle name="표준 9 5 3 3 5 2 2" xfId="46552"/>
    <cellStyle name="표준 9 5 3 3 5 3" xfId="32252"/>
    <cellStyle name="표준 9 5 3 3 6" xfId="24592"/>
    <cellStyle name="표준 9 5 3 3 6 2" xfId="24593"/>
    <cellStyle name="표준 9 5 3 3 6 2 2" xfId="46554"/>
    <cellStyle name="표준 9 5 3 3 6 3" xfId="46553"/>
    <cellStyle name="표준 9 5 3 3 7" xfId="24594"/>
    <cellStyle name="표준 9 5 3 3 7 2" xfId="46555"/>
    <cellStyle name="표준 9 5 3 3 8" xfId="24595"/>
    <cellStyle name="표준 9 5 3 3 8 2" xfId="46556"/>
    <cellStyle name="표준 9 5 3 3 9" xfId="27048"/>
    <cellStyle name="표준 9 5 3 4" xfId="2788"/>
    <cellStyle name="표준 9 5 3 4 2" xfId="7740"/>
    <cellStyle name="표준 9 5 3 4 2 2" xfId="7741"/>
    <cellStyle name="표준 9 5 3 4 2 2 2" xfId="24596"/>
    <cellStyle name="표준 9 5 3 4 2 2 2 2" xfId="46557"/>
    <cellStyle name="표준 9 5 3 4 2 2 3" xfId="32254"/>
    <cellStyle name="표준 9 5 3 4 2 3" xfId="24597"/>
    <cellStyle name="표준 9 5 3 4 2 3 2" xfId="24598"/>
    <cellStyle name="표준 9 5 3 4 2 3 2 2" xfId="46559"/>
    <cellStyle name="표준 9 5 3 4 2 3 3" xfId="46558"/>
    <cellStyle name="표준 9 5 3 4 2 4" xfId="24599"/>
    <cellStyle name="표준 9 5 3 4 2 4 2" xfId="46560"/>
    <cellStyle name="표준 9 5 3 4 2 5" xfId="24600"/>
    <cellStyle name="표준 9 5 3 4 2 5 2" xfId="46561"/>
    <cellStyle name="표준 9 5 3 4 2 6" xfId="32253"/>
    <cellStyle name="표준 9 5 3 4 3" xfId="7742"/>
    <cellStyle name="표준 9 5 3 4 3 2" xfId="7743"/>
    <cellStyle name="표준 9 5 3 4 3 2 2" xfId="24601"/>
    <cellStyle name="표준 9 5 3 4 3 2 2 2" xfId="46562"/>
    <cellStyle name="표준 9 5 3 4 3 2 3" xfId="32256"/>
    <cellStyle name="표준 9 5 3 4 3 3" xfId="24602"/>
    <cellStyle name="표준 9 5 3 4 3 3 2" xfId="24603"/>
    <cellStyle name="표준 9 5 3 4 3 3 2 2" xfId="46564"/>
    <cellStyle name="표준 9 5 3 4 3 3 3" xfId="46563"/>
    <cellStyle name="표준 9 5 3 4 3 4" xfId="24604"/>
    <cellStyle name="표준 9 5 3 4 3 4 2" xfId="46565"/>
    <cellStyle name="표준 9 5 3 4 3 5" xfId="24605"/>
    <cellStyle name="표준 9 5 3 4 3 5 2" xfId="46566"/>
    <cellStyle name="표준 9 5 3 4 3 6" xfId="32255"/>
    <cellStyle name="표준 9 5 3 4 4" xfId="7744"/>
    <cellStyle name="표준 9 5 3 4 4 2" xfId="24606"/>
    <cellStyle name="표준 9 5 3 4 4 2 2" xfId="46567"/>
    <cellStyle name="표준 9 5 3 4 4 3" xfId="32257"/>
    <cellStyle name="표준 9 5 3 4 5" xfId="24607"/>
    <cellStyle name="표준 9 5 3 4 5 2" xfId="24608"/>
    <cellStyle name="표준 9 5 3 4 5 2 2" xfId="46569"/>
    <cellStyle name="표준 9 5 3 4 5 3" xfId="46568"/>
    <cellStyle name="표준 9 5 3 4 6" xfId="24609"/>
    <cellStyle name="표준 9 5 3 4 6 2" xfId="46570"/>
    <cellStyle name="표준 9 5 3 4 7" xfId="24610"/>
    <cellStyle name="표준 9 5 3 4 7 2" xfId="46571"/>
    <cellStyle name="표준 9 5 3 4 8" xfId="27309"/>
    <cellStyle name="표준 9 5 3 5" xfId="7745"/>
    <cellStyle name="표준 9 5 3 5 2" xfId="7746"/>
    <cellStyle name="표준 9 5 3 5 2 2" xfId="24611"/>
    <cellStyle name="표준 9 5 3 5 2 2 2" xfId="46572"/>
    <cellStyle name="표준 9 5 3 5 2 3" xfId="32259"/>
    <cellStyle name="표준 9 5 3 5 3" xfId="24612"/>
    <cellStyle name="표준 9 5 3 5 3 2" xfId="24613"/>
    <cellStyle name="표준 9 5 3 5 3 2 2" xfId="46574"/>
    <cellStyle name="표준 9 5 3 5 3 3" xfId="46573"/>
    <cellStyle name="표준 9 5 3 5 4" xfId="24614"/>
    <cellStyle name="표준 9 5 3 5 4 2" xfId="46575"/>
    <cellStyle name="표준 9 5 3 5 5" xfId="24615"/>
    <cellStyle name="표준 9 5 3 5 5 2" xfId="46576"/>
    <cellStyle name="표준 9 5 3 5 6" xfId="32258"/>
    <cellStyle name="표준 9 5 3 6" xfId="7747"/>
    <cellStyle name="표준 9 5 3 6 2" xfId="7748"/>
    <cellStyle name="표준 9 5 3 6 2 2" xfId="24616"/>
    <cellStyle name="표준 9 5 3 6 2 2 2" xfId="46577"/>
    <cellStyle name="표준 9 5 3 6 2 3" xfId="32261"/>
    <cellStyle name="표준 9 5 3 6 3" xfId="24617"/>
    <cellStyle name="표준 9 5 3 6 3 2" xfId="24618"/>
    <cellStyle name="표준 9 5 3 6 3 2 2" xfId="46579"/>
    <cellStyle name="표준 9 5 3 6 3 3" xfId="46578"/>
    <cellStyle name="표준 9 5 3 6 4" xfId="24619"/>
    <cellStyle name="표준 9 5 3 6 4 2" xfId="46580"/>
    <cellStyle name="표준 9 5 3 6 5" xfId="24620"/>
    <cellStyle name="표준 9 5 3 6 5 2" xfId="46581"/>
    <cellStyle name="표준 9 5 3 6 6" xfId="32260"/>
    <cellStyle name="표준 9 5 3 7" xfId="7749"/>
    <cellStyle name="표준 9 5 3 7 2" xfId="24621"/>
    <cellStyle name="표준 9 5 3 7 2 2" xfId="46582"/>
    <cellStyle name="표준 9 5 3 7 3" xfId="32262"/>
    <cellStyle name="표준 9 5 3 8" xfId="24622"/>
    <cellStyle name="표준 9 5 3 8 2" xfId="24623"/>
    <cellStyle name="표준 9 5 3 8 2 2" xfId="46584"/>
    <cellStyle name="표준 9 5 3 8 3" xfId="46583"/>
    <cellStyle name="표준 9 5 3 9" xfId="24624"/>
    <cellStyle name="표준 9 5 3 9 2" xfId="46585"/>
    <cellStyle name="표준 9 5 4" xfId="1541"/>
    <cellStyle name="표준 9 5 4 10" xfId="24625"/>
    <cellStyle name="표준 9 5 4 10 2" xfId="46586"/>
    <cellStyle name="표준 9 5 4 11" xfId="26724"/>
    <cellStyle name="표준 9 5 4 2" xfId="2331"/>
    <cellStyle name="표준 9 5 4 2 10" xfId="26853"/>
    <cellStyle name="표준 9 5 4 2 2" xfId="2656"/>
    <cellStyle name="표준 9 5 4 2 2 2" xfId="3176"/>
    <cellStyle name="표준 9 5 4 2 2 2 2" xfId="7750"/>
    <cellStyle name="표준 9 5 4 2 2 2 2 2" xfId="7751"/>
    <cellStyle name="표준 9 5 4 2 2 2 2 2 2" xfId="24626"/>
    <cellStyle name="표준 9 5 4 2 2 2 2 2 2 2" xfId="46587"/>
    <cellStyle name="표준 9 5 4 2 2 2 2 2 3" xfId="32264"/>
    <cellStyle name="표준 9 5 4 2 2 2 2 3" xfId="24627"/>
    <cellStyle name="표준 9 5 4 2 2 2 2 3 2" xfId="24628"/>
    <cellStyle name="표준 9 5 4 2 2 2 2 3 2 2" xfId="46589"/>
    <cellStyle name="표준 9 5 4 2 2 2 2 3 3" xfId="46588"/>
    <cellStyle name="표준 9 5 4 2 2 2 2 4" xfId="24629"/>
    <cellStyle name="표준 9 5 4 2 2 2 2 4 2" xfId="46590"/>
    <cellStyle name="표준 9 5 4 2 2 2 2 5" xfId="24630"/>
    <cellStyle name="표준 9 5 4 2 2 2 2 5 2" xfId="46591"/>
    <cellStyle name="표준 9 5 4 2 2 2 2 6" xfId="32263"/>
    <cellStyle name="표준 9 5 4 2 2 2 3" xfId="7752"/>
    <cellStyle name="표준 9 5 4 2 2 2 3 2" xfId="7753"/>
    <cellStyle name="표준 9 5 4 2 2 2 3 2 2" xfId="24631"/>
    <cellStyle name="표준 9 5 4 2 2 2 3 2 2 2" xfId="46592"/>
    <cellStyle name="표준 9 5 4 2 2 2 3 2 3" xfId="32266"/>
    <cellStyle name="표준 9 5 4 2 2 2 3 3" xfId="24632"/>
    <cellStyle name="표준 9 5 4 2 2 2 3 3 2" xfId="24633"/>
    <cellStyle name="표준 9 5 4 2 2 2 3 3 2 2" xfId="46594"/>
    <cellStyle name="표준 9 5 4 2 2 2 3 3 3" xfId="46593"/>
    <cellStyle name="표준 9 5 4 2 2 2 3 4" xfId="24634"/>
    <cellStyle name="표준 9 5 4 2 2 2 3 4 2" xfId="46595"/>
    <cellStyle name="표준 9 5 4 2 2 2 3 5" xfId="24635"/>
    <cellStyle name="표준 9 5 4 2 2 2 3 5 2" xfId="46596"/>
    <cellStyle name="표준 9 5 4 2 2 2 3 6" xfId="32265"/>
    <cellStyle name="표준 9 5 4 2 2 2 4" xfId="7754"/>
    <cellStyle name="표준 9 5 4 2 2 2 4 2" xfId="24636"/>
    <cellStyle name="표준 9 5 4 2 2 2 4 2 2" xfId="46597"/>
    <cellStyle name="표준 9 5 4 2 2 2 4 3" xfId="32267"/>
    <cellStyle name="표준 9 5 4 2 2 2 5" xfId="24637"/>
    <cellStyle name="표준 9 5 4 2 2 2 5 2" xfId="24638"/>
    <cellStyle name="표준 9 5 4 2 2 2 5 2 2" xfId="46599"/>
    <cellStyle name="표준 9 5 4 2 2 2 5 3" xfId="46598"/>
    <cellStyle name="표준 9 5 4 2 2 2 6" xfId="24639"/>
    <cellStyle name="표준 9 5 4 2 2 2 6 2" xfId="46600"/>
    <cellStyle name="표준 9 5 4 2 2 2 7" xfId="24640"/>
    <cellStyle name="표준 9 5 4 2 2 2 7 2" xfId="46601"/>
    <cellStyle name="표준 9 5 4 2 2 2 8" xfId="27697"/>
    <cellStyle name="표준 9 5 4 2 2 3" xfId="7755"/>
    <cellStyle name="표준 9 5 4 2 2 3 2" xfId="7756"/>
    <cellStyle name="표준 9 5 4 2 2 3 2 2" xfId="24641"/>
    <cellStyle name="표준 9 5 4 2 2 3 2 2 2" xfId="46602"/>
    <cellStyle name="표준 9 5 4 2 2 3 2 3" xfId="32269"/>
    <cellStyle name="표준 9 5 4 2 2 3 3" xfId="24642"/>
    <cellStyle name="표준 9 5 4 2 2 3 3 2" xfId="24643"/>
    <cellStyle name="표준 9 5 4 2 2 3 3 2 2" xfId="46604"/>
    <cellStyle name="표준 9 5 4 2 2 3 3 3" xfId="46603"/>
    <cellStyle name="표준 9 5 4 2 2 3 4" xfId="24644"/>
    <cellStyle name="표준 9 5 4 2 2 3 4 2" xfId="46605"/>
    <cellStyle name="표준 9 5 4 2 2 3 5" xfId="24645"/>
    <cellStyle name="표준 9 5 4 2 2 3 5 2" xfId="46606"/>
    <cellStyle name="표준 9 5 4 2 2 3 6" xfId="32268"/>
    <cellStyle name="표준 9 5 4 2 2 4" xfId="7757"/>
    <cellStyle name="표준 9 5 4 2 2 4 2" xfId="7758"/>
    <cellStyle name="표준 9 5 4 2 2 4 2 2" xfId="24646"/>
    <cellStyle name="표준 9 5 4 2 2 4 2 2 2" xfId="46607"/>
    <cellStyle name="표준 9 5 4 2 2 4 2 3" xfId="32271"/>
    <cellStyle name="표준 9 5 4 2 2 4 3" xfId="24647"/>
    <cellStyle name="표준 9 5 4 2 2 4 3 2" xfId="24648"/>
    <cellStyle name="표준 9 5 4 2 2 4 3 2 2" xfId="46609"/>
    <cellStyle name="표준 9 5 4 2 2 4 3 3" xfId="46608"/>
    <cellStyle name="표준 9 5 4 2 2 4 4" xfId="24649"/>
    <cellStyle name="표준 9 5 4 2 2 4 4 2" xfId="46610"/>
    <cellStyle name="표준 9 5 4 2 2 4 5" xfId="24650"/>
    <cellStyle name="표준 9 5 4 2 2 4 5 2" xfId="46611"/>
    <cellStyle name="표준 9 5 4 2 2 4 6" xfId="32270"/>
    <cellStyle name="표준 9 5 4 2 2 5" xfId="7759"/>
    <cellStyle name="표준 9 5 4 2 2 5 2" xfId="24651"/>
    <cellStyle name="표준 9 5 4 2 2 5 2 2" xfId="46612"/>
    <cellStyle name="표준 9 5 4 2 2 5 3" xfId="32272"/>
    <cellStyle name="표준 9 5 4 2 2 6" xfId="24652"/>
    <cellStyle name="표준 9 5 4 2 2 6 2" xfId="24653"/>
    <cellStyle name="표준 9 5 4 2 2 6 2 2" xfId="46614"/>
    <cellStyle name="표준 9 5 4 2 2 6 3" xfId="46613"/>
    <cellStyle name="표준 9 5 4 2 2 7" xfId="24654"/>
    <cellStyle name="표준 9 5 4 2 2 7 2" xfId="46615"/>
    <cellStyle name="표준 9 5 4 2 2 8" xfId="24655"/>
    <cellStyle name="표준 9 5 4 2 2 8 2" xfId="46616"/>
    <cellStyle name="표준 9 5 4 2 2 9" xfId="27178"/>
    <cellStyle name="표준 9 5 4 2 3" xfId="2851"/>
    <cellStyle name="표준 9 5 4 2 3 2" xfId="7760"/>
    <cellStyle name="표준 9 5 4 2 3 2 2" xfId="7761"/>
    <cellStyle name="표준 9 5 4 2 3 2 2 2" xfId="24656"/>
    <cellStyle name="표준 9 5 4 2 3 2 2 2 2" xfId="46617"/>
    <cellStyle name="표준 9 5 4 2 3 2 2 3" xfId="32274"/>
    <cellStyle name="표준 9 5 4 2 3 2 3" xfId="24657"/>
    <cellStyle name="표준 9 5 4 2 3 2 3 2" xfId="24658"/>
    <cellStyle name="표준 9 5 4 2 3 2 3 2 2" xfId="46619"/>
    <cellStyle name="표준 9 5 4 2 3 2 3 3" xfId="46618"/>
    <cellStyle name="표준 9 5 4 2 3 2 4" xfId="24659"/>
    <cellStyle name="표준 9 5 4 2 3 2 4 2" xfId="46620"/>
    <cellStyle name="표준 9 5 4 2 3 2 5" xfId="24660"/>
    <cellStyle name="표준 9 5 4 2 3 2 5 2" xfId="46621"/>
    <cellStyle name="표준 9 5 4 2 3 2 6" xfId="32273"/>
    <cellStyle name="표준 9 5 4 2 3 3" xfId="7762"/>
    <cellStyle name="표준 9 5 4 2 3 3 2" xfId="7763"/>
    <cellStyle name="표준 9 5 4 2 3 3 2 2" xfId="24661"/>
    <cellStyle name="표준 9 5 4 2 3 3 2 2 2" xfId="46622"/>
    <cellStyle name="표준 9 5 4 2 3 3 2 3" xfId="32276"/>
    <cellStyle name="표준 9 5 4 2 3 3 3" xfId="24662"/>
    <cellStyle name="표준 9 5 4 2 3 3 3 2" xfId="24663"/>
    <cellStyle name="표준 9 5 4 2 3 3 3 2 2" xfId="46624"/>
    <cellStyle name="표준 9 5 4 2 3 3 3 3" xfId="46623"/>
    <cellStyle name="표준 9 5 4 2 3 3 4" xfId="24664"/>
    <cellStyle name="표준 9 5 4 2 3 3 4 2" xfId="46625"/>
    <cellStyle name="표준 9 5 4 2 3 3 5" xfId="24665"/>
    <cellStyle name="표준 9 5 4 2 3 3 5 2" xfId="46626"/>
    <cellStyle name="표준 9 5 4 2 3 3 6" xfId="32275"/>
    <cellStyle name="표준 9 5 4 2 3 4" xfId="7764"/>
    <cellStyle name="표준 9 5 4 2 3 4 2" xfId="24666"/>
    <cellStyle name="표준 9 5 4 2 3 4 2 2" xfId="46627"/>
    <cellStyle name="표준 9 5 4 2 3 4 3" xfId="32277"/>
    <cellStyle name="표준 9 5 4 2 3 5" xfId="24667"/>
    <cellStyle name="표준 9 5 4 2 3 5 2" xfId="24668"/>
    <cellStyle name="표준 9 5 4 2 3 5 2 2" xfId="46629"/>
    <cellStyle name="표준 9 5 4 2 3 5 3" xfId="46628"/>
    <cellStyle name="표준 9 5 4 2 3 6" xfId="24669"/>
    <cellStyle name="표준 9 5 4 2 3 6 2" xfId="46630"/>
    <cellStyle name="표준 9 5 4 2 3 7" xfId="24670"/>
    <cellStyle name="표준 9 5 4 2 3 7 2" xfId="46631"/>
    <cellStyle name="표준 9 5 4 2 3 8" xfId="27372"/>
    <cellStyle name="표준 9 5 4 2 4" xfId="7765"/>
    <cellStyle name="표준 9 5 4 2 4 2" xfId="7766"/>
    <cellStyle name="표준 9 5 4 2 4 2 2" xfId="24671"/>
    <cellStyle name="표준 9 5 4 2 4 2 2 2" xfId="46632"/>
    <cellStyle name="표준 9 5 4 2 4 2 3" xfId="32279"/>
    <cellStyle name="표준 9 5 4 2 4 3" xfId="24672"/>
    <cellStyle name="표준 9 5 4 2 4 3 2" xfId="24673"/>
    <cellStyle name="표준 9 5 4 2 4 3 2 2" xfId="46634"/>
    <cellStyle name="표준 9 5 4 2 4 3 3" xfId="46633"/>
    <cellStyle name="표준 9 5 4 2 4 4" xfId="24674"/>
    <cellStyle name="표준 9 5 4 2 4 4 2" xfId="46635"/>
    <cellStyle name="표준 9 5 4 2 4 5" xfId="24675"/>
    <cellStyle name="표준 9 5 4 2 4 5 2" xfId="46636"/>
    <cellStyle name="표준 9 5 4 2 4 6" xfId="32278"/>
    <cellStyle name="표준 9 5 4 2 5" xfId="7767"/>
    <cellStyle name="표준 9 5 4 2 5 2" xfId="7768"/>
    <cellStyle name="표준 9 5 4 2 5 2 2" xfId="24676"/>
    <cellStyle name="표준 9 5 4 2 5 2 2 2" xfId="46637"/>
    <cellStyle name="표준 9 5 4 2 5 2 3" xfId="32281"/>
    <cellStyle name="표준 9 5 4 2 5 3" xfId="24677"/>
    <cellStyle name="표준 9 5 4 2 5 3 2" xfId="24678"/>
    <cellStyle name="표준 9 5 4 2 5 3 2 2" xfId="46639"/>
    <cellStyle name="표준 9 5 4 2 5 3 3" xfId="46638"/>
    <cellStyle name="표준 9 5 4 2 5 4" xfId="24679"/>
    <cellStyle name="표준 9 5 4 2 5 4 2" xfId="46640"/>
    <cellStyle name="표준 9 5 4 2 5 5" xfId="24680"/>
    <cellStyle name="표준 9 5 4 2 5 5 2" xfId="46641"/>
    <cellStyle name="표준 9 5 4 2 5 6" xfId="32280"/>
    <cellStyle name="표준 9 5 4 2 6" xfId="7769"/>
    <cellStyle name="표준 9 5 4 2 6 2" xfId="24681"/>
    <cellStyle name="표준 9 5 4 2 6 2 2" xfId="46642"/>
    <cellStyle name="표준 9 5 4 2 6 3" xfId="32282"/>
    <cellStyle name="표준 9 5 4 2 7" xfId="24682"/>
    <cellStyle name="표준 9 5 4 2 7 2" xfId="24683"/>
    <cellStyle name="표준 9 5 4 2 7 2 2" xfId="46644"/>
    <cellStyle name="표준 9 5 4 2 7 3" xfId="46643"/>
    <cellStyle name="표준 9 5 4 2 8" xfId="24684"/>
    <cellStyle name="표준 9 5 4 2 8 2" xfId="46645"/>
    <cellStyle name="표준 9 5 4 2 9" xfId="24685"/>
    <cellStyle name="표준 9 5 4 2 9 2" xfId="46646"/>
    <cellStyle name="표준 9 5 4 3" xfId="2460"/>
    <cellStyle name="표준 9 5 4 3 2" xfId="2980"/>
    <cellStyle name="표준 9 5 4 3 2 2" xfId="7770"/>
    <cellStyle name="표준 9 5 4 3 2 2 2" xfId="7771"/>
    <cellStyle name="표준 9 5 4 3 2 2 2 2" xfId="24686"/>
    <cellStyle name="표준 9 5 4 3 2 2 2 2 2" xfId="46647"/>
    <cellStyle name="표준 9 5 4 3 2 2 2 3" xfId="32284"/>
    <cellStyle name="표준 9 5 4 3 2 2 3" xfId="24687"/>
    <cellStyle name="표준 9 5 4 3 2 2 3 2" xfId="24688"/>
    <cellStyle name="표준 9 5 4 3 2 2 3 2 2" xfId="46649"/>
    <cellStyle name="표준 9 5 4 3 2 2 3 3" xfId="46648"/>
    <cellStyle name="표준 9 5 4 3 2 2 4" xfId="24689"/>
    <cellStyle name="표준 9 5 4 3 2 2 4 2" xfId="46650"/>
    <cellStyle name="표준 9 5 4 3 2 2 5" xfId="24690"/>
    <cellStyle name="표준 9 5 4 3 2 2 5 2" xfId="46651"/>
    <cellStyle name="표준 9 5 4 3 2 2 6" xfId="32283"/>
    <cellStyle name="표준 9 5 4 3 2 3" xfId="7772"/>
    <cellStyle name="표준 9 5 4 3 2 3 2" xfId="7773"/>
    <cellStyle name="표준 9 5 4 3 2 3 2 2" xfId="24691"/>
    <cellStyle name="표준 9 5 4 3 2 3 2 2 2" xfId="46652"/>
    <cellStyle name="표준 9 5 4 3 2 3 2 3" xfId="32286"/>
    <cellStyle name="표준 9 5 4 3 2 3 3" xfId="24692"/>
    <cellStyle name="표준 9 5 4 3 2 3 3 2" xfId="24693"/>
    <cellStyle name="표준 9 5 4 3 2 3 3 2 2" xfId="46654"/>
    <cellStyle name="표준 9 5 4 3 2 3 3 3" xfId="46653"/>
    <cellStyle name="표준 9 5 4 3 2 3 4" xfId="24694"/>
    <cellStyle name="표준 9 5 4 3 2 3 4 2" xfId="46655"/>
    <cellStyle name="표준 9 5 4 3 2 3 5" xfId="24695"/>
    <cellStyle name="표준 9 5 4 3 2 3 5 2" xfId="46656"/>
    <cellStyle name="표준 9 5 4 3 2 3 6" xfId="32285"/>
    <cellStyle name="표준 9 5 4 3 2 4" xfId="7774"/>
    <cellStyle name="표준 9 5 4 3 2 4 2" xfId="24696"/>
    <cellStyle name="표준 9 5 4 3 2 4 2 2" xfId="46657"/>
    <cellStyle name="표준 9 5 4 3 2 4 3" xfId="32287"/>
    <cellStyle name="표준 9 5 4 3 2 5" xfId="24697"/>
    <cellStyle name="표준 9 5 4 3 2 5 2" xfId="24698"/>
    <cellStyle name="표준 9 5 4 3 2 5 2 2" xfId="46659"/>
    <cellStyle name="표준 9 5 4 3 2 5 3" xfId="46658"/>
    <cellStyle name="표준 9 5 4 3 2 6" xfId="24699"/>
    <cellStyle name="표준 9 5 4 3 2 6 2" xfId="46660"/>
    <cellStyle name="표준 9 5 4 3 2 7" xfId="24700"/>
    <cellStyle name="표준 9 5 4 3 2 7 2" xfId="46661"/>
    <cellStyle name="표준 9 5 4 3 2 8" xfId="27501"/>
    <cellStyle name="표준 9 5 4 3 3" xfId="7775"/>
    <cellStyle name="표준 9 5 4 3 3 2" xfId="7776"/>
    <cellStyle name="표준 9 5 4 3 3 2 2" xfId="24701"/>
    <cellStyle name="표준 9 5 4 3 3 2 2 2" xfId="46662"/>
    <cellStyle name="표준 9 5 4 3 3 2 3" xfId="32289"/>
    <cellStyle name="표준 9 5 4 3 3 3" xfId="24702"/>
    <cellStyle name="표준 9 5 4 3 3 3 2" xfId="24703"/>
    <cellStyle name="표준 9 5 4 3 3 3 2 2" xfId="46664"/>
    <cellStyle name="표준 9 5 4 3 3 3 3" xfId="46663"/>
    <cellStyle name="표준 9 5 4 3 3 4" xfId="24704"/>
    <cellStyle name="표준 9 5 4 3 3 4 2" xfId="46665"/>
    <cellStyle name="표준 9 5 4 3 3 5" xfId="24705"/>
    <cellStyle name="표준 9 5 4 3 3 5 2" xfId="46666"/>
    <cellStyle name="표준 9 5 4 3 3 6" xfId="32288"/>
    <cellStyle name="표준 9 5 4 3 4" xfId="7777"/>
    <cellStyle name="표준 9 5 4 3 4 2" xfId="7778"/>
    <cellStyle name="표준 9 5 4 3 4 2 2" xfId="24706"/>
    <cellStyle name="표준 9 5 4 3 4 2 2 2" xfId="46667"/>
    <cellStyle name="표준 9 5 4 3 4 2 3" xfId="32291"/>
    <cellStyle name="표준 9 5 4 3 4 3" xfId="24707"/>
    <cellStyle name="표준 9 5 4 3 4 3 2" xfId="24708"/>
    <cellStyle name="표준 9 5 4 3 4 3 2 2" xfId="46669"/>
    <cellStyle name="표준 9 5 4 3 4 3 3" xfId="46668"/>
    <cellStyle name="표준 9 5 4 3 4 4" xfId="24709"/>
    <cellStyle name="표준 9 5 4 3 4 4 2" xfId="46670"/>
    <cellStyle name="표준 9 5 4 3 4 5" xfId="24710"/>
    <cellStyle name="표준 9 5 4 3 4 5 2" xfId="46671"/>
    <cellStyle name="표준 9 5 4 3 4 6" xfId="32290"/>
    <cellStyle name="표준 9 5 4 3 5" xfId="7779"/>
    <cellStyle name="표준 9 5 4 3 5 2" xfId="24711"/>
    <cellStyle name="표준 9 5 4 3 5 2 2" xfId="46672"/>
    <cellStyle name="표준 9 5 4 3 5 3" xfId="32292"/>
    <cellStyle name="표준 9 5 4 3 6" xfId="24712"/>
    <cellStyle name="표준 9 5 4 3 6 2" xfId="24713"/>
    <cellStyle name="표준 9 5 4 3 6 2 2" xfId="46674"/>
    <cellStyle name="표준 9 5 4 3 6 3" xfId="46673"/>
    <cellStyle name="표준 9 5 4 3 7" xfId="24714"/>
    <cellStyle name="표준 9 5 4 3 7 2" xfId="46675"/>
    <cellStyle name="표준 9 5 4 3 8" xfId="24715"/>
    <cellStyle name="표준 9 5 4 3 8 2" xfId="46676"/>
    <cellStyle name="표준 9 5 4 3 9" xfId="26982"/>
    <cellStyle name="표준 9 5 4 4" xfId="2722"/>
    <cellStyle name="표준 9 5 4 4 2" xfId="7780"/>
    <cellStyle name="표준 9 5 4 4 2 2" xfId="7781"/>
    <cellStyle name="표준 9 5 4 4 2 2 2" xfId="24716"/>
    <cellStyle name="표준 9 5 4 4 2 2 2 2" xfId="46677"/>
    <cellStyle name="표준 9 5 4 4 2 2 3" xfId="32294"/>
    <cellStyle name="표준 9 5 4 4 2 3" xfId="24717"/>
    <cellStyle name="표준 9 5 4 4 2 3 2" xfId="24718"/>
    <cellStyle name="표준 9 5 4 4 2 3 2 2" xfId="46679"/>
    <cellStyle name="표준 9 5 4 4 2 3 3" xfId="46678"/>
    <cellStyle name="표준 9 5 4 4 2 4" xfId="24719"/>
    <cellStyle name="표준 9 5 4 4 2 4 2" xfId="46680"/>
    <cellStyle name="표준 9 5 4 4 2 5" xfId="24720"/>
    <cellStyle name="표준 9 5 4 4 2 5 2" xfId="46681"/>
    <cellStyle name="표준 9 5 4 4 2 6" xfId="32293"/>
    <cellStyle name="표준 9 5 4 4 3" xfId="7782"/>
    <cellStyle name="표준 9 5 4 4 3 2" xfId="7783"/>
    <cellStyle name="표준 9 5 4 4 3 2 2" xfId="24721"/>
    <cellStyle name="표준 9 5 4 4 3 2 2 2" xfId="46682"/>
    <cellStyle name="표준 9 5 4 4 3 2 3" xfId="32296"/>
    <cellStyle name="표준 9 5 4 4 3 3" xfId="24722"/>
    <cellStyle name="표준 9 5 4 4 3 3 2" xfId="24723"/>
    <cellStyle name="표준 9 5 4 4 3 3 2 2" xfId="46684"/>
    <cellStyle name="표준 9 5 4 4 3 3 3" xfId="46683"/>
    <cellStyle name="표준 9 5 4 4 3 4" xfId="24724"/>
    <cellStyle name="표준 9 5 4 4 3 4 2" xfId="46685"/>
    <cellStyle name="표준 9 5 4 4 3 5" xfId="24725"/>
    <cellStyle name="표준 9 5 4 4 3 5 2" xfId="46686"/>
    <cellStyle name="표준 9 5 4 4 3 6" xfId="32295"/>
    <cellStyle name="표준 9 5 4 4 4" xfId="7784"/>
    <cellStyle name="표준 9 5 4 4 4 2" xfId="24726"/>
    <cellStyle name="표준 9 5 4 4 4 2 2" xfId="46687"/>
    <cellStyle name="표준 9 5 4 4 4 3" xfId="32297"/>
    <cellStyle name="표준 9 5 4 4 5" xfId="24727"/>
    <cellStyle name="표준 9 5 4 4 5 2" xfId="24728"/>
    <cellStyle name="표준 9 5 4 4 5 2 2" xfId="46689"/>
    <cellStyle name="표준 9 5 4 4 5 3" xfId="46688"/>
    <cellStyle name="표준 9 5 4 4 6" xfId="24729"/>
    <cellStyle name="표준 9 5 4 4 6 2" xfId="46690"/>
    <cellStyle name="표준 9 5 4 4 7" xfId="24730"/>
    <cellStyle name="표준 9 5 4 4 7 2" xfId="46691"/>
    <cellStyle name="표준 9 5 4 4 8" xfId="27243"/>
    <cellStyle name="표준 9 5 4 5" xfId="7785"/>
    <cellStyle name="표준 9 5 4 5 2" xfId="7786"/>
    <cellStyle name="표준 9 5 4 5 2 2" xfId="24731"/>
    <cellStyle name="표준 9 5 4 5 2 2 2" xfId="46692"/>
    <cellStyle name="표준 9 5 4 5 2 3" xfId="32299"/>
    <cellStyle name="표준 9 5 4 5 3" xfId="24732"/>
    <cellStyle name="표준 9 5 4 5 3 2" xfId="24733"/>
    <cellStyle name="표준 9 5 4 5 3 2 2" xfId="46694"/>
    <cellStyle name="표준 9 5 4 5 3 3" xfId="46693"/>
    <cellStyle name="표준 9 5 4 5 4" xfId="24734"/>
    <cellStyle name="표준 9 5 4 5 4 2" xfId="46695"/>
    <cellStyle name="표준 9 5 4 5 5" xfId="24735"/>
    <cellStyle name="표준 9 5 4 5 5 2" xfId="46696"/>
    <cellStyle name="표준 9 5 4 5 6" xfId="32298"/>
    <cellStyle name="표준 9 5 4 6" xfId="7787"/>
    <cellStyle name="표준 9 5 4 6 2" xfId="7788"/>
    <cellStyle name="표준 9 5 4 6 2 2" xfId="24736"/>
    <cellStyle name="표준 9 5 4 6 2 2 2" xfId="46697"/>
    <cellStyle name="표준 9 5 4 6 2 3" xfId="32301"/>
    <cellStyle name="표준 9 5 4 6 3" xfId="24737"/>
    <cellStyle name="표준 9 5 4 6 3 2" xfId="24738"/>
    <cellStyle name="표준 9 5 4 6 3 2 2" xfId="46699"/>
    <cellStyle name="표준 9 5 4 6 3 3" xfId="46698"/>
    <cellStyle name="표준 9 5 4 6 4" xfId="24739"/>
    <cellStyle name="표준 9 5 4 6 4 2" xfId="46700"/>
    <cellStyle name="표준 9 5 4 6 5" xfId="24740"/>
    <cellStyle name="표준 9 5 4 6 5 2" xfId="46701"/>
    <cellStyle name="표준 9 5 4 6 6" xfId="32300"/>
    <cellStyle name="표준 9 5 4 7" xfId="7789"/>
    <cellStyle name="표준 9 5 4 7 2" xfId="24741"/>
    <cellStyle name="표준 9 5 4 7 2 2" xfId="46702"/>
    <cellStyle name="표준 9 5 4 7 3" xfId="32302"/>
    <cellStyle name="표준 9 5 4 8" xfId="24742"/>
    <cellStyle name="표준 9 5 4 8 2" xfId="24743"/>
    <cellStyle name="표준 9 5 4 8 2 2" xfId="46704"/>
    <cellStyle name="표준 9 5 4 8 3" xfId="46703"/>
    <cellStyle name="표준 9 5 4 9" xfId="24744"/>
    <cellStyle name="표준 9 5 4 9 2" xfId="46705"/>
    <cellStyle name="표준 9 5 5" xfId="2302"/>
    <cellStyle name="표준 9 5 5 10" xfId="26824"/>
    <cellStyle name="표준 9 5 5 2" xfId="2657"/>
    <cellStyle name="표준 9 5 5 2 2" xfId="3177"/>
    <cellStyle name="표준 9 5 5 2 2 2" xfId="7790"/>
    <cellStyle name="표준 9 5 5 2 2 2 2" xfId="7791"/>
    <cellStyle name="표준 9 5 5 2 2 2 2 2" xfId="24745"/>
    <cellStyle name="표준 9 5 5 2 2 2 2 2 2" xfId="46706"/>
    <cellStyle name="표준 9 5 5 2 2 2 2 3" xfId="32304"/>
    <cellStyle name="표준 9 5 5 2 2 2 3" xfId="24746"/>
    <cellStyle name="표준 9 5 5 2 2 2 3 2" xfId="24747"/>
    <cellStyle name="표준 9 5 5 2 2 2 3 2 2" xfId="46708"/>
    <cellStyle name="표준 9 5 5 2 2 2 3 3" xfId="46707"/>
    <cellStyle name="표준 9 5 5 2 2 2 4" xfId="24748"/>
    <cellStyle name="표준 9 5 5 2 2 2 4 2" xfId="46709"/>
    <cellStyle name="표준 9 5 5 2 2 2 5" xfId="24749"/>
    <cellStyle name="표준 9 5 5 2 2 2 5 2" xfId="46710"/>
    <cellStyle name="표준 9 5 5 2 2 2 6" xfId="32303"/>
    <cellStyle name="표준 9 5 5 2 2 3" xfId="7792"/>
    <cellStyle name="표준 9 5 5 2 2 3 2" xfId="7793"/>
    <cellStyle name="표준 9 5 5 2 2 3 2 2" xfId="24750"/>
    <cellStyle name="표준 9 5 5 2 2 3 2 2 2" xfId="46711"/>
    <cellStyle name="표준 9 5 5 2 2 3 2 3" xfId="32306"/>
    <cellStyle name="표준 9 5 5 2 2 3 3" xfId="24751"/>
    <cellStyle name="표준 9 5 5 2 2 3 3 2" xfId="24752"/>
    <cellStyle name="표준 9 5 5 2 2 3 3 2 2" xfId="46713"/>
    <cellStyle name="표준 9 5 5 2 2 3 3 3" xfId="46712"/>
    <cellStyle name="표준 9 5 5 2 2 3 4" xfId="24753"/>
    <cellStyle name="표준 9 5 5 2 2 3 4 2" xfId="46714"/>
    <cellStyle name="표준 9 5 5 2 2 3 5" xfId="24754"/>
    <cellStyle name="표준 9 5 5 2 2 3 5 2" xfId="46715"/>
    <cellStyle name="표준 9 5 5 2 2 3 6" xfId="32305"/>
    <cellStyle name="표준 9 5 5 2 2 4" xfId="7794"/>
    <cellStyle name="표준 9 5 5 2 2 4 2" xfId="24755"/>
    <cellStyle name="표준 9 5 5 2 2 4 2 2" xfId="46716"/>
    <cellStyle name="표준 9 5 5 2 2 4 3" xfId="32307"/>
    <cellStyle name="표준 9 5 5 2 2 5" xfId="24756"/>
    <cellStyle name="표준 9 5 5 2 2 5 2" xfId="24757"/>
    <cellStyle name="표준 9 5 5 2 2 5 2 2" xfId="46718"/>
    <cellStyle name="표준 9 5 5 2 2 5 3" xfId="46717"/>
    <cellStyle name="표준 9 5 5 2 2 6" xfId="24758"/>
    <cellStyle name="표준 9 5 5 2 2 6 2" xfId="46719"/>
    <cellStyle name="표준 9 5 5 2 2 7" xfId="24759"/>
    <cellStyle name="표준 9 5 5 2 2 7 2" xfId="46720"/>
    <cellStyle name="표준 9 5 5 2 2 8" xfId="27698"/>
    <cellStyle name="표준 9 5 5 2 3" xfId="7795"/>
    <cellStyle name="표준 9 5 5 2 3 2" xfId="7796"/>
    <cellStyle name="표준 9 5 5 2 3 2 2" xfId="24760"/>
    <cellStyle name="표준 9 5 5 2 3 2 2 2" xfId="46721"/>
    <cellStyle name="표준 9 5 5 2 3 2 3" xfId="32309"/>
    <cellStyle name="표준 9 5 5 2 3 3" xfId="24761"/>
    <cellStyle name="표준 9 5 5 2 3 3 2" xfId="24762"/>
    <cellStyle name="표준 9 5 5 2 3 3 2 2" xfId="46723"/>
    <cellStyle name="표준 9 5 5 2 3 3 3" xfId="46722"/>
    <cellStyle name="표준 9 5 5 2 3 4" xfId="24763"/>
    <cellStyle name="표준 9 5 5 2 3 4 2" xfId="46724"/>
    <cellStyle name="표준 9 5 5 2 3 5" xfId="24764"/>
    <cellStyle name="표준 9 5 5 2 3 5 2" xfId="46725"/>
    <cellStyle name="표준 9 5 5 2 3 6" xfId="32308"/>
    <cellStyle name="표준 9 5 5 2 4" xfId="7797"/>
    <cellStyle name="표준 9 5 5 2 4 2" xfId="7798"/>
    <cellStyle name="표준 9 5 5 2 4 2 2" xfId="24765"/>
    <cellStyle name="표준 9 5 5 2 4 2 2 2" xfId="46726"/>
    <cellStyle name="표준 9 5 5 2 4 2 3" xfId="32311"/>
    <cellStyle name="표준 9 5 5 2 4 3" xfId="24766"/>
    <cellStyle name="표준 9 5 5 2 4 3 2" xfId="24767"/>
    <cellStyle name="표준 9 5 5 2 4 3 2 2" xfId="46728"/>
    <cellStyle name="표준 9 5 5 2 4 3 3" xfId="46727"/>
    <cellStyle name="표준 9 5 5 2 4 4" xfId="24768"/>
    <cellStyle name="표준 9 5 5 2 4 4 2" xfId="46729"/>
    <cellStyle name="표준 9 5 5 2 4 5" xfId="24769"/>
    <cellStyle name="표준 9 5 5 2 4 5 2" xfId="46730"/>
    <cellStyle name="표준 9 5 5 2 4 6" xfId="32310"/>
    <cellStyle name="표준 9 5 5 2 5" xfId="7799"/>
    <cellStyle name="표준 9 5 5 2 5 2" xfId="24770"/>
    <cellStyle name="표준 9 5 5 2 5 2 2" xfId="46731"/>
    <cellStyle name="표준 9 5 5 2 5 3" xfId="32312"/>
    <cellStyle name="표준 9 5 5 2 6" xfId="24771"/>
    <cellStyle name="표준 9 5 5 2 6 2" xfId="24772"/>
    <cellStyle name="표준 9 5 5 2 6 2 2" xfId="46733"/>
    <cellStyle name="표준 9 5 5 2 6 3" xfId="46732"/>
    <cellStyle name="표준 9 5 5 2 7" xfId="24773"/>
    <cellStyle name="표준 9 5 5 2 7 2" xfId="46734"/>
    <cellStyle name="표준 9 5 5 2 8" xfId="24774"/>
    <cellStyle name="표준 9 5 5 2 8 2" xfId="46735"/>
    <cellStyle name="표준 9 5 5 2 9" xfId="27179"/>
    <cellStyle name="표준 9 5 5 3" xfId="2822"/>
    <cellStyle name="표준 9 5 5 3 2" xfId="7800"/>
    <cellStyle name="표준 9 5 5 3 2 2" xfId="7801"/>
    <cellStyle name="표준 9 5 5 3 2 2 2" xfId="24775"/>
    <cellStyle name="표준 9 5 5 3 2 2 2 2" xfId="46736"/>
    <cellStyle name="표준 9 5 5 3 2 2 3" xfId="32314"/>
    <cellStyle name="표준 9 5 5 3 2 3" xfId="24776"/>
    <cellStyle name="표준 9 5 5 3 2 3 2" xfId="24777"/>
    <cellStyle name="표준 9 5 5 3 2 3 2 2" xfId="46738"/>
    <cellStyle name="표준 9 5 5 3 2 3 3" xfId="46737"/>
    <cellStyle name="표준 9 5 5 3 2 4" xfId="24778"/>
    <cellStyle name="표준 9 5 5 3 2 4 2" xfId="46739"/>
    <cellStyle name="표준 9 5 5 3 2 5" xfId="24779"/>
    <cellStyle name="표준 9 5 5 3 2 5 2" xfId="46740"/>
    <cellStyle name="표준 9 5 5 3 2 6" xfId="32313"/>
    <cellStyle name="표준 9 5 5 3 3" xfId="7802"/>
    <cellStyle name="표준 9 5 5 3 3 2" xfId="7803"/>
    <cellStyle name="표준 9 5 5 3 3 2 2" xfId="24780"/>
    <cellStyle name="표준 9 5 5 3 3 2 2 2" xfId="46741"/>
    <cellStyle name="표준 9 5 5 3 3 2 3" xfId="32316"/>
    <cellStyle name="표준 9 5 5 3 3 3" xfId="24781"/>
    <cellStyle name="표준 9 5 5 3 3 3 2" xfId="24782"/>
    <cellStyle name="표준 9 5 5 3 3 3 2 2" xfId="46743"/>
    <cellStyle name="표준 9 5 5 3 3 3 3" xfId="46742"/>
    <cellStyle name="표준 9 5 5 3 3 4" xfId="24783"/>
    <cellStyle name="표준 9 5 5 3 3 4 2" xfId="46744"/>
    <cellStyle name="표준 9 5 5 3 3 5" xfId="24784"/>
    <cellStyle name="표준 9 5 5 3 3 5 2" xfId="46745"/>
    <cellStyle name="표준 9 5 5 3 3 6" xfId="32315"/>
    <cellStyle name="표준 9 5 5 3 4" xfId="7804"/>
    <cellStyle name="표준 9 5 5 3 4 2" xfId="24785"/>
    <cellStyle name="표준 9 5 5 3 4 2 2" xfId="46746"/>
    <cellStyle name="표준 9 5 5 3 4 3" xfId="32317"/>
    <cellStyle name="표준 9 5 5 3 5" xfId="24786"/>
    <cellStyle name="표준 9 5 5 3 5 2" xfId="24787"/>
    <cellStyle name="표준 9 5 5 3 5 2 2" xfId="46748"/>
    <cellStyle name="표준 9 5 5 3 5 3" xfId="46747"/>
    <cellStyle name="표준 9 5 5 3 6" xfId="24788"/>
    <cellStyle name="표준 9 5 5 3 6 2" xfId="46749"/>
    <cellStyle name="표준 9 5 5 3 7" xfId="24789"/>
    <cellStyle name="표준 9 5 5 3 7 2" xfId="46750"/>
    <cellStyle name="표준 9 5 5 3 8" xfId="27343"/>
    <cellStyle name="표준 9 5 5 4" xfId="7805"/>
    <cellStyle name="표준 9 5 5 4 2" xfId="7806"/>
    <cellStyle name="표준 9 5 5 4 2 2" xfId="24790"/>
    <cellStyle name="표준 9 5 5 4 2 2 2" xfId="46751"/>
    <cellStyle name="표준 9 5 5 4 2 3" xfId="32319"/>
    <cellStyle name="표준 9 5 5 4 3" xfId="24791"/>
    <cellStyle name="표준 9 5 5 4 3 2" xfId="24792"/>
    <cellStyle name="표준 9 5 5 4 3 2 2" xfId="46753"/>
    <cellStyle name="표준 9 5 5 4 3 3" xfId="46752"/>
    <cellStyle name="표준 9 5 5 4 4" xfId="24793"/>
    <cellStyle name="표준 9 5 5 4 4 2" xfId="46754"/>
    <cellStyle name="표준 9 5 5 4 5" xfId="24794"/>
    <cellStyle name="표준 9 5 5 4 5 2" xfId="46755"/>
    <cellStyle name="표준 9 5 5 4 6" xfId="32318"/>
    <cellStyle name="표준 9 5 5 5" xfId="7807"/>
    <cellStyle name="표준 9 5 5 5 2" xfId="7808"/>
    <cellStyle name="표준 9 5 5 5 2 2" xfId="24795"/>
    <cellStyle name="표준 9 5 5 5 2 2 2" xfId="46756"/>
    <cellStyle name="표준 9 5 5 5 2 3" xfId="32321"/>
    <cellStyle name="표준 9 5 5 5 3" xfId="24796"/>
    <cellStyle name="표준 9 5 5 5 3 2" xfId="24797"/>
    <cellStyle name="표준 9 5 5 5 3 2 2" xfId="46758"/>
    <cellStyle name="표준 9 5 5 5 3 3" xfId="46757"/>
    <cellStyle name="표준 9 5 5 5 4" xfId="24798"/>
    <cellStyle name="표준 9 5 5 5 4 2" xfId="46759"/>
    <cellStyle name="표준 9 5 5 5 5" xfId="24799"/>
    <cellStyle name="표준 9 5 5 5 5 2" xfId="46760"/>
    <cellStyle name="표준 9 5 5 5 6" xfId="32320"/>
    <cellStyle name="표준 9 5 5 6" xfId="7809"/>
    <cellStyle name="표준 9 5 5 6 2" xfId="24800"/>
    <cellStyle name="표준 9 5 5 6 2 2" xfId="46761"/>
    <cellStyle name="표준 9 5 5 6 3" xfId="32322"/>
    <cellStyle name="표준 9 5 5 7" xfId="24801"/>
    <cellStyle name="표준 9 5 5 7 2" xfId="24802"/>
    <cellStyle name="표준 9 5 5 7 2 2" xfId="46763"/>
    <cellStyle name="표준 9 5 5 7 3" xfId="46762"/>
    <cellStyle name="표준 9 5 5 8" xfId="24803"/>
    <cellStyle name="표준 9 5 5 8 2" xfId="46764"/>
    <cellStyle name="표준 9 5 5 9" xfId="24804"/>
    <cellStyle name="표준 9 5 5 9 2" xfId="46765"/>
    <cellStyle name="표준 9 5 6" xfId="2431"/>
    <cellStyle name="표준 9 5 6 2" xfId="2951"/>
    <cellStyle name="표준 9 5 6 2 2" xfId="7810"/>
    <cellStyle name="표준 9 5 6 2 2 2" xfId="7811"/>
    <cellStyle name="표준 9 5 6 2 2 2 2" xfId="24805"/>
    <cellStyle name="표준 9 5 6 2 2 2 2 2" xfId="46766"/>
    <cellStyle name="표준 9 5 6 2 2 2 3" xfId="32324"/>
    <cellStyle name="표준 9 5 6 2 2 3" xfId="24806"/>
    <cellStyle name="표준 9 5 6 2 2 3 2" xfId="24807"/>
    <cellStyle name="표준 9 5 6 2 2 3 2 2" xfId="46768"/>
    <cellStyle name="표준 9 5 6 2 2 3 3" xfId="46767"/>
    <cellStyle name="표준 9 5 6 2 2 4" xfId="24808"/>
    <cellStyle name="표준 9 5 6 2 2 4 2" xfId="46769"/>
    <cellStyle name="표준 9 5 6 2 2 5" xfId="24809"/>
    <cellStyle name="표준 9 5 6 2 2 5 2" xfId="46770"/>
    <cellStyle name="표준 9 5 6 2 2 6" xfId="32323"/>
    <cellStyle name="표준 9 5 6 2 3" xfId="7812"/>
    <cellStyle name="표준 9 5 6 2 3 2" xfId="7813"/>
    <cellStyle name="표준 9 5 6 2 3 2 2" xfId="24810"/>
    <cellStyle name="표준 9 5 6 2 3 2 2 2" xfId="46771"/>
    <cellStyle name="표준 9 5 6 2 3 2 3" xfId="32326"/>
    <cellStyle name="표준 9 5 6 2 3 3" xfId="24811"/>
    <cellStyle name="표준 9 5 6 2 3 3 2" xfId="24812"/>
    <cellStyle name="표준 9 5 6 2 3 3 2 2" xfId="46773"/>
    <cellStyle name="표준 9 5 6 2 3 3 3" xfId="46772"/>
    <cellStyle name="표준 9 5 6 2 3 4" xfId="24813"/>
    <cellStyle name="표준 9 5 6 2 3 4 2" xfId="46774"/>
    <cellStyle name="표준 9 5 6 2 3 5" xfId="24814"/>
    <cellStyle name="표준 9 5 6 2 3 5 2" xfId="46775"/>
    <cellStyle name="표준 9 5 6 2 3 6" xfId="32325"/>
    <cellStyle name="표준 9 5 6 2 4" xfId="7814"/>
    <cellStyle name="표준 9 5 6 2 4 2" xfId="24815"/>
    <cellStyle name="표준 9 5 6 2 4 2 2" xfId="46776"/>
    <cellStyle name="표준 9 5 6 2 4 3" xfId="32327"/>
    <cellStyle name="표준 9 5 6 2 5" xfId="24816"/>
    <cellStyle name="표준 9 5 6 2 5 2" xfId="24817"/>
    <cellStyle name="표준 9 5 6 2 5 2 2" xfId="46778"/>
    <cellStyle name="표준 9 5 6 2 5 3" xfId="46777"/>
    <cellStyle name="표준 9 5 6 2 6" xfId="24818"/>
    <cellStyle name="표준 9 5 6 2 6 2" xfId="46779"/>
    <cellStyle name="표준 9 5 6 2 7" xfId="24819"/>
    <cellStyle name="표준 9 5 6 2 7 2" xfId="46780"/>
    <cellStyle name="표준 9 5 6 2 8" xfId="27472"/>
    <cellStyle name="표준 9 5 6 3" xfId="7815"/>
    <cellStyle name="표준 9 5 6 3 2" xfId="7816"/>
    <cellStyle name="표준 9 5 6 3 2 2" xfId="24820"/>
    <cellStyle name="표준 9 5 6 3 2 2 2" xfId="46781"/>
    <cellStyle name="표준 9 5 6 3 2 3" xfId="32329"/>
    <cellStyle name="표준 9 5 6 3 3" xfId="24821"/>
    <cellStyle name="표준 9 5 6 3 3 2" xfId="24822"/>
    <cellStyle name="표준 9 5 6 3 3 2 2" xfId="46783"/>
    <cellStyle name="표준 9 5 6 3 3 3" xfId="46782"/>
    <cellStyle name="표준 9 5 6 3 4" xfId="24823"/>
    <cellStyle name="표준 9 5 6 3 4 2" xfId="46784"/>
    <cellStyle name="표준 9 5 6 3 5" xfId="24824"/>
    <cellStyle name="표준 9 5 6 3 5 2" xfId="46785"/>
    <cellStyle name="표준 9 5 6 3 6" xfId="32328"/>
    <cellStyle name="표준 9 5 6 4" xfId="7817"/>
    <cellStyle name="표준 9 5 6 4 2" xfId="7818"/>
    <cellStyle name="표준 9 5 6 4 2 2" xfId="24825"/>
    <cellStyle name="표준 9 5 6 4 2 2 2" xfId="46786"/>
    <cellStyle name="표준 9 5 6 4 2 3" xfId="32331"/>
    <cellStyle name="표준 9 5 6 4 3" xfId="24826"/>
    <cellStyle name="표준 9 5 6 4 3 2" xfId="24827"/>
    <cellStyle name="표준 9 5 6 4 3 2 2" xfId="46788"/>
    <cellStyle name="표준 9 5 6 4 3 3" xfId="46787"/>
    <cellStyle name="표준 9 5 6 4 4" xfId="24828"/>
    <cellStyle name="표준 9 5 6 4 4 2" xfId="46789"/>
    <cellStyle name="표준 9 5 6 4 5" xfId="24829"/>
    <cellStyle name="표준 9 5 6 4 5 2" xfId="46790"/>
    <cellStyle name="표준 9 5 6 4 6" xfId="32330"/>
    <cellStyle name="표준 9 5 6 5" xfId="7819"/>
    <cellStyle name="표준 9 5 6 5 2" xfId="24830"/>
    <cellStyle name="표준 9 5 6 5 2 2" xfId="46791"/>
    <cellStyle name="표준 9 5 6 5 3" xfId="32332"/>
    <cellStyle name="표준 9 5 6 6" xfId="24831"/>
    <cellStyle name="표준 9 5 6 6 2" xfId="24832"/>
    <cellStyle name="표준 9 5 6 6 2 2" xfId="46793"/>
    <cellStyle name="표준 9 5 6 6 3" xfId="46792"/>
    <cellStyle name="표준 9 5 6 7" xfId="24833"/>
    <cellStyle name="표준 9 5 6 7 2" xfId="46794"/>
    <cellStyle name="표준 9 5 6 8" xfId="24834"/>
    <cellStyle name="표준 9 5 6 8 2" xfId="46795"/>
    <cellStyle name="표준 9 5 6 9" xfId="26953"/>
    <cellStyle name="표준 9 5 7" xfId="2693"/>
    <cellStyle name="표준 9 5 7 2" xfId="7820"/>
    <cellStyle name="표준 9 5 7 2 2" xfId="7821"/>
    <cellStyle name="표준 9 5 7 2 2 2" xfId="24835"/>
    <cellStyle name="표준 9 5 7 2 2 2 2" xfId="46796"/>
    <cellStyle name="표준 9 5 7 2 2 3" xfId="32334"/>
    <cellStyle name="표준 9 5 7 2 3" xfId="24836"/>
    <cellStyle name="표준 9 5 7 2 3 2" xfId="24837"/>
    <cellStyle name="표준 9 5 7 2 3 2 2" xfId="46798"/>
    <cellStyle name="표준 9 5 7 2 3 3" xfId="46797"/>
    <cellStyle name="표준 9 5 7 2 4" xfId="24838"/>
    <cellStyle name="표준 9 5 7 2 4 2" xfId="46799"/>
    <cellStyle name="표준 9 5 7 2 5" xfId="24839"/>
    <cellStyle name="표준 9 5 7 2 5 2" xfId="46800"/>
    <cellStyle name="표준 9 5 7 2 6" xfId="32333"/>
    <cellStyle name="표준 9 5 7 3" xfId="7822"/>
    <cellStyle name="표준 9 5 7 3 2" xfId="7823"/>
    <cellStyle name="표준 9 5 7 3 2 2" xfId="24840"/>
    <cellStyle name="표준 9 5 7 3 2 2 2" xfId="46801"/>
    <cellStyle name="표준 9 5 7 3 2 3" xfId="32336"/>
    <cellStyle name="표준 9 5 7 3 3" xfId="24841"/>
    <cellStyle name="표준 9 5 7 3 3 2" xfId="24842"/>
    <cellStyle name="표준 9 5 7 3 3 2 2" xfId="46803"/>
    <cellStyle name="표준 9 5 7 3 3 3" xfId="46802"/>
    <cellStyle name="표준 9 5 7 3 4" xfId="24843"/>
    <cellStyle name="표준 9 5 7 3 4 2" xfId="46804"/>
    <cellStyle name="표준 9 5 7 3 5" xfId="24844"/>
    <cellStyle name="표준 9 5 7 3 5 2" xfId="46805"/>
    <cellStyle name="표준 9 5 7 3 6" xfId="32335"/>
    <cellStyle name="표준 9 5 7 4" xfId="7824"/>
    <cellStyle name="표준 9 5 7 4 2" xfId="24845"/>
    <cellStyle name="표준 9 5 7 4 2 2" xfId="46806"/>
    <cellStyle name="표준 9 5 7 4 3" xfId="32337"/>
    <cellStyle name="표준 9 5 7 5" xfId="24846"/>
    <cellStyle name="표준 9 5 7 5 2" xfId="24847"/>
    <cellStyle name="표준 9 5 7 5 2 2" xfId="46808"/>
    <cellStyle name="표준 9 5 7 5 3" xfId="46807"/>
    <cellStyle name="표준 9 5 7 6" xfId="24848"/>
    <cellStyle name="표준 9 5 7 6 2" xfId="46809"/>
    <cellStyle name="표준 9 5 7 7" xfId="24849"/>
    <cellStyle name="표준 9 5 7 7 2" xfId="46810"/>
    <cellStyle name="표준 9 5 7 8" xfId="27214"/>
    <cellStyle name="표준 9 5 8" xfId="7825"/>
    <cellStyle name="표준 9 5 8 2" xfId="7826"/>
    <cellStyle name="표준 9 5 8 2 2" xfId="24850"/>
    <cellStyle name="표준 9 5 8 2 2 2" xfId="46811"/>
    <cellStyle name="표준 9 5 8 2 3" xfId="32339"/>
    <cellStyle name="표준 9 5 8 3" xfId="24851"/>
    <cellStyle name="표준 9 5 8 3 2" xfId="24852"/>
    <cellStyle name="표준 9 5 8 3 2 2" xfId="46813"/>
    <cellStyle name="표준 9 5 8 3 3" xfId="46812"/>
    <cellStyle name="표준 9 5 8 4" xfId="24853"/>
    <cellStyle name="표준 9 5 8 4 2" xfId="46814"/>
    <cellStyle name="표준 9 5 8 5" xfId="24854"/>
    <cellStyle name="표준 9 5 8 5 2" xfId="46815"/>
    <cellStyle name="표준 9 5 8 6" xfId="32338"/>
    <cellStyle name="표준 9 5 9" xfId="7827"/>
    <cellStyle name="표준 9 5 9 2" xfId="7828"/>
    <cellStyle name="표준 9 5 9 2 2" xfId="24855"/>
    <cellStyle name="표준 9 5 9 2 2 2" xfId="46816"/>
    <cellStyle name="표준 9 5 9 2 3" xfId="32341"/>
    <cellStyle name="표준 9 5 9 3" xfId="24856"/>
    <cellStyle name="표준 9 5 9 3 2" xfId="24857"/>
    <cellStyle name="표준 9 5 9 3 2 2" xfId="46818"/>
    <cellStyle name="표준 9 5 9 3 3" xfId="46817"/>
    <cellStyle name="표준 9 5 9 4" xfId="24858"/>
    <cellStyle name="표준 9 5 9 4 2" xfId="46819"/>
    <cellStyle name="표준 9 5 9 5" xfId="24859"/>
    <cellStyle name="표준 9 5 9 5 2" xfId="46820"/>
    <cellStyle name="표준 9 5 9 6" xfId="32340"/>
    <cellStyle name="표준 9 6" xfId="1517"/>
    <cellStyle name="표준 9 6 10" xfId="7829"/>
    <cellStyle name="표준 9 6 10 2" xfId="24860"/>
    <cellStyle name="표준 9 6 10 2 2" xfId="46821"/>
    <cellStyle name="표준 9 6 10 3" xfId="32342"/>
    <cellStyle name="표준 9 6 11" xfId="24861"/>
    <cellStyle name="표준 9 6 11 2" xfId="24862"/>
    <cellStyle name="표준 9 6 11 2 2" xfId="46823"/>
    <cellStyle name="표준 9 6 11 3" xfId="46822"/>
    <cellStyle name="표준 9 6 12" xfId="24863"/>
    <cellStyle name="표준 9 6 12 2" xfId="46824"/>
    <cellStyle name="표준 9 6 13" xfId="24864"/>
    <cellStyle name="표준 9 6 13 2" xfId="46825"/>
    <cellStyle name="표준 9 6 14" xfId="26700"/>
    <cellStyle name="표준 9 6 2" xfId="1579"/>
    <cellStyle name="표준 9 6 2 10" xfId="24865"/>
    <cellStyle name="표준 9 6 2 10 2" xfId="46826"/>
    <cellStyle name="표준 9 6 2 11" xfId="26762"/>
    <cellStyle name="표준 9 6 2 2" xfId="2369"/>
    <cellStyle name="표준 9 6 2 2 10" xfId="26891"/>
    <cellStyle name="표준 9 6 2 2 2" xfId="2658"/>
    <cellStyle name="표준 9 6 2 2 2 2" xfId="3178"/>
    <cellStyle name="표준 9 6 2 2 2 2 2" xfId="7830"/>
    <cellStyle name="표준 9 6 2 2 2 2 2 2" xfId="7831"/>
    <cellStyle name="표준 9 6 2 2 2 2 2 2 2" xfId="24866"/>
    <cellStyle name="표준 9 6 2 2 2 2 2 2 2 2" xfId="46827"/>
    <cellStyle name="표준 9 6 2 2 2 2 2 2 3" xfId="32344"/>
    <cellStyle name="표준 9 6 2 2 2 2 2 3" xfId="24867"/>
    <cellStyle name="표준 9 6 2 2 2 2 2 3 2" xfId="24868"/>
    <cellStyle name="표준 9 6 2 2 2 2 2 3 2 2" xfId="46829"/>
    <cellStyle name="표준 9 6 2 2 2 2 2 3 3" xfId="46828"/>
    <cellStyle name="표준 9 6 2 2 2 2 2 4" xfId="24869"/>
    <cellStyle name="표준 9 6 2 2 2 2 2 4 2" xfId="46830"/>
    <cellStyle name="표준 9 6 2 2 2 2 2 5" xfId="24870"/>
    <cellStyle name="표준 9 6 2 2 2 2 2 5 2" xfId="46831"/>
    <cellStyle name="표준 9 6 2 2 2 2 2 6" xfId="32343"/>
    <cellStyle name="표준 9 6 2 2 2 2 3" xfId="7832"/>
    <cellStyle name="표준 9 6 2 2 2 2 3 2" xfId="7833"/>
    <cellStyle name="표준 9 6 2 2 2 2 3 2 2" xfId="24871"/>
    <cellStyle name="표준 9 6 2 2 2 2 3 2 2 2" xfId="46832"/>
    <cellStyle name="표준 9 6 2 2 2 2 3 2 3" xfId="32346"/>
    <cellStyle name="표준 9 6 2 2 2 2 3 3" xfId="24872"/>
    <cellStyle name="표준 9 6 2 2 2 2 3 3 2" xfId="24873"/>
    <cellStyle name="표준 9 6 2 2 2 2 3 3 2 2" xfId="46834"/>
    <cellStyle name="표준 9 6 2 2 2 2 3 3 3" xfId="46833"/>
    <cellStyle name="표준 9 6 2 2 2 2 3 4" xfId="24874"/>
    <cellStyle name="표준 9 6 2 2 2 2 3 4 2" xfId="46835"/>
    <cellStyle name="표준 9 6 2 2 2 2 3 5" xfId="24875"/>
    <cellStyle name="표준 9 6 2 2 2 2 3 5 2" xfId="46836"/>
    <cellStyle name="표준 9 6 2 2 2 2 3 6" xfId="32345"/>
    <cellStyle name="표준 9 6 2 2 2 2 4" xfId="7834"/>
    <cellStyle name="표준 9 6 2 2 2 2 4 2" xfId="24876"/>
    <cellStyle name="표준 9 6 2 2 2 2 4 2 2" xfId="46837"/>
    <cellStyle name="표준 9 6 2 2 2 2 4 3" xfId="32347"/>
    <cellStyle name="표준 9 6 2 2 2 2 5" xfId="24877"/>
    <cellStyle name="표준 9 6 2 2 2 2 5 2" xfId="24878"/>
    <cellStyle name="표준 9 6 2 2 2 2 5 2 2" xfId="46839"/>
    <cellStyle name="표준 9 6 2 2 2 2 5 3" xfId="46838"/>
    <cellStyle name="표준 9 6 2 2 2 2 6" xfId="24879"/>
    <cellStyle name="표준 9 6 2 2 2 2 6 2" xfId="46840"/>
    <cellStyle name="표준 9 6 2 2 2 2 7" xfId="24880"/>
    <cellStyle name="표준 9 6 2 2 2 2 7 2" xfId="46841"/>
    <cellStyle name="표준 9 6 2 2 2 2 8" xfId="27699"/>
    <cellStyle name="표준 9 6 2 2 2 3" xfId="7835"/>
    <cellStyle name="표준 9 6 2 2 2 3 2" xfId="7836"/>
    <cellStyle name="표준 9 6 2 2 2 3 2 2" xfId="24881"/>
    <cellStyle name="표준 9 6 2 2 2 3 2 2 2" xfId="46842"/>
    <cellStyle name="표준 9 6 2 2 2 3 2 3" xfId="32349"/>
    <cellStyle name="표준 9 6 2 2 2 3 3" xfId="24882"/>
    <cellStyle name="표준 9 6 2 2 2 3 3 2" xfId="24883"/>
    <cellStyle name="표준 9 6 2 2 2 3 3 2 2" xfId="46844"/>
    <cellStyle name="표준 9 6 2 2 2 3 3 3" xfId="46843"/>
    <cellStyle name="표준 9 6 2 2 2 3 4" xfId="24884"/>
    <cellStyle name="표준 9 6 2 2 2 3 4 2" xfId="46845"/>
    <cellStyle name="표준 9 6 2 2 2 3 5" xfId="24885"/>
    <cellStyle name="표준 9 6 2 2 2 3 5 2" xfId="46846"/>
    <cellStyle name="표준 9 6 2 2 2 3 6" xfId="32348"/>
    <cellStyle name="표준 9 6 2 2 2 4" xfId="7837"/>
    <cellStyle name="표준 9 6 2 2 2 4 2" xfId="7838"/>
    <cellStyle name="표준 9 6 2 2 2 4 2 2" xfId="24886"/>
    <cellStyle name="표준 9 6 2 2 2 4 2 2 2" xfId="46847"/>
    <cellStyle name="표준 9 6 2 2 2 4 2 3" xfId="32351"/>
    <cellStyle name="표준 9 6 2 2 2 4 3" xfId="24887"/>
    <cellStyle name="표준 9 6 2 2 2 4 3 2" xfId="24888"/>
    <cellStyle name="표준 9 6 2 2 2 4 3 2 2" xfId="46849"/>
    <cellStyle name="표준 9 6 2 2 2 4 3 3" xfId="46848"/>
    <cellStyle name="표준 9 6 2 2 2 4 4" xfId="24889"/>
    <cellStyle name="표준 9 6 2 2 2 4 4 2" xfId="46850"/>
    <cellStyle name="표준 9 6 2 2 2 4 5" xfId="24890"/>
    <cellStyle name="표준 9 6 2 2 2 4 5 2" xfId="46851"/>
    <cellStyle name="표준 9 6 2 2 2 4 6" xfId="32350"/>
    <cellStyle name="표준 9 6 2 2 2 5" xfId="7839"/>
    <cellStyle name="표준 9 6 2 2 2 5 2" xfId="24891"/>
    <cellStyle name="표준 9 6 2 2 2 5 2 2" xfId="46852"/>
    <cellStyle name="표준 9 6 2 2 2 5 3" xfId="32352"/>
    <cellStyle name="표준 9 6 2 2 2 6" xfId="24892"/>
    <cellStyle name="표준 9 6 2 2 2 6 2" xfId="24893"/>
    <cellStyle name="표준 9 6 2 2 2 6 2 2" xfId="46854"/>
    <cellStyle name="표준 9 6 2 2 2 6 3" xfId="46853"/>
    <cellStyle name="표준 9 6 2 2 2 7" xfId="24894"/>
    <cellStyle name="표준 9 6 2 2 2 7 2" xfId="46855"/>
    <cellStyle name="표준 9 6 2 2 2 8" xfId="24895"/>
    <cellStyle name="표준 9 6 2 2 2 8 2" xfId="46856"/>
    <cellStyle name="표준 9 6 2 2 2 9" xfId="27180"/>
    <cellStyle name="표준 9 6 2 2 3" xfId="2889"/>
    <cellStyle name="표준 9 6 2 2 3 2" xfId="7840"/>
    <cellStyle name="표준 9 6 2 2 3 2 2" xfId="7841"/>
    <cellStyle name="표준 9 6 2 2 3 2 2 2" xfId="24896"/>
    <cellStyle name="표준 9 6 2 2 3 2 2 2 2" xfId="46857"/>
    <cellStyle name="표준 9 6 2 2 3 2 2 3" xfId="32354"/>
    <cellStyle name="표준 9 6 2 2 3 2 3" xfId="24897"/>
    <cellStyle name="표준 9 6 2 2 3 2 3 2" xfId="24898"/>
    <cellStyle name="표준 9 6 2 2 3 2 3 2 2" xfId="46859"/>
    <cellStyle name="표준 9 6 2 2 3 2 3 3" xfId="46858"/>
    <cellStyle name="표준 9 6 2 2 3 2 4" xfId="24899"/>
    <cellStyle name="표준 9 6 2 2 3 2 4 2" xfId="46860"/>
    <cellStyle name="표준 9 6 2 2 3 2 5" xfId="24900"/>
    <cellStyle name="표준 9 6 2 2 3 2 5 2" xfId="46861"/>
    <cellStyle name="표준 9 6 2 2 3 2 6" xfId="32353"/>
    <cellStyle name="표준 9 6 2 2 3 3" xfId="7842"/>
    <cellStyle name="표준 9 6 2 2 3 3 2" xfId="7843"/>
    <cellStyle name="표준 9 6 2 2 3 3 2 2" xfId="24901"/>
    <cellStyle name="표준 9 6 2 2 3 3 2 2 2" xfId="46862"/>
    <cellStyle name="표준 9 6 2 2 3 3 2 3" xfId="32356"/>
    <cellStyle name="표준 9 6 2 2 3 3 3" xfId="24902"/>
    <cellStyle name="표준 9 6 2 2 3 3 3 2" xfId="24903"/>
    <cellStyle name="표준 9 6 2 2 3 3 3 2 2" xfId="46864"/>
    <cellStyle name="표준 9 6 2 2 3 3 3 3" xfId="46863"/>
    <cellStyle name="표준 9 6 2 2 3 3 4" xfId="24904"/>
    <cellStyle name="표준 9 6 2 2 3 3 4 2" xfId="46865"/>
    <cellStyle name="표준 9 6 2 2 3 3 5" xfId="24905"/>
    <cellStyle name="표준 9 6 2 2 3 3 5 2" xfId="46866"/>
    <cellStyle name="표준 9 6 2 2 3 3 6" xfId="32355"/>
    <cellStyle name="표준 9 6 2 2 3 4" xfId="7844"/>
    <cellStyle name="표준 9 6 2 2 3 4 2" xfId="24906"/>
    <cellStyle name="표준 9 6 2 2 3 4 2 2" xfId="46867"/>
    <cellStyle name="표준 9 6 2 2 3 4 3" xfId="32357"/>
    <cellStyle name="표준 9 6 2 2 3 5" xfId="24907"/>
    <cellStyle name="표준 9 6 2 2 3 5 2" xfId="24908"/>
    <cellStyle name="표준 9 6 2 2 3 5 2 2" xfId="46869"/>
    <cellStyle name="표준 9 6 2 2 3 5 3" xfId="46868"/>
    <cellStyle name="표준 9 6 2 2 3 6" xfId="24909"/>
    <cellStyle name="표준 9 6 2 2 3 6 2" xfId="46870"/>
    <cellStyle name="표준 9 6 2 2 3 7" xfId="24910"/>
    <cellStyle name="표준 9 6 2 2 3 7 2" xfId="46871"/>
    <cellStyle name="표준 9 6 2 2 3 8" xfId="27410"/>
    <cellStyle name="표준 9 6 2 2 4" xfId="7845"/>
    <cellStyle name="표준 9 6 2 2 4 2" xfId="7846"/>
    <cellStyle name="표준 9 6 2 2 4 2 2" xfId="24911"/>
    <cellStyle name="표준 9 6 2 2 4 2 2 2" xfId="46872"/>
    <cellStyle name="표준 9 6 2 2 4 2 3" xfId="32359"/>
    <cellStyle name="표준 9 6 2 2 4 3" xfId="24912"/>
    <cellStyle name="표준 9 6 2 2 4 3 2" xfId="24913"/>
    <cellStyle name="표준 9 6 2 2 4 3 2 2" xfId="46874"/>
    <cellStyle name="표준 9 6 2 2 4 3 3" xfId="46873"/>
    <cellStyle name="표준 9 6 2 2 4 4" xfId="24914"/>
    <cellStyle name="표준 9 6 2 2 4 4 2" xfId="46875"/>
    <cellStyle name="표준 9 6 2 2 4 5" xfId="24915"/>
    <cellStyle name="표준 9 6 2 2 4 5 2" xfId="46876"/>
    <cellStyle name="표준 9 6 2 2 4 6" xfId="32358"/>
    <cellStyle name="표준 9 6 2 2 5" xfId="7847"/>
    <cellStyle name="표준 9 6 2 2 5 2" xfId="7848"/>
    <cellStyle name="표준 9 6 2 2 5 2 2" xfId="24916"/>
    <cellStyle name="표준 9 6 2 2 5 2 2 2" xfId="46877"/>
    <cellStyle name="표준 9 6 2 2 5 2 3" xfId="32361"/>
    <cellStyle name="표준 9 6 2 2 5 3" xfId="24917"/>
    <cellStyle name="표준 9 6 2 2 5 3 2" xfId="24918"/>
    <cellStyle name="표준 9 6 2 2 5 3 2 2" xfId="46879"/>
    <cellStyle name="표준 9 6 2 2 5 3 3" xfId="46878"/>
    <cellStyle name="표준 9 6 2 2 5 4" xfId="24919"/>
    <cellStyle name="표준 9 6 2 2 5 4 2" xfId="46880"/>
    <cellStyle name="표준 9 6 2 2 5 5" xfId="24920"/>
    <cellStyle name="표준 9 6 2 2 5 5 2" xfId="46881"/>
    <cellStyle name="표준 9 6 2 2 5 6" xfId="32360"/>
    <cellStyle name="표준 9 6 2 2 6" xfId="7849"/>
    <cellStyle name="표준 9 6 2 2 6 2" xfId="24921"/>
    <cellStyle name="표준 9 6 2 2 6 2 2" xfId="46882"/>
    <cellStyle name="표준 9 6 2 2 6 3" xfId="32362"/>
    <cellStyle name="표준 9 6 2 2 7" xfId="24922"/>
    <cellStyle name="표준 9 6 2 2 7 2" xfId="24923"/>
    <cellStyle name="표준 9 6 2 2 7 2 2" xfId="46884"/>
    <cellStyle name="표준 9 6 2 2 7 3" xfId="46883"/>
    <cellStyle name="표준 9 6 2 2 8" xfId="24924"/>
    <cellStyle name="표준 9 6 2 2 8 2" xfId="46885"/>
    <cellStyle name="표준 9 6 2 2 9" xfId="24925"/>
    <cellStyle name="표준 9 6 2 2 9 2" xfId="46886"/>
    <cellStyle name="표준 9 6 2 3" xfId="2498"/>
    <cellStyle name="표준 9 6 2 3 2" xfId="3018"/>
    <cellStyle name="표준 9 6 2 3 2 2" xfId="7850"/>
    <cellStyle name="표준 9 6 2 3 2 2 2" xfId="7851"/>
    <cellStyle name="표준 9 6 2 3 2 2 2 2" xfId="24926"/>
    <cellStyle name="표준 9 6 2 3 2 2 2 2 2" xfId="46887"/>
    <cellStyle name="표준 9 6 2 3 2 2 2 3" xfId="32364"/>
    <cellStyle name="표준 9 6 2 3 2 2 3" xfId="24927"/>
    <cellStyle name="표준 9 6 2 3 2 2 3 2" xfId="24928"/>
    <cellStyle name="표준 9 6 2 3 2 2 3 2 2" xfId="46889"/>
    <cellStyle name="표준 9 6 2 3 2 2 3 3" xfId="46888"/>
    <cellStyle name="표준 9 6 2 3 2 2 4" xfId="24929"/>
    <cellStyle name="표준 9 6 2 3 2 2 4 2" xfId="46890"/>
    <cellStyle name="표준 9 6 2 3 2 2 5" xfId="24930"/>
    <cellStyle name="표준 9 6 2 3 2 2 5 2" xfId="46891"/>
    <cellStyle name="표준 9 6 2 3 2 2 6" xfId="32363"/>
    <cellStyle name="표준 9 6 2 3 2 3" xfId="7852"/>
    <cellStyle name="표준 9 6 2 3 2 3 2" xfId="7853"/>
    <cellStyle name="표준 9 6 2 3 2 3 2 2" xfId="24931"/>
    <cellStyle name="표준 9 6 2 3 2 3 2 2 2" xfId="46892"/>
    <cellStyle name="표준 9 6 2 3 2 3 2 3" xfId="32366"/>
    <cellStyle name="표준 9 6 2 3 2 3 3" xfId="24932"/>
    <cellStyle name="표준 9 6 2 3 2 3 3 2" xfId="24933"/>
    <cellStyle name="표준 9 6 2 3 2 3 3 2 2" xfId="46894"/>
    <cellStyle name="표준 9 6 2 3 2 3 3 3" xfId="46893"/>
    <cellStyle name="표준 9 6 2 3 2 3 4" xfId="24934"/>
    <cellStyle name="표준 9 6 2 3 2 3 4 2" xfId="46895"/>
    <cellStyle name="표준 9 6 2 3 2 3 5" xfId="24935"/>
    <cellStyle name="표준 9 6 2 3 2 3 5 2" xfId="46896"/>
    <cellStyle name="표준 9 6 2 3 2 3 6" xfId="32365"/>
    <cellStyle name="표준 9 6 2 3 2 4" xfId="7854"/>
    <cellStyle name="표준 9 6 2 3 2 4 2" xfId="24936"/>
    <cellStyle name="표준 9 6 2 3 2 4 2 2" xfId="46897"/>
    <cellStyle name="표준 9 6 2 3 2 4 3" xfId="32367"/>
    <cellStyle name="표준 9 6 2 3 2 5" xfId="24937"/>
    <cellStyle name="표준 9 6 2 3 2 5 2" xfId="24938"/>
    <cellStyle name="표준 9 6 2 3 2 5 2 2" xfId="46899"/>
    <cellStyle name="표준 9 6 2 3 2 5 3" xfId="46898"/>
    <cellStyle name="표준 9 6 2 3 2 6" xfId="24939"/>
    <cellStyle name="표준 9 6 2 3 2 6 2" xfId="46900"/>
    <cellStyle name="표준 9 6 2 3 2 7" xfId="24940"/>
    <cellStyle name="표준 9 6 2 3 2 7 2" xfId="46901"/>
    <cellStyle name="표준 9 6 2 3 2 8" xfId="27539"/>
    <cellStyle name="표준 9 6 2 3 3" xfId="7855"/>
    <cellStyle name="표준 9 6 2 3 3 2" xfId="7856"/>
    <cellStyle name="표준 9 6 2 3 3 2 2" xfId="24941"/>
    <cellStyle name="표준 9 6 2 3 3 2 2 2" xfId="46902"/>
    <cellStyle name="표준 9 6 2 3 3 2 3" xfId="32369"/>
    <cellStyle name="표준 9 6 2 3 3 3" xfId="24942"/>
    <cellStyle name="표준 9 6 2 3 3 3 2" xfId="24943"/>
    <cellStyle name="표준 9 6 2 3 3 3 2 2" xfId="46904"/>
    <cellStyle name="표준 9 6 2 3 3 3 3" xfId="46903"/>
    <cellStyle name="표준 9 6 2 3 3 4" xfId="24944"/>
    <cellStyle name="표준 9 6 2 3 3 4 2" xfId="46905"/>
    <cellStyle name="표준 9 6 2 3 3 5" xfId="24945"/>
    <cellStyle name="표준 9 6 2 3 3 5 2" xfId="46906"/>
    <cellStyle name="표준 9 6 2 3 3 6" xfId="32368"/>
    <cellStyle name="표준 9 6 2 3 4" xfId="7857"/>
    <cellStyle name="표준 9 6 2 3 4 2" xfId="7858"/>
    <cellStyle name="표준 9 6 2 3 4 2 2" xfId="24946"/>
    <cellStyle name="표준 9 6 2 3 4 2 2 2" xfId="46907"/>
    <cellStyle name="표준 9 6 2 3 4 2 3" xfId="32371"/>
    <cellStyle name="표준 9 6 2 3 4 3" xfId="24947"/>
    <cellStyle name="표준 9 6 2 3 4 3 2" xfId="24948"/>
    <cellStyle name="표준 9 6 2 3 4 3 2 2" xfId="46909"/>
    <cellStyle name="표준 9 6 2 3 4 3 3" xfId="46908"/>
    <cellStyle name="표준 9 6 2 3 4 4" xfId="24949"/>
    <cellStyle name="표준 9 6 2 3 4 4 2" xfId="46910"/>
    <cellStyle name="표준 9 6 2 3 4 5" xfId="24950"/>
    <cellStyle name="표준 9 6 2 3 4 5 2" xfId="46911"/>
    <cellStyle name="표준 9 6 2 3 4 6" xfId="32370"/>
    <cellStyle name="표준 9 6 2 3 5" xfId="7859"/>
    <cellStyle name="표준 9 6 2 3 5 2" xfId="24951"/>
    <cellStyle name="표준 9 6 2 3 5 2 2" xfId="46912"/>
    <cellStyle name="표준 9 6 2 3 5 3" xfId="32372"/>
    <cellStyle name="표준 9 6 2 3 6" xfId="24952"/>
    <cellStyle name="표준 9 6 2 3 6 2" xfId="24953"/>
    <cellStyle name="표준 9 6 2 3 6 2 2" xfId="46914"/>
    <cellStyle name="표준 9 6 2 3 6 3" xfId="46913"/>
    <cellStyle name="표준 9 6 2 3 7" xfId="24954"/>
    <cellStyle name="표준 9 6 2 3 7 2" xfId="46915"/>
    <cellStyle name="표준 9 6 2 3 8" xfId="24955"/>
    <cellStyle name="표준 9 6 2 3 8 2" xfId="46916"/>
    <cellStyle name="표준 9 6 2 3 9" xfId="27020"/>
    <cellStyle name="표준 9 6 2 4" xfId="2760"/>
    <cellStyle name="표준 9 6 2 4 2" xfId="7860"/>
    <cellStyle name="표준 9 6 2 4 2 2" xfId="7861"/>
    <cellStyle name="표준 9 6 2 4 2 2 2" xfId="24956"/>
    <cellStyle name="표준 9 6 2 4 2 2 2 2" xfId="46917"/>
    <cellStyle name="표준 9 6 2 4 2 2 3" xfId="32374"/>
    <cellStyle name="표준 9 6 2 4 2 3" xfId="24957"/>
    <cellStyle name="표준 9 6 2 4 2 3 2" xfId="24958"/>
    <cellStyle name="표준 9 6 2 4 2 3 2 2" xfId="46919"/>
    <cellStyle name="표준 9 6 2 4 2 3 3" xfId="46918"/>
    <cellStyle name="표준 9 6 2 4 2 4" xfId="24959"/>
    <cellStyle name="표준 9 6 2 4 2 4 2" xfId="46920"/>
    <cellStyle name="표준 9 6 2 4 2 5" xfId="24960"/>
    <cellStyle name="표준 9 6 2 4 2 5 2" xfId="46921"/>
    <cellStyle name="표준 9 6 2 4 2 6" xfId="32373"/>
    <cellStyle name="표준 9 6 2 4 3" xfId="7862"/>
    <cellStyle name="표준 9 6 2 4 3 2" xfId="7863"/>
    <cellStyle name="표준 9 6 2 4 3 2 2" xfId="24961"/>
    <cellStyle name="표준 9 6 2 4 3 2 2 2" xfId="46922"/>
    <cellStyle name="표준 9 6 2 4 3 2 3" xfId="32376"/>
    <cellStyle name="표준 9 6 2 4 3 3" xfId="24962"/>
    <cellStyle name="표준 9 6 2 4 3 3 2" xfId="24963"/>
    <cellStyle name="표준 9 6 2 4 3 3 2 2" xfId="46924"/>
    <cellStyle name="표준 9 6 2 4 3 3 3" xfId="46923"/>
    <cellStyle name="표준 9 6 2 4 3 4" xfId="24964"/>
    <cellStyle name="표준 9 6 2 4 3 4 2" xfId="46925"/>
    <cellStyle name="표준 9 6 2 4 3 5" xfId="24965"/>
    <cellStyle name="표준 9 6 2 4 3 5 2" xfId="46926"/>
    <cellStyle name="표준 9 6 2 4 3 6" xfId="32375"/>
    <cellStyle name="표준 9 6 2 4 4" xfId="7864"/>
    <cellStyle name="표준 9 6 2 4 4 2" xfId="24966"/>
    <cellStyle name="표준 9 6 2 4 4 2 2" xfId="46927"/>
    <cellStyle name="표준 9 6 2 4 4 3" xfId="32377"/>
    <cellStyle name="표준 9 6 2 4 5" xfId="24967"/>
    <cellStyle name="표준 9 6 2 4 5 2" xfId="24968"/>
    <cellStyle name="표준 9 6 2 4 5 2 2" xfId="46929"/>
    <cellStyle name="표준 9 6 2 4 5 3" xfId="46928"/>
    <cellStyle name="표준 9 6 2 4 6" xfId="24969"/>
    <cellStyle name="표준 9 6 2 4 6 2" xfId="46930"/>
    <cellStyle name="표준 9 6 2 4 7" xfId="24970"/>
    <cellStyle name="표준 9 6 2 4 7 2" xfId="46931"/>
    <cellStyle name="표준 9 6 2 4 8" xfId="27281"/>
    <cellStyle name="표준 9 6 2 5" xfId="7865"/>
    <cellStyle name="표준 9 6 2 5 2" xfId="7866"/>
    <cellStyle name="표준 9 6 2 5 2 2" xfId="24971"/>
    <cellStyle name="표준 9 6 2 5 2 2 2" xfId="46932"/>
    <cellStyle name="표준 9 6 2 5 2 3" xfId="32379"/>
    <cellStyle name="표준 9 6 2 5 3" xfId="24972"/>
    <cellStyle name="표준 9 6 2 5 3 2" xfId="24973"/>
    <cellStyle name="표준 9 6 2 5 3 2 2" xfId="46934"/>
    <cellStyle name="표준 9 6 2 5 3 3" xfId="46933"/>
    <cellStyle name="표준 9 6 2 5 4" xfId="24974"/>
    <cellStyle name="표준 9 6 2 5 4 2" xfId="46935"/>
    <cellStyle name="표준 9 6 2 5 5" xfId="24975"/>
    <cellStyle name="표준 9 6 2 5 5 2" xfId="46936"/>
    <cellStyle name="표준 9 6 2 5 6" xfId="32378"/>
    <cellStyle name="표준 9 6 2 6" xfId="7867"/>
    <cellStyle name="표준 9 6 2 6 2" xfId="7868"/>
    <cellStyle name="표준 9 6 2 6 2 2" xfId="24976"/>
    <cellStyle name="표준 9 6 2 6 2 2 2" xfId="46937"/>
    <cellStyle name="표준 9 6 2 6 2 3" xfId="32381"/>
    <cellStyle name="표준 9 6 2 6 3" xfId="24977"/>
    <cellStyle name="표준 9 6 2 6 3 2" xfId="24978"/>
    <cellStyle name="표준 9 6 2 6 3 2 2" xfId="46939"/>
    <cellStyle name="표준 9 6 2 6 3 3" xfId="46938"/>
    <cellStyle name="표준 9 6 2 6 4" xfId="24979"/>
    <cellStyle name="표준 9 6 2 6 4 2" xfId="46940"/>
    <cellStyle name="표준 9 6 2 6 5" xfId="24980"/>
    <cellStyle name="표준 9 6 2 6 5 2" xfId="46941"/>
    <cellStyle name="표준 9 6 2 6 6" xfId="32380"/>
    <cellStyle name="표준 9 6 2 7" xfId="7869"/>
    <cellStyle name="표준 9 6 2 7 2" xfId="24981"/>
    <cellStyle name="표준 9 6 2 7 2 2" xfId="46942"/>
    <cellStyle name="표준 9 6 2 7 3" xfId="32382"/>
    <cellStyle name="표준 9 6 2 8" xfId="24982"/>
    <cellStyle name="표준 9 6 2 8 2" xfId="24983"/>
    <cellStyle name="표준 9 6 2 8 2 2" xfId="46944"/>
    <cellStyle name="표준 9 6 2 8 3" xfId="46943"/>
    <cellStyle name="표준 9 6 2 9" xfId="24984"/>
    <cellStyle name="표준 9 6 2 9 2" xfId="46945"/>
    <cellStyle name="표준 9 6 3" xfId="1612"/>
    <cellStyle name="표준 9 6 3 10" xfId="24985"/>
    <cellStyle name="표준 9 6 3 10 2" xfId="46946"/>
    <cellStyle name="표준 9 6 3 11" xfId="26795"/>
    <cellStyle name="표준 9 6 3 2" xfId="2402"/>
    <cellStyle name="표준 9 6 3 2 10" xfId="26924"/>
    <cellStyle name="표준 9 6 3 2 2" xfId="2659"/>
    <cellStyle name="표준 9 6 3 2 2 2" xfId="3179"/>
    <cellStyle name="표준 9 6 3 2 2 2 2" xfId="7870"/>
    <cellStyle name="표준 9 6 3 2 2 2 2 2" xfId="7871"/>
    <cellStyle name="표준 9 6 3 2 2 2 2 2 2" xfId="24986"/>
    <cellStyle name="표준 9 6 3 2 2 2 2 2 2 2" xfId="46947"/>
    <cellStyle name="표준 9 6 3 2 2 2 2 2 3" xfId="32384"/>
    <cellStyle name="표준 9 6 3 2 2 2 2 3" xfId="24987"/>
    <cellStyle name="표준 9 6 3 2 2 2 2 3 2" xfId="24988"/>
    <cellStyle name="표준 9 6 3 2 2 2 2 3 2 2" xfId="46949"/>
    <cellStyle name="표준 9 6 3 2 2 2 2 3 3" xfId="46948"/>
    <cellStyle name="표준 9 6 3 2 2 2 2 4" xfId="24989"/>
    <cellStyle name="표준 9 6 3 2 2 2 2 4 2" xfId="46950"/>
    <cellStyle name="표준 9 6 3 2 2 2 2 5" xfId="24990"/>
    <cellStyle name="표준 9 6 3 2 2 2 2 5 2" xfId="46951"/>
    <cellStyle name="표준 9 6 3 2 2 2 2 6" xfId="32383"/>
    <cellStyle name="표준 9 6 3 2 2 2 3" xfId="7872"/>
    <cellStyle name="표준 9 6 3 2 2 2 3 2" xfId="7873"/>
    <cellStyle name="표준 9 6 3 2 2 2 3 2 2" xfId="24991"/>
    <cellStyle name="표준 9 6 3 2 2 2 3 2 2 2" xfId="46952"/>
    <cellStyle name="표준 9 6 3 2 2 2 3 2 3" xfId="32386"/>
    <cellStyle name="표준 9 6 3 2 2 2 3 3" xfId="24992"/>
    <cellStyle name="표준 9 6 3 2 2 2 3 3 2" xfId="24993"/>
    <cellStyle name="표준 9 6 3 2 2 2 3 3 2 2" xfId="46954"/>
    <cellStyle name="표준 9 6 3 2 2 2 3 3 3" xfId="46953"/>
    <cellStyle name="표준 9 6 3 2 2 2 3 4" xfId="24994"/>
    <cellStyle name="표준 9 6 3 2 2 2 3 4 2" xfId="46955"/>
    <cellStyle name="표준 9 6 3 2 2 2 3 5" xfId="24995"/>
    <cellStyle name="표준 9 6 3 2 2 2 3 5 2" xfId="46956"/>
    <cellStyle name="표준 9 6 3 2 2 2 3 6" xfId="32385"/>
    <cellStyle name="표준 9 6 3 2 2 2 4" xfId="7874"/>
    <cellStyle name="표준 9 6 3 2 2 2 4 2" xfId="24996"/>
    <cellStyle name="표준 9 6 3 2 2 2 4 2 2" xfId="46957"/>
    <cellStyle name="표준 9 6 3 2 2 2 4 3" xfId="32387"/>
    <cellStyle name="표준 9 6 3 2 2 2 5" xfId="24997"/>
    <cellStyle name="표준 9 6 3 2 2 2 5 2" xfId="24998"/>
    <cellStyle name="표준 9 6 3 2 2 2 5 2 2" xfId="46959"/>
    <cellStyle name="표준 9 6 3 2 2 2 5 3" xfId="46958"/>
    <cellStyle name="표준 9 6 3 2 2 2 6" xfId="24999"/>
    <cellStyle name="표준 9 6 3 2 2 2 6 2" xfId="46960"/>
    <cellStyle name="표준 9 6 3 2 2 2 7" xfId="25000"/>
    <cellStyle name="표준 9 6 3 2 2 2 7 2" xfId="46961"/>
    <cellStyle name="표준 9 6 3 2 2 2 8" xfId="27700"/>
    <cellStyle name="표준 9 6 3 2 2 3" xfId="7875"/>
    <cellStyle name="표준 9 6 3 2 2 3 2" xfId="7876"/>
    <cellStyle name="표준 9 6 3 2 2 3 2 2" xfId="25001"/>
    <cellStyle name="표준 9 6 3 2 2 3 2 2 2" xfId="46962"/>
    <cellStyle name="표준 9 6 3 2 2 3 2 3" xfId="32389"/>
    <cellStyle name="표준 9 6 3 2 2 3 3" xfId="25002"/>
    <cellStyle name="표준 9 6 3 2 2 3 3 2" xfId="25003"/>
    <cellStyle name="표준 9 6 3 2 2 3 3 2 2" xfId="46964"/>
    <cellStyle name="표준 9 6 3 2 2 3 3 3" xfId="46963"/>
    <cellStyle name="표준 9 6 3 2 2 3 4" xfId="25004"/>
    <cellStyle name="표준 9 6 3 2 2 3 4 2" xfId="46965"/>
    <cellStyle name="표준 9 6 3 2 2 3 5" xfId="25005"/>
    <cellStyle name="표준 9 6 3 2 2 3 5 2" xfId="46966"/>
    <cellStyle name="표준 9 6 3 2 2 3 6" xfId="32388"/>
    <cellStyle name="표준 9 6 3 2 2 4" xfId="7877"/>
    <cellStyle name="표준 9 6 3 2 2 4 2" xfId="7878"/>
    <cellStyle name="표준 9 6 3 2 2 4 2 2" xfId="25006"/>
    <cellStyle name="표준 9 6 3 2 2 4 2 2 2" xfId="46967"/>
    <cellStyle name="표준 9 6 3 2 2 4 2 3" xfId="32391"/>
    <cellStyle name="표준 9 6 3 2 2 4 3" xfId="25007"/>
    <cellStyle name="표준 9 6 3 2 2 4 3 2" xfId="25008"/>
    <cellStyle name="표준 9 6 3 2 2 4 3 2 2" xfId="46969"/>
    <cellStyle name="표준 9 6 3 2 2 4 3 3" xfId="46968"/>
    <cellStyle name="표준 9 6 3 2 2 4 4" xfId="25009"/>
    <cellStyle name="표준 9 6 3 2 2 4 4 2" xfId="46970"/>
    <cellStyle name="표준 9 6 3 2 2 4 5" xfId="25010"/>
    <cellStyle name="표준 9 6 3 2 2 4 5 2" xfId="46971"/>
    <cellStyle name="표준 9 6 3 2 2 4 6" xfId="32390"/>
    <cellStyle name="표준 9 6 3 2 2 5" xfId="7879"/>
    <cellStyle name="표준 9 6 3 2 2 5 2" xfId="25011"/>
    <cellStyle name="표준 9 6 3 2 2 5 2 2" xfId="46972"/>
    <cellStyle name="표준 9 6 3 2 2 5 3" xfId="32392"/>
    <cellStyle name="표준 9 6 3 2 2 6" xfId="25012"/>
    <cellStyle name="표준 9 6 3 2 2 6 2" xfId="25013"/>
    <cellStyle name="표준 9 6 3 2 2 6 2 2" xfId="46974"/>
    <cellStyle name="표준 9 6 3 2 2 6 3" xfId="46973"/>
    <cellStyle name="표준 9 6 3 2 2 7" xfId="25014"/>
    <cellStyle name="표준 9 6 3 2 2 7 2" xfId="46975"/>
    <cellStyle name="표준 9 6 3 2 2 8" xfId="25015"/>
    <cellStyle name="표준 9 6 3 2 2 8 2" xfId="46976"/>
    <cellStyle name="표준 9 6 3 2 2 9" xfId="27181"/>
    <cellStyle name="표준 9 6 3 2 3" xfId="2922"/>
    <cellStyle name="표준 9 6 3 2 3 2" xfId="7880"/>
    <cellStyle name="표준 9 6 3 2 3 2 2" xfId="7881"/>
    <cellStyle name="표준 9 6 3 2 3 2 2 2" xfId="25016"/>
    <cellStyle name="표준 9 6 3 2 3 2 2 2 2" xfId="46977"/>
    <cellStyle name="표준 9 6 3 2 3 2 2 3" xfId="32394"/>
    <cellStyle name="표준 9 6 3 2 3 2 3" xfId="25017"/>
    <cellStyle name="표준 9 6 3 2 3 2 3 2" xfId="25018"/>
    <cellStyle name="표준 9 6 3 2 3 2 3 2 2" xfId="46979"/>
    <cellStyle name="표준 9 6 3 2 3 2 3 3" xfId="46978"/>
    <cellStyle name="표준 9 6 3 2 3 2 4" xfId="25019"/>
    <cellStyle name="표준 9 6 3 2 3 2 4 2" xfId="46980"/>
    <cellStyle name="표준 9 6 3 2 3 2 5" xfId="25020"/>
    <cellStyle name="표준 9 6 3 2 3 2 5 2" xfId="46981"/>
    <cellStyle name="표준 9 6 3 2 3 2 6" xfId="32393"/>
    <cellStyle name="표준 9 6 3 2 3 3" xfId="7882"/>
    <cellStyle name="표준 9 6 3 2 3 3 2" xfId="7883"/>
    <cellStyle name="표준 9 6 3 2 3 3 2 2" xfId="25021"/>
    <cellStyle name="표준 9 6 3 2 3 3 2 2 2" xfId="46982"/>
    <cellStyle name="표준 9 6 3 2 3 3 2 3" xfId="32396"/>
    <cellStyle name="표준 9 6 3 2 3 3 3" xfId="25022"/>
    <cellStyle name="표준 9 6 3 2 3 3 3 2" xfId="25023"/>
    <cellStyle name="표준 9 6 3 2 3 3 3 2 2" xfId="46984"/>
    <cellStyle name="표준 9 6 3 2 3 3 3 3" xfId="46983"/>
    <cellStyle name="표준 9 6 3 2 3 3 4" xfId="25024"/>
    <cellStyle name="표준 9 6 3 2 3 3 4 2" xfId="46985"/>
    <cellStyle name="표준 9 6 3 2 3 3 5" xfId="25025"/>
    <cellStyle name="표준 9 6 3 2 3 3 5 2" xfId="46986"/>
    <cellStyle name="표준 9 6 3 2 3 3 6" xfId="32395"/>
    <cellStyle name="표준 9 6 3 2 3 4" xfId="7884"/>
    <cellStyle name="표준 9 6 3 2 3 4 2" xfId="25026"/>
    <cellStyle name="표준 9 6 3 2 3 4 2 2" xfId="46987"/>
    <cellStyle name="표준 9 6 3 2 3 4 3" xfId="32397"/>
    <cellStyle name="표준 9 6 3 2 3 5" xfId="25027"/>
    <cellStyle name="표준 9 6 3 2 3 5 2" xfId="25028"/>
    <cellStyle name="표준 9 6 3 2 3 5 2 2" xfId="46989"/>
    <cellStyle name="표준 9 6 3 2 3 5 3" xfId="46988"/>
    <cellStyle name="표준 9 6 3 2 3 6" xfId="25029"/>
    <cellStyle name="표준 9 6 3 2 3 6 2" xfId="46990"/>
    <cellStyle name="표준 9 6 3 2 3 7" xfId="25030"/>
    <cellStyle name="표준 9 6 3 2 3 7 2" xfId="46991"/>
    <cellStyle name="표준 9 6 3 2 3 8" xfId="27443"/>
    <cellStyle name="표준 9 6 3 2 4" xfId="7885"/>
    <cellStyle name="표준 9 6 3 2 4 2" xfId="7886"/>
    <cellStyle name="표준 9 6 3 2 4 2 2" xfId="25031"/>
    <cellStyle name="표준 9 6 3 2 4 2 2 2" xfId="46992"/>
    <cellStyle name="표준 9 6 3 2 4 2 3" xfId="32399"/>
    <cellStyle name="표준 9 6 3 2 4 3" xfId="25032"/>
    <cellStyle name="표준 9 6 3 2 4 3 2" xfId="25033"/>
    <cellStyle name="표준 9 6 3 2 4 3 2 2" xfId="46994"/>
    <cellStyle name="표준 9 6 3 2 4 3 3" xfId="46993"/>
    <cellStyle name="표준 9 6 3 2 4 4" xfId="25034"/>
    <cellStyle name="표준 9 6 3 2 4 4 2" xfId="46995"/>
    <cellStyle name="표준 9 6 3 2 4 5" xfId="25035"/>
    <cellStyle name="표준 9 6 3 2 4 5 2" xfId="46996"/>
    <cellStyle name="표준 9 6 3 2 4 6" xfId="32398"/>
    <cellStyle name="표준 9 6 3 2 5" xfId="7887"/>
    <cellStyle name="표준 9 6 3 2 5 2" xfId="7888"/>
    <cellStyle name="표준 9 6 3 2 5 2 2" xfId="25036"/>
    <cellStyle name="표준 9 6 3 2 5 2 2 2" xfId="46997"/>
    <cellStyle name="표준 9 6 3 2 5 2 3" xfId="32401"/>
    <cellStyle name="표준 9 6 3 2 5 3" xfId="25037"/>
    <cellStyle name="표준 9 6 3 2 5 3 2" xfId="25038"/>
    <cellStyle name="표준 9 6 3 2 5 3 2 2" xfId="46999"/>
    <cellStyle name="표준 9 6 3 2 5 3 3" xfId="46998"/>
    <cellStyle name="표준 9 6 3 2 5 4" xfId="25039"/>
    <cellStyle name="표준 9 6 3 2 5 4 2" xfId="47000"/>
    <cellStyle name="표준 9 6 3 2 5 5" xfId="25040"/>
    <cellStyle name="표준 9 6 3 2 5 5 2" xfId="47001"/>
    <cellStyle name="표준 9 6 3 2 5 6" xfId="32400"/>
    <cellStyle name="표준 9 6 3 2 6" xfId="7889"/>
    <cellStyle name="표준 9 6 3 2 6 2" xfId="25041"/>
    <cellStyle name="표준 9 6 3 2 6 2 2" xfId="47002"/>
    <cellStyle name="표준 9 6 3 2 6 3" xfId="32402"/>
    <cellStyle name="표준 9 6 3 2 7" xfId="25042"/>
    <cellStyle name="표준 9 6 3 2 7 2" xfId="25043"/>
    <cellStyle name="표준 9 6 3 2 7 2 2" xfId="47004"/>
    <cellStyle name="표준 9 6 3 2 7 3" xfId="47003"/>
    <cellStyle name="표준 9 6 3 2 8" xfId="25044"/>
    <cellStyle name="표준 9 6 3 2 8 2" xfId="47005"/>
    <cellStyle name="표준 9 6 3 2 9" xfId="25045"/>
    <cellStyle name="표준 9 6 3 2 9 2" xfId="47006"/>
    <cellStyle name="표준 9 6 3 3" xfId="2531"/>
    <cellStyle name="표준 9 6 3 3 2" xfId="3051"/>
    <cellStyle name="표준 9 6 3 3 2 2" xfId="7890"/>
    <cellStyle name="표준 9 6 3 3 2 2 2" xfId="7891"/>
    <cellStyle name="표준 9 6 3 3 2 2 2 2" xfId="25046"/>
    <cellStyle name="표준 9 6 3 3 2 2 2 2 2" xfId="47007"/>
    <cellStyle name="표준 9 6 3 3 2 2 2 3" xfId="32404"/>
    <cellStyle name="표준 9 6 3 3 2 2 3" xfId="25047"/>
    <cellStyle name="표준 9 6 3 3 2 2 3 2" xfId="25048"/>
    <cellStyle name="표준 9 6 3 3 2 2 3 2 2" xfId="47009"/>
    <cellStyle name="표준 9 6 3 3 2 2 3 3" xfId="47008"/>
    <cellStyle name="표준 9 6 3 3 2 2 4" xfId="25049"/>
    <cellStyle name="표준 9 6 3 3 2 2 4 2" xfId="47010"/>
    <cellStyle name="표준 9 6 3 3 2 2 5" xfId="25050"/>
    <cellStyle name="표준 9 6 3 3 2 2 5 2" xfId="47011"/>
    <cellStyle name="표준 9 6 3 3 2 2 6" xfId="32403"/>
    <cellStyle name="표준 9 6 3 3 2 3" xfId="7892"/>
    <cellStyle name="표준 9 6 3 3 2 3 2" xfId="7893"/>
    <cellStyle name="표준 9 6 3 3 2 3 2 2" xfId="25051"/>
    <cellStyle name="표준 9 6 3 3 2 3 2 2 2" xfId="47012"/>
    <cellStyle name="표준 9 6 3 3 2 3 2 3" xfId="32406"/>
    <cellStyle name="표준 9 6 3 3 2 3 3" xfId="25052"/>
    <cellStyle name="표준 9 6 3 3 2 3 3 2" xfId="25053"/>
    <cellStyle name="표준 9 6 3 3 2 3 3 2 2" xfId="47014"/>
    <cellStyle name="표준 9 6 3 3 2 3 3 3" xfId="47013"/>
    <cellStyle name="표준 9 6 3 3 2 3 4" xfId="25054"/>
    <cellStyle name="표준 9 6 3 3 2 3 4 2" xfId="47015"/>
    <cellStyle name="표준 9 6 3 3 2 3 5" xfId="25055"/>
    <cellStyle name="표준 9 6 3 3 2 3 5 2" xfId="47016"/>
    <cellStyle name="표준 9 6 3 3 2 3 6" xfId="32405"/>
    <cellStyle name="표준 9 6 3 3 2 4" xfId="7894"/>
    <cellStyle name="표준 9 6 3 3 2 4 2" xfId="25056"/>
    <cellStyle name="표준 9 6 3 3 2 4 2 2" xfId="47017"/>
    <cellStyle name="표준 9 6 3 3 2 4 3" xfId="32407"/>
    <cellStyle name="표준 9 6 3 3 2 5" xfId="25057"/>
    <cellStyle name="표준 9 6 3 3 2 5 2" xfId="25058"/>
    <cellStyle name="표준 9 6 3 3 2 5 2 2" xfId="47019"/>
    <cellStyle name="표준 9 6 3 3 2 5 3" xfId="47018"/>
    <cellStyle name="표준 9 6 3 3 2 6" xfId="25059"/>
    <cellStyle name="표준 9 6 3 3 2 6 2" xfId="47020"/>
    <cellStyle name="표준 9 6 3 3 2 7" xfId="25060"/>
    <cellStyle name="표준 9 6 3 3 2 7 2" xfId="47021"/>
    <cellStyle name="표준 9 6 3 3 2 8" xfId="27572"/>
    <cellStyle name="표준 9 6 3 3 3" xfId="7895"/>
    <cellStyle name="표준 9 6 3 3 3 2" xfId="7896"/>
    <cellStyle name="표준 9 6 3 3 3 2 2" xfId="25061"/>
    <cellStyle name="표준 9 6 3 3 3 2 2 2" xfId="47022"/>
    <cellStyle name="표준 9 6 3 3 3 2 3" xfId="32409"/>
    <cellStyle name="표준 9 6 3 3 3 3" xfId="25062"/>
    <cellStyle name="표준 9 6 3 3 3 3 2" xfId="25063"/>
    <cellStyle name="표준 9 6 3 3 3 3 2 2" xfId="47024"/>
    <cellStyle name="표준 9 6 3 3 3 3 3" xfId="47023"/>
    <cellStyle name="표준 9 6 3 3 3 4" xfId="25064"/>
    <cellStyle name="표준 9 6 3 3 3 4 2" xfId="47025"/>
    <cellStyle name="표준 9 6 3 3 3 5" xfId="25065"/>
    <cellStyle name="표준 9 6 3 3 3 5 2" xfId="47026"/>
    <cellStyle name="표준 9 6 3 3 3 6" xfId="32408"/>
    <cellStyle name="표준 9 6 3 3 4" xfId="7897"/>
    <cellStyle name="표준 9 6 3 3 4 2" xfId="7898"/>
    <cellStyle name="표준 9 6 3 3 4 2 2" xfId="25066"/>
    <cellStyle name="표준 9 6 3 3 4 2 2 2" xfId="47027"/>
    <cellStyle name="표준 9 6 3 3 4 2 3" xfId="32411"/>
    <cellStyle name="표준 9 6 3 3 4 3" xfId="25067"/>
    <cellStyle name="표준 9 6 3 3 4 3 2" xfId="25068"/>
    <cellStyle name="표준 9 6 3 3 4 3 2 2" xfId="47029"/>
    <cellStyle name="표준 9 6 3 3 4 3 3" xfId="47028"/>
    <cellStyle name="표준 9 6 3 3 4 4" xfId="25069"/>
    <cellStyle name="표준 9 6 3 3 4 4 2" xfId="47030"/>
    <cellStyle name="표준 9 6 3 3 4 5" xfId="25070"/>
    <cellStyle name="표준 9 6 3 3 4 5 2" xfId="47031"/>
    <cellStyle name="표준 9 6 3 3 4 6" xfId="32410"/>
    <cellStyle name="표준 9 6 3 3 5" xfId="7899"/>
    <cellStyle name="표준 9 6 3 3 5 2" xfId="25071"/>
    <cellStyle name="표준 9 6 3 3 5 2 2" xfId="47032"/>
    <cellStyle name="표준 9 6 3 3 5 3" xfId="32412"/>
    <cellStyle name="표준 9 6 3 3 6" xfId="25072"/>
    <cellStyle name="표준 9 6 3 3 6 2" xfId="25073"/>
    <cellStyle name="표준 9 6 3 3 6 2 2" xfId="47034"/>
    <cellStyle name="표준 9 6 3 3 6 3" xfId="47033"/>
    <cellStyle name="표준 9 6 3 3 7" xfId="25074"/>
    <cellStyle name="표준 9 6 3 3 7 2" xfId="47035"/>
    <cellStyle name="표준 9 6 3 3 8" xfId="25075"/>
    <cellStyle name="표준 9 6 3 3 8 2" xfId="47036"/>
    <cellStyle name="표준 9 6 3 3 9" xfId="27053"/>
    <cellStyle name="표준 9 6 3 4" xfId="2793"/>
    <cellStyle name="표준 9 6 3 4 2" xfId="7900"/>
    <cellStyle name="표준 9 6 3 4 2 2" xfId="7901"/>
    <cellStyle name="표준 9 6 3 4 2 2 2" xfId="25076"/>
    <cellStyle name="표준 9 6 3 4 2 2 2 2" xfId="47037"/>
    <cellStyle name="표준 9 6 3 4 2 2 3" xfId="32414"/>
    <cellStyle name="표준 9 6 3 4 2 3" xfId="25077"/>
    <cellStyle name="표준 9 6 3 4 2 3 2" xfId="25078"/>
    <cellStyle name="표준 9 6 3 4 2 3 2 2" xfId="47039"/>
    <cellStyle name="표준 9 6 3 4 2 3 3" xfId="47038"/>
    <cellStyle name="표준 9 6 3 4 2 4" xfId="25079"/>
    <cellStyle name="표준 9 6 3 4 2 4 2" xfId="47040"/>
    <cellStyle name="표준 9 6 3 4 2 5" xfId="25080"/>
    <cellStyle name="표준 9 6 3 4 2 5 2" xfId="47041"/>
    <cellStyle name="표준 9 6 3 4 2 6" xfId="32413"/>
    <cellStyle name="표준 9 6 3 4 3" xfId="7902"/>
    <cellStyle name="표준 9 6 3 4 3 2" xfId="7903"/>
    <cellStyle name="표준 9 6 3 4 3 2 2" xfId="25081"/>
    <cellStyle name="표준 9 6 3 4 3 2 2 2" xfId="47042"/>
    <cellStyle name="표준 9 6 3 4 3 2 3" xfId="32416"/>
    <cellStyle name="표준 9 6 3 4 3 3" xfId="25082"/>
    <cellStyle name="표준 9 6 3 4 3 3 2" xfId="25083"/>
    <cellStyle name="표준 9 6 3 4 3 3 2 2" xfId="47044"/>
    <cellStyle name="표준 9 6 3 4 3 3 3" xfId="47043"/>
    <cellStyle name="표준 9 6 3 4 3 4" xfId="25084"/>
    <cellStyle name="표준 9 6 3 4 3 4 2" xfId="47045"/>
    <cellStyle name="표준 9 6 3 4 3 5" xfId="25085"/>
    <cellStyle name="표준 9 6 3 4 3 5 2" xfId="47046"/>
    <cellStyle name="표준 9 6 3 4 3 6" xfId="32415"/>
    <cellStyle name="표준 9 6 3 4 4" xfId="7904"/>
    <cellStyle name="표준 9 6 3 4 4 2" xfId="25086"/>
    <cellStyle name="표준 9 6 3 4 4 2 2" xfId="47047"/>
    <cellStyle name="표준 9 6 3 4 4 3" xfId="32417"/>
    <cellStyle name="표준 9 6 3 4 5" xfId="25087"/>
    <cellStyle name="표준 9 6 3 4 5 2" xfId="25088"/>
    <cellStyle name="표준 9 6 3 4 5 2 2" xfId="47049"/>
    <cellStyle name="표준 9 6 3 4 5 3" xfId="47048"/>
    <cellStyle name="표준 9 6 3 4 6" xfId="25089"/>
    <cellStyle name="표준 9 6 3 4 6 2" xfId="47050"/>
    <cellStyle name="표준 9 6 3 4 7" xfId="25090"/>
    <cellStyle name="표준 9 6 3 4 7 2" xfId="47051"/>
    <cellStyle name="표준 9 6 3 4 8" xfId="27314"/>
    <cellStyle name="표준 9 6 3 5" xfId="7905"/>
    <cellStyle name="표준 9 6 3 5 2" xfId="7906"/>
    <cellStyle name="표준 9 6 3 5 2 2" xfId="25091"/>
    <cellStyle name="표준 9 6 3 5 2 2 2" xfId="47052"/>
    <cellStyle name="표준 9 6 3 5 2 3" xfId="32419"/>
    <cellStyle name="표준 9 6 3 5 3" xfId="25092"/>
    <cellStyle name="표준 9 6 3 5 3 2" xfId="25093"/>
    <cellStyle name="표준 9 6 3 5 3 2 2" xfId="47054"/>
    <cellStyle name="표준 9 6 3 5 3 3" xfId="47053"/>
    <cellStyle name="표준 9 6 3 5 4" xfId="25094"/>
    <cellStyle name="표준 9 6 3 5 4 2" xfId="47055"/>
    <cellStyle name="표준 9 6 3 5 5" xfId="25095"/>
    <cellStyle name="표준 9 6 3 5 5 2" xfId="47056"/>
    <cellStyle name="표준 9 6 3 5 6" xfId="32418"/>
    <cellStyle name="표준 9 6 3 6" xfId="7907"/>
    <cellStyle name="표준 9 6 3 6 2" xfId="7908"/>
    <cellStyle name="표준 9 6 3 6 2 2" xfId="25096"/>
    <cellStyle name="표준 9 6 3 6 2 2 2" xfId="47057"/>
    <cellStyle name="표준 9 6 3 6 2 3" xfId="32421"/>
    <cellStyle name="표준 9 6 3 6 3" xfId="25097"/>
    <cellStyle name="표준 9 6 3 6 3 2" xfId="25098"/>
    <cellStyle name="표준 9 6 3 6 3 2 2" xfId="47059"/>
    <cellStyle name="표준 9 6 3 6 3 3" xfId="47058"/>
    <cellStyle name="표준 9 6 3 6 4" xfId="25099"/>
    <cellStyle name="표준 9 6 3 6 4 2" xfId="47060"/>
    <cellStyle name="표준 9 6 3 6 5" xfId="25100"/>
    <cellStyle name="표준 9 6 3 6 5 2" xfId="47061"/>
    <cellStyle name="표준 9 6 3 6 6" xfId="32420"/>
    <cellStyle name="표준 9 6 3 7" xfId="7909"/>
    <cellStyle name="표준 9 6 3 7 2" xfId="25101"/>
    <cellStyle name="표준 9 6 3 7 2 2" xfId="47062"/>
    <cellStyle name="표준 9 6 3 7 3" xfId="32422"/>
    <cellStyle name="표준 9 6 3 8" xfId="25102"/>
    <cellStyle name="표준 9 6 3 8 2" xfId="25103"/>
    <cellStyle name="표준 9 6 3 8 2 2" xfId="47064"/>
    <cellStyle name="표준 9 6 3 8 3" xfId="47063"/>
    <cellStyle name="표준 9 6 3 9" xfId="25104"/>
    <cellStyle name="표준 9 6 3 9 2" xfId="47065"/>
    <cellStyle name="표준 9 6 4" xfId="1546"/>
    <cellStyle name="표준 9 6 4 10" xfId="25105"/>
    <cellStyle name="표준 9 6 4 10 2" xfId="47066"/>
    <cellStyle name="표준 9 6 4 11" xfId="26729"/>
    <cellStyle name="표준 9 6 4 2" xfId="2336"/>
    <cellStyle name="표준 9 6 4 2 10" xfId="26858"/>
    <cellStyle name="표준 9 6 4 2 2" xfId="2660"/>
    <cellStyle name="표준 9 6 4 2 2 2" xfId="3180"/>
    <cellStyle name="표준 9 6 4 2 2 2 2" xfId="7910"/>
    <cellStyle name="표준 9 6 4 2 2 2 2 2" xfId="7911"/>
    <cellStyle name="표준 9 6 4 2 2 2 2 2 2" xfId="25106"/>
    <cellStyle name="표준 9 6 4 2 2 2 2 2 2 2" xfId="47067"/>
    <cellStyle name="표준 9 6 4 2 2 2 2 2 3" xfId="32424"/>
    <cellStyle name="표준 9 6 4 2 2 2 2 3" xfId="25107"/>
    <cellStyle name="표준 9 6 4 2 2 2 2 3 2" xfId="25108"/>
    <cellStyle name="표준 9 6 4 2 2 2 2 3 2 2" xfId="47069"/>
    <cellStyle name="표준 9 6 4 2 2 2 2 3 3" xfId="47068"/>
    <cellStyle name="표준 9 6 4 2 2 2 2 4" xfId="25109"/>
    <cellStyle name="표준 9 6 4 2 2 2 2 4 2" xfId="47070"/>
    <cellStyle name="표준 9 6 4 2 2 2 2 5" xfId="25110"/>
    <cellStyle name="표준 9 6 4 2 2 2 2 5 2" xfId="47071"/>
    <cellStyle name="표준 9 6 4 2 2 2 2 6" xfId="32423"/>
    <cellStyle name="표준 9 6 4 2 2 2 3" xfId="7912"/>
    <cellStyle name="표준 9 6 4 2 2 2 3 2" xfId="7913"/>
    <cellStyle name="표준 9 6 4 2 2 2 3 2 2" xfId="25111"/>
    <cellStyle name="표준 9 6 4 2 2 2 3 2 2 2" xfId="47072"/>
    <cellStyle name="표준 9 6 4 2 2 2 3 2 3" xfId="32426"/>
    <cellStyle name="표준 9 6 4 2 2 2 3 3" xfId="25112"/>
    <cellStyle name="표준 9 6 4 2 2 2 3 3 2" xfId="25113"/>
    <cellStyle name="표준 9 6 4 2 2 2 3 3 2 2" xfId="47074"/>
    <cellStyle name="표준 9 6 4 2 2 2 3 3 3" xfId="47073"/>
    <cellStyle name="표준 9 6 4 2 2 2 3 4" xfId="25114"/>
    <cellStyle name="표준 9 6 4 2 2 2 3 4 2" xfId="47075"/>
    <cellStyle name="표준 9 6 4 2 2 2 3 5" xfId="25115"/>
    <cellStyle name="표준 9 6 4 2 2 2 3 5 2" xfId="47076"/>
    <cellStyle name="표준 9 6 4 2 2 2 3 6" xfId="32425"/>
    <cellStyle name="표준 9 6 4 2 2 2 4" xfId="7914"/>
    <cellStyle name="표준 9 6 4 2 2 2 4 2" xfId="25116"/>
    <cellStyle name="표준 9 6 4 2 2 2 4 2 2" xfId="47077"/>
    <cellStyle name="표준 9 6 4 2 2 2 4 3" xfId="32427"/>
    <cellStyle name="표준 9 6 4 2 2 2 5" xfId="25117"/>
    <cellStyle name="표준 9 6 4 2 2 2 5 2" xfId="25118"/>
    <cellStyle name="표준 9 6 4 2 2 2 5 2 2" xfId="47079"/>
    <cellStyle name="표준 9 6 4 2 2 2 5 3" xfId="47078"/>
    <cellStyle name="표준 9 6 4 2 2 2 6" xfId="25119"/>
    <cellStyle name="표준 9 6 4 2 2 2 6 2" xfId="47080"/>
    <cellStyle name="표준 9 6 4 2 2 2 7" xfId="25120"/>
    <cellStyle name="표준 9 6 4 2 2 2 7 2" xfId="47081"/>
    <cellStyle name="표준 9 6 4 2 2 2 8" xfId="27701"/>
    <cellStyle name="표준 9 6 4 2 2 3" xfId="7915"/>
    <cellStyle name="표준 9 6 4 2 2 3 2" xfId="7916"/>
    <cellStyle name="표준 9 6 4 2 2 3 2 2" xfId="25121"/>
    <cellStyle name="표준 9 6 4 2 2 3 2 2 2" xfId="47082"/>
    <cellStyle name="표준 9 6 4 2 2 3 2 3" xfId="32429"/>
    <cellStyle name="표준 9 6 4 2 2 3 3" xfId="25122"/>
    <cellStyle name="표준 9 6 4 2 2 3 3 2" xfId="25123"/>
    <cellStyle name="표준 9 6 4 2 2 3 3 2 2" xfId="47084"/>
    <cellStyle name="표준 9 6 4 2 2 3 3 3" xfId="47083"/>
    <cellStyle name="표준 9 6 4 2 2 3 4" xfId="25124"/>
    <cellStyle name="표준 9 6 4 2 2 3 4 2" xfId="47085"/>
    <cellStyle name="표준 9 6 4 2 2 3 5" xfId="25125"/>
    <cellStyle name="표준 9 6 4 2 2 3 5 2" xfId="47086"/>
    <cellStyle name="표준 9 6 4 2 2 3 6" xfId="32428"/>
    <cellStyle name="표준 9 6 4 2 2 4" xfId="7917"/>
    <cellStyle name="표준 9 6 4 2 2 4 2" xfId="7918"/>
    <cellStyle name="표준 9 6 4 2 2 4 2 2" xfId="25126"/>
    <cellStyle name="표준 9 6 4 2 2 4 2 2 2" xfId="47087"/>
    <cellStyle name="표준 9 6 4 2 2 4 2 3" xfId="32431"/>
    <cellStyle name="표준 9 6 4 2 2 4 3" xfId="25127"/>
    <cellStyle name="표준 9 6 4 2 2 4 3 2" xfId="25128"/>
    <cellStyle name="표준 9 6 4 2 2 4 3 2 2" xfId="47089"/>
    <cellStyle name="표준 9 6 4 2 2 4 3 3" xfId="47088"/>
    <cellStyle name="표준 9 6 4 2 2 4 4" xfId="25129"/>
    <cellStyle name="표준 9 6 4 2 2 4 4 2" xfId="47090"/>
    <cellStyle name="표준 9 6 4 2 2 4 5" xfId="25130"/>
    <cellStyle name="표준 9 6 4 2 2 4 5 2" xfId="47091"/>
    <cellStyle name="표준 9 6 4 2 2 4 6" xfId="32430"/>
    <cellStyle name="표준 9 6 4 2 2 5" xfId="7919"/>
    <cellStyle name="표준 9 6 4 2 2 5 2" xfId="25131"/>
    <cellStyle name="표준 9 6 4 2 2 5 2 2" xfId="47092"/>
    <cellStyle name="표준 9 6 4 2 2 5 3" xfId="32432"/>
    <cellStyle name="표준 9 6 4 2 2 6" xfId="25132"/>
    <cellStyle name="표준 9 6 4 2 2 6 2" xfId="25133"/>
    <cellStyle name="표준 9 6 4 2 2 6 2 2" xfId="47094"/>
    <cellStyle name="표준 9 6 4 2 2 6 3" xfId="47093"/>
    <cellStyle name="표준 9 6 4 2 2 7" xfId="25134"/>
    <cellStyle name="표준 9 6 4 2 2 7 2" xfId="47095"/>
    <cellStyle name="표준 9 6 4 2 2 8" xfId="25135"/>
    <cellStyle name="표준 9 6 4 2 2 8 2" xfId="47096"/>
    <cellStyle name="표준 9 6 4 2 2 9" xfId="27182"/>
    <cellStyle name="표준 9 6 4 2 3" xfId="2856"/>
    <cellStyle name="표준 9 6 4 2 3 2" xfId="7920"/>
    <cellStyle name="표준 9 6 4 2 3 2 2" xfId="7921"/>
    <cellStyle name="표준 9 6 4 2 3 2 2 2" xfId="25136"/>
    <cellStyle name="표준 9 6 4 2 3 2 2 2 2" xfId="47097"/>
    <cellStyle name="표준 9 6 4 2 3 2 2 3" xfId="32434"/>
    <cellStyle name="표준 9 6 4 2 3 2 3" xfId="25137"/>
    <cellStyle name="표준 9 6 4 2 3 2 3 2" xfId="25138"/>
    <cellStyle name="표준 9 6 4 2 3 2 3 2 2" xfId="47099"/>
    <cellStyle name="표준 9 6 4 2 3 2 3 3" xfId="47098"/>
    <cellStyle name="표준 9 6 4 2 3 2 4" xfId="25139"/>
    <cellStyle name="표준 9 6 4 2 3 2 4 2" xfId="47100"/>
    <cellStyle name="표준 9 6 4 2 3 2 5" xfId="25140"/>
    <cellStyle name="표준 9 6 4 2 3 2 5 2" xfId="47101"/>
    <cellStyle name="표준 9 6 4 2 3 2 6" xfId="32433"/>
    <cellStyle name="표준 9 6 4 2 3 3" xfId="7922"/>
    <cellStyle name="표준 9 6 4 2 3 3 2" xfId="7923"/>
    <cellStyle name="표준 9 6 4 2 3 3 2 2" xfId="25141"/>
    <cellStyle name="표준 9 6 4 2 3 3 2 2 2" xfId="47102"/>
    <cellStyle name="표준 9 6 4 2 3 3 2 3" xfId="32436"/>
    <cellStyle name="표준 9 6 4 2 3 3 3" xfId="25142"/>
    <cellStyle name="표준 9 6 4 2 3 3 3 2" xfId="25143"/>
    <cellStyle name="표준 9 6 4 2 3 3 3 2 2" xfId="47104"/>
    <cellStyle name="표준 9 6 4 2 3 3 3 3" xfId="47103"/>
    <cellStyle name="표준 9 6 4 2 3 3 4" xfId="25144"/>
    <cellStyle name="표준 9 6 4 2 3 3 4 2" xfId="47105"/>
    <cellStyle name="표준 9 6 4 2 3 3 5" xfId="25145"/>
    <cellStyle name="표준 9 6 4 2 3 3 5 2" xfId="47106"/>
    <cellStyle name="표준 9 6 4 2 3 3 6" xfId="32435"/>
    <cellStyle name="표준 9 6 4 2 3 4" xfId="7924"/>
    <cellStyle name="표준 9 6 4 2 3 4 2" xfId="25146"/>
    <cellStyle name="표준 9 6 4 2 3 4 2 2" xfId="47107"/>
    <cellStyle name="표준 9 6 4 2 3 4 3" xfId="32437"/>
    <cellStyle name="표준 9 6 4 2 3 5" xfId="25147"/>
    <cellStyle name="표준 9 6 4 2 3 5 2" xfId="25148"/>
    <cellStyle name="표준 9 6 4 2 3 5 2 2" xfId="47109"/>
    <cellStyle name="표준 9 6 4 2 3 5 3" xfId="47108"/>
    <cellStyle name="표준 9 6 4 2 3 6" xfId="25149"/>
    <cellStyle name="표준 9 6 4 2 3 6 2" xfId="47110"/>
    <cellStyle name="표준 9 6 4 2 3 7" xfId="25150"/>
    <cellStyle name="표준 9 6 4 2 3 7 2" xfId="47111"/>
    <cellStyle name="표준 9 6 4 2 3 8" xfId="27377"/>
    <cellStyle name="표준 9 6 4 2 4" xfId="7925"/>
    <cellStyle name="표준 9 6 4 2 4 2" xfId="7926"/>
    <cellStyle name="표준 9 6 4 2 4 2 2" xfId="25151"/>
    <cellStyle name="표준 9 6 4 2 4 2 2 2" xfId="47112"/>
    <cellStyle name="표준 9 6 4 2 4 2 3" xfId="32439"/>
    <cellStyle name="표준 9 6 4 2 4 3" xfId="25152"/>
    <cellStyle name="표준 9 6 4 2 4 3 2" xfId="25153"/>
    <cellStyle name="표준 9 6 4 2 4 3 2 2" xfId="47114"/>
    <cellStyle name="표준 9 6 4 2 4 3 3" xfId="47113"/>
    <cellStyle name="표준 9 6 4 2 4 4" xfId="25154"/>
    <cellStyle name="표준 9 6 4 2 4 4 2" xfId="47115"/>
    <cellStyle name="표준 9 6 4 2 4 5" xfId="25155"/>
    <cellStyle name="표준 9 6 4 2 4 5 2" xfId="47116"/>
    <cellStyle name="표준 9 6 4 2 4 6" xfId="32438"/>
    <cellStyle name="표준 9 6 4 2 5" xfId="7927"/>
    <cellStyle name="표준 9 6 4 2 5 2" xfId="7928"/>
    <cellStyle name="표준 9 6 4 2 5 2 2" xfId="25156"/>
    <cellStyle name="표준 9 6 4 2 5 2 2 2" xfId="47117"/>
    <cellStyle name="표준 9 6 4 2 5 2 3" xfId="32441"/>
    <cellStyle name="표준 9 6 4 2 5 3" xfId="25157"/>
    <cellStyle name="표준 9 6 4 2 5 3 2" xfId="25158"/>
    <cellStyle name="표준 9 6 4 2 5 3 2 2" xfId="47119"/>
    <cellStyle name="표준 9 6 4 2 5 3 3" xfId="47118"/>
    <cellStyle name="표준 9 6 4 2 5 4" xfId="25159"/>
    <cellStyle name="표준 9 6 4 2 5 4 2" xfId="47120"/>
    <cellStyle name="표준 9 6 4 2 5 5" xfId="25160"/>
    <cellStyle name="표준 9 6 4 2 5 5 2" xfId="47121"/>
    <cellStyle name="표준 9 6 4 2 5 6" xfId="32440"/>
    <cellStyle name="표준 9 6 4 2 6" xfId="7929"/>
    <cellStyle name="표준 9 6 4 2 6 2" xfId="25161"/>
    <cellStyle name="표준 9 6 4 2 6 2 2" xfId="47122"/>
    <cellStyle name="표준 9 6 4 2 6 3" xfId="32442"/>
    <cellStyle name="표준 9 6 4 2 7" xfId="25162"/>
    <cellStyle name="표준 9 6 4 2 7 2" xfId="25163"/>
    <cellStyle name="표준 9 6 4 2 7 2 2" xfId="47124"/>
    <cellStyle name="표준 9 6 4 2 7 3" xfId="47123"/>
    <cellStyle name="표준 9 6 4 2 8" xfId="25164"/>
    <cellStyle name="표준 9 6 4 2 8 2" xfId="47125"/>
    <cellStyle name="표준 9 6 4 2 9" xfId="25165"/>
    <cellStyle name="표준 9 6 4 2 9 2" xfId="47126"/>
    <cellStyle name="표준 9 6 4 3" xfId="2465"/>
    <cellStyle name="표준 9 6 4 3 2" xfId="2985"/>
    <cellStyle name="표준 9 6 4 3 2 2" xfId="7930"/>
    <cellStyle name="표준 9 6 4 3 2 2 2" xfId="7931"/>
    <cellStyle name="표준 9 6 4 3 2 2 2 2" xfId="25166"/>
    <cellStyle name="표준 9 6 4 3 2 2 2 2 2" xfId="47127"/>
    <cellStyle name="표준 9 6 4 3 2 2 2 3" xfId="32444"/>
    <cellStyle name="표준 9 6 4 3 2 2 3" xfId="25167"/>
    <cellStyle name="표준 9 6 4 3 2 2 3 2" xfId="25168"/>
    <cellStyle name="표준 9 6 4 3 2 2 3 2 2" xfId="47129"/>
    <cellStyle name="표준 9 6 4 3 2 2 3 3" xfId="47128"/>
    <cellStyle name="표준 9 6 4 3 2 2 4" xfId="25169"/>
    <cellStyle name="표준 9 6 4 3 2 2 4 2" xfId="47130"/>
    <cellStyle name="표준 9 6 4 3 2 2 5" xfId="25170"/>
    <cellStyle name="표준 9 6 4 3 2 2 5 2" xfId="47131"/>
    <cellStyle name="표준 9 6 4 3 2 2 6" xfId="32443"/>
    <cellStyle name="표준 9 6 4 3 2 3" xfId="7932"/>
    <cellStyle name="표준 9 6 4 3 2 3 2" xfId="7933"/>
    <cellStyle name="표준 9 6 4 3 2 3 2 2" xfId="25171"/>
    <cellStyle name="표준 9 6 4 3 2 3 2 2 2" xfId="47132"/>
    <cellStyle name="표준 9 6 4 3 2 3 2 3" xfId="32446"/>
    <cellStyle name="표준 9 6 4 3 2 3 3" xfId="25172"/>
    <cellStyle name="표준 9 6 4 3 2 3 3 2" xfId="25173"/>
    <cellStyle name="표준 9 6 4 3 2 3 3 2 2" xfId="47134"/>
    <cellStyle name="표준 9 6 4 3 2 3 3 3" xfId="47133"/>
    <cellStyle name="표준 9 6 4 3 2 3 4" xfId="25174"/>
    <cellStyle name="표준 9 6 4 3 2 3 4 2" xfId="47135"/>
    <cellStyle name="표준 9 6 4 3 2 3 5" xfId="25175"/>
    <cellStyle name="표준 9 6 4 3 2 3 5 2" xfId="47136"/>
    <cellStyle name="표준 9 6 4 3 2 3 6" xfId="32445"/>
    <cellStyle name="표준 9 6 4 3 2 4" xfId="7934"/>
    <cellStyle name="표준 9 6 4 3 2 4 2" xfId="25176"/>
    <cellStyle name="표준 9 6 4 3 2 4 2 2" xfId="47137"/>
    <cellStyle name="표준 9 6 4 3 2 4 3" xfId="32447"/>
    <cellStyle name="표준 9 6 4 3 2 5" xfId="25177"/>
    <cellStyle name="표준 9 6 4 3 2 5 2" xfId="25178"/>
    <cellStyle name="표준 9 6 4 3 2 5 2 2" xfId="47139"/>
    <cellStyle name="표준 9 6 4 3 2 5 3" xfId="47138"/>
    <cellStyle name="표준 9 6 4 3 2 6" xfId="25179"/>
    <cellStyle name="표준 9 6 4 3 2 6 2" xfId="47140"/>
    <cellStyle name="표준 9 6 4 3 2 7" xfId="25180"/>
    <cellStyle name="표준 9 6 4 3 2 7 2" xfId="47141"/>
    <cellStyle name="표준 9 6 4 3 2 8" xfId="27506"/>
    <cellStyle name="표준 9 6 4 3 3" xfId="7935"/>
    <cellStyle name="표준 9 6 4 3 3 2" xfId="7936"/>
    <cellStyle name="표준 9 6 4 3 3 2 2" xfId="25181"/>
    <cellStyle name="표준 9 6 4 3 3 2 2 2" xfId="47142"/>
    <cellStyle name="표준 9 6 4 3 3 2 3" xfId="32449"/>
    <cellStyle name="표준 9 6 4 3 3 3" xfId="25182"/>
    <cellStyle name="표준 9 6 4 3 3 3 2" xfId="25183"/>
    <cellStyle name="표준 9 6 4 3 3 3 2 2" xfId="47144"/>
    <cellStyle name="표준 9 6 4 3 3 3 3" xfId="47143"/>
    <cellStyle name="표준 9 6 4 3 3 4" xfId="25184"/>
    <cellStyle name="표준 9 6 4 3 3 4 2" xfId="47145"/>
    <cellStyle name="표준 9 6 4 3 3 5" xfId="25185"/>
    <cellStyle name="표준 9 6 4 3 3 5 2" xfId="47146"/>
    <cellStyle name="표준 9 6 4 3 3 6" xfId="32448"/>
    <cellStyle name="표준 9 6 4 3 4" xfId="7937"/>
    <cellStyle name="표준 9 6 4 3 4 2" xfId="7938"/>
    <cellStyle name="표준 9 6 4 3 4 2 2" xfId="25186"/>
    <cellStyle name="표준 9 6 4 3 4 2 2 2" xfId="47147"/>
    <cellStyle name="표준 9 6 4 3 4 2 3" xfId="32451"/>
    <cellStyle name="표준 9 6 4 3 4 3" xfId="25187"/>
    <cellStyle name="표준 9 6 4 3 4 3 2" xfId="25188"/>
    <cellStyle name="표준 9 6 4 3 4 3 2 2" xfId="47149"/>
    <cellStyle name="표준 9 6 4 3 4 3 3" xfId="47148"/>
    <cellStyle name="표준 9 6 4 3 4 4" xfId="25189"/>
    <cellStyle name="표준 9 6 4 3 4 4 2" xfId="47150"/>
    <cellStyle name="표준 9 6 4 3 4 5" xfId="25190"/>
    <cellStyle name="표준 9 6 4 3 4 5 2" xfId="47151"/>
    <cellStyle name="표준 9 6 4 3 4 6" xfId="32450"/>
    <cellStyle name="표준 9 6 4 3 5" xfId="7939"/>
    <cellStyle name="표준 9 6 4 3 5 2" xfId="25191"/>
    <cellStyle name="표준 9 6 4 3 5 2 2" xfId="47152"/>
    <cellStyle name="표준 9 6 4 3 5 3" xfId="32452"/>
    <cellStyle name="표준 9 6 4 3 6" xfId="25192"/>
    <cellStyle name="표준 9 6 4 3 6 2" xfId="25193"/>
    <cellStyle name="표준 9 6 4 3 6 2 2" xfId="47154"/>
    <cellStyle name="표준 9 6 4 3 6 3" xfId="47153"/>
    <cellStyle name="표준 9 6 4 3 7" xfId="25194"/>
    <cellStyle name="표준 9 6 4 3 7 2" xfId="47155"/>
    <cellStyle name="표준 9 6 4 3 8" xfId="25195"/>
    <cellStyle name="표준 9 6 4 3 8 2" xfId="47156"/>
    <cellStyle name="표준 9 6 4 3 9" xfId="26987"/>
    <cellStyle name="표준 9 6 4 4" xfId="2727"/>
    <cellStyle name="표준 9 6 4 4 2" xfId="7940"/>
    <cellStyle name="표준 9 6 4 4 2 2" xfId="7941"/>
    <cellStyle name="표준 9 6 4 4 2 2 2" xfId="25196"/>
    <cellStyle name="표준 9 6 4 4 2 2 2 2" xfId="47157"/>
    <cellStyle name="표준 9 6 4 4 2 2 3" xfId="32454"/>
    <cellStyle name="표준 9 6 4 4 2 3" xfId="25197"/>
    <cellStyle name="표준 9 6 4 4 2 3 2" xfId="25198"/>
    <cellStyle name="표준 9 6 4 4 2 3 2 2" xfId="47159"/>
    <cellStyle name="표준 9 6 4 4 2 3 3" xfId="47158"/>
    <cellStyle name="표준 9 6 4 4 2 4" xfId="25199"/>
    <cellStyle name="표준 9 6 4 4 2 4 2" xfId="47160"/>
    <cellStyle name="표준 9 6 4 4 2 5" xfId="25200"/>
    <cellStyle name="표준 9 6 4 4 2 5 2" xfId="47161"/>
    <cellStyle name="표준 9 6 4 4 2 6" xfId="32453"/>
    <cellStyle name="표준 9 6 4 4 3" xfId="7942"/>
    <cellStyle name="표준 9 6 4 4 3 2" xfId="7943"/>
    <cellStyle name="표준 9 6 4 4 3 2 2" xfId="25201"/>
    <cellStyle name="표준 9 6 4 4 3 2 2 2" xfId="47162"/>
    <cellStyle name="표준 9 6 4 4 3 2 3" xfId="32456"/>
    <cellStyle name="표준 9 6 4 4 3 3" xfId="25202"/>
    <cellStyle name="표준 9 6 4 4 3 3 2" xfId="25203"/>
    <cellStyle name="표준 9 6 4 4 3 3 2 2" xfId="47164"/>
    <cellStyle name="표준 9 6 4 4 3 3 3" xfId="47163"/>
    <cellStyle name="표준 9 6 4 4 3 4" xfId="25204"/>
    <cellStyle name="표준 9 6 4 4 3 4 2" xfId="47165"/>
    <cellStyle name="표준 9 6 4 4 3 5" xfId="25205"/>
    <cellStyle name="표준 9 6 4 4 3 5 2" xfId="47166"/>
    <cellStyle name="표준 9 6 4 4 3 6" xfId="32455"/>
    <cellStyle name="표준 9 6 4 4 4" xfId="7944"/>
    <cellStyle name="표준 9 6 4 4 4 2" xfId="25206"/>
    <cellStyle name="표준 9 6 4 4 4 2 2" xfId="47167"/>
    <cellStyle name="표준 9 6 4 4 4 3" xfId="32457"/>
    <cellStyle name="표준 9 6 4 4 5" xfId="25207"/>
    <cellStyle name="표준 9 6 4 4 5 2" xfId="25208"/>
    <cellStyle name="표준 9 6 4 4 5 2 2" xfId="47169"/>
    <cellStyle name="표준 9 6 4 4 5 3" xfId="47168"/>
    <cellStyle name="표준 9 6 4 4 6" xfId="25209"/>
    <cellStyle name="표준 9 6 4 4 6 2" xfId="47170"/>
    <cellStyle name="표준 9 6 4 4 7" xfId="25210"/>
    <cellStyle name="표준 9 6 4 4 7 2" xfId="47171"/>
    <cellStyle name="표준 9 6 4 4 8" xfId="27248"/>
    <cellStyle name="표준 9 6 4 5" xfId="7945"/>
    <cellStyle name="표준 9 6 4 5 2" xfId="7946"/>
    <cellStyle name="표준 9 6 4 5 2 2" xfId="25211"/>
    <cellStyle name="표준 9 6 4 5 2 2 2" xfId="47172"/>
    <cellStyle name="표준 9 6 4 5 2 3" xfId="32459"/>
    <cellStyle name="표준 9 6 4 5 3" xfId="25212"/>
    <cellStyle name="표준 9 6 4 5 3 2" xfId="25213"/>
    <cellStyle name="표준 9 6 4 5 3 2 2" xfId="47174"/>
    <cellStyle name="표준 9 6 4 5 3 3" xfId="47173"/>
    <cellStyle name="표준 9 6 4 5 4" xfId="25214"/>
    <cellStyle name="표준 9 6 4 5 4 2" xfId="47175"/>
    <cellStyle name="표준 9 6 4 5 5" xfId="25215"/>
    <cellStyle name="표준 9 6 4 5 5 2" xfId="47176"/>
    <cellStyle name="표준 9 6 4 5 6" xfId="32458"/>
    <cellStyle name="표준 9 6 4 6" xfId="7947"/>
    <cellStyle name="표준 9 6 4 6 2" xfId="7948"/>
    <cellStyle name="표준 9 6 4 6 2 2" xfId="25216"/>
    <cellStyle name="표준 9 6 4 6 2 2 2" xfId="47177"/>
    <cellStyle name="표준 9 6 4 6 2 3" xfId="32461"/>
    <cellStyle name="표준 9 6 4 6 3" xfId="25217"/>
    <cellStyle name="표준 9 6 4 6 3 2" xfId="25218"/>
    <cellStyle name="표준 9 6 4 6 3 2 2" xfId="47179"/>
    <cellStyle name="표준 9 6 4 6 3 3" xfId="47178"/>
    <cellStyle name="표준 9 6 4 6 4" xfId="25219"/>
    <cellStyle name="표준 9 6 4 6 4 2" xfId="47180"/>
    <cellStyle name="표준 9 6 4 6 5" xfId="25220"/>
    <cellStyle name="표준 9 6 4 6 5 2" xfId="47181"/>
    <cellStyle name="표준 9 6 4 6 6" xfId="32460"/>
    <cellStyle name="표준 9 6 4 7" xfId="7949"/>
    <cellStyle name="표준 9 6 4 7 2" xfId="25221"/>
    <cellStyle name="표준 9 6 4 7 2 2" xfId="47182"/>
    <cellStyle name="표준 9 6 4 7 3" xfId="32462"/>
    <cellStyle name="표준 9 6 4 8" xfId="25222"/>
    <cellStyle name="표준 9 6 4 8 2" xfId="25223"/>
    <cellStyle name="표준 9 6 4 8 2 2" xfId="47184"/>
    <cellStyle name="표준 9 6 4 8 3" xfId="47183"/>
    <cellStyle name="표준 9 6 4 9" xfId="25224"/>
    <cellStyle name="표준 9 6 4 9 2" xfId="47185"/>
    <cellStyle name="표준 9 6 5" xfId="2307"/>
    <cellStyle name="표준 9 6 5 10" xfId="26829"/>
    <cellStyle name="표준 9 6 5 2" xfId="2661"/>
    <cellStyle name="표준 9 6 5 2 2" xfId="3181"/>
    <cellStyle name="표준 9 6 5 2 2 2" xfId="7950"/>
    <cellStyle name="표준 9 6 5 2 2 2 2" xfId="7951"/>
    <cellStyle name="표준 9 6 5 2 2 2 2 2" xfId="25225"/>
    <cellStyle name="표준 9 6 5 2 2 2 2 2 2" xfId="47186"/>
    <cellStyle name="표준 9 6 5 2 2 2 2 3" xfId="32464"/>
    <cellStyle name="표준 9 6 5 2 2 2 3" xfId="25226"/>
    <cellStyle name="표준 9 6 5 2 2 2 3 2" xfId="25227"/>
    <cellStyle name="표준 9 6 5 2 2 2 3 2 2" xfId="47188"/>
    <cellStyle name="표준 9 6 5 2 2 2 3 3" xfId="47187"/>
    <cellStyle name="표준 9 6 5 2 2 2 4" xfId="25228"/>
    <cellStyle name="표준 9 6 5 2 2 2 4 2" xfId="47189"/>
    <cellStyle name="표준 9 6 5 2 2 2 5" xfId="25229"/>
    <cellStyle name="표준 9 6 5 2 2 2 5 2" xfId="47190"/>
    <cellStyle name="표준 9 6 5 2 2 2 6" xfId="32463"/>
    <cellStyle name="표준 9 6 5 2 2 3" xfId="7952"/>
    <cellStyle name="표준 9 6 5 2 2 3 2" xfId="7953"/>
    <cellStyle name="표준 9 6 5 2 2 3 2 2" xfId="25230"/>
    <cellStyle name="표준 9 6 5 2 2 3 2 2 2" xfId="47191"/>
    <cellStyle name="표준 9 6 5 2 2 3 2 3" xfId="32466"/>
    <cellStyle name="표준 9 6 5 2 2 3 3" xfId="25231"/>
    <cellStyle name="표준 9 6 5 2 2 3 3 2" xfId="25232"/>
    <cellStyle name="표준 9 6 5 2 2 3 3 2 2" xfId="47193"/>
    <cellStyle name="표준 9 6 5 2 2 3 3 3" xfId="47192"/>
    <cellStyle name="표준 9 6 5 2 2 3 4" xfId="25233"/>
    <cellStyle name="표준 9 6 5 2 2 3 4 2" xfId="47194"/>
    <cellStyle name="표준 9 6 5 2 2 3 5" xfId="25234"/>
    <cellStyle name="표준 9 6 5 2 2 3 5 2" xfId="47195"/>
    <cellStyle name="표준 9 6 5 2 2 3 6" xfId="32465"/>
    <cellStyle name="표준 9 6 5 2 2 4" xfId="7954"/>
    <cellStyle name="표준 9 6 5 2 2 4 2" xfId="25235"/>
    <cellStyle name="표준 9 6 5 2 2 4 2 2" xfId="47196"/>
    <cellStyle name="표준 9 6 5 2 2 4 3" xfId="32467"/>
    <cellStyle name="표준 9 6 5 2 2 5" xfId="25236"/>
    <cellStyle name="표준 9 6 5 2 2 5 2" xfId="25237"/>
    <cellStyle name="표준 9 6 5 2 2 5 2 2" xfId="47198"/>
    <cellStyle name="표준 9 6 5 2 2 5 3" xfId="47197"/>
    <cellStyle name="표준 9 6 5 2 2 6" xfId="25238"/>
    <cellStyle name="표준 9 6 5 2 2 6 2" xfId="47199"/>
    <cellStyle name="표준 9 6 5 2 2 7" xfId="25239"/>
    <cellStyle name="표준 9 6 5 2 2 7 2" xfId="47200"/>
    <cellStyle name="표준 9 6 5 2 2 8" xfId="27702"/>
    <cellStyle name="표준 9 6 5 2 3" xfId="7955"/>
    <cellStyle name="표준 9 6 5 2 3 2" xfId="7956"/>
    <cellStyle name="표준 9 6 5 2 3 2 2" xfId="25240"/>
    <cellStyle name="표준 9 6 5 2 3 2 2 2" xfId="47201"/>
    <cellStyle name="표준 9 6 5 2 3 2 3" xfId="32469"/>
    <cellStyle name="표준 9 6 5 2 3 3" xfId="25241"/>
    <cellStyle name="표준 9 6 5 2 3 3 2" xfId="25242"/>
    <cellStyle name="표준 9 6 5 2 3 3 2 2" xfId="47203"/>
    <cellStyle name="표준 9 6 5 2 3 3 3" xfId="47202"/>
    <cellStyle name="표준 9 6 5 2 3 4" xfId="25243"/>
    <cellStyle name="표준 9 6 5 2 3 4 2" xfId="47204"/>
    <cellStyle name="표준 9 6 5 2 3 5" xfId="25244"/>
    <cellStyle name="표준 9 6 5 2 3 5 2" xfId="47205"/>
    <cellStyle name="표준 9 6 5 2 3 6" xfId="32468"/>
    <cellStyle name="표준 9 6 5 2 4" xfId="7957"/>
    <cellStyle name="표준 9 6 5 2 4 2" xfId="7958"/>
    <cellStyle name="표준 9 6 5 2 4 2 2" xfId="25245"/>
    <cellStyle name="표준 9 6 5 2 4 2 2 2" xfId="47206"/>
    <cellStyle name="표준 9 6 5 2 4 2 3" xfId="32471"/>
    <cellStyle name="표준 9 6 5 2 4 3" xfId="25246"/>
    <cellStyle name="표준 9 6 5 2 4 3 2" xfId="25247"/>
    <cellStyle name="표준 9 6 5 2 4 3 2 2" xfId="47208"/>
    <cellStyle name="표준 9 6 5 2 4 3 3" xfId="47207"/>
    <cellStyle name="표준 9 6 5 2 4 4" xfId="25248"/>
    <cellStyle name="표준 9 6 5 2 4 4 2" xfId="47209"/>
    <cellStyle name="표준 9 6 5 2 4 5" xfId="25249"/>
    <cellStyle name="표준 9 6 5 2 4 5 2" xfId="47210"/>
    <cellStyle name="표준 9 6 5 2 4 6" xfId="32470"/>
    <cellStyle name="표준 9 6 5 2 5" xfId="7959"/>
    <cellStyle name="표준 9 6 5 2 5 2" xfId="25250"/>
    <cellStyle name="표준 9 6 5 2 5 2 2" xfId="47211"/>
    <cellStyle name="표준 9 6 5 2 5 3" xfId="32472"/>
    <cellStyle name="표준 9 6 5 2 6" xfId="25251"/>
    <cellStyle name="표준 9 6 5 2 6 2" xfId="25252"/>
    <cellStyle name="표준 9 6 5 2 6 2 2" xfId="47213"/>
    <cellStyle name="표준 9 6 5 2 6 3" xfId="47212"/>
    <cellStyle name="표준 9 6 5 2 7" xfId="25253"/>
    <cellStyle name="표준 9 6 5 2 7 2" xfId="47214"/>
    <cellStyle name="표준 9 6 5 2 8" xfId="25254"/>
    <cellStyle name="표준 9 6 5 2 8 2" xfId="47215"/>
    <cellStyle name="표준 9 6 5 2 9" xfId="27183"/>
    <cellStyle name="표준 9 6 5 3" xfId="2827"/>
    <cellStyle name="표준 9 6 5 3 2" xfId="7960"/>
    <cellStyle name="표준 9 6 5 3 2 2" xfId="7961"/>
    <cellStyle name="표준 9 6 5 3 2 2 2" xfId="25255"/>
    <cellStyle name="표준 9 6 5 3 2 2 2 2" xfId="47216"/>
    <cellStyle name="표준 9 6 5 3 2 2 3" xfId="32474"/>
    <cellStyle name="표준 9 6 5 3 2 3" xfId="25256"/>
    <cellStyle name="표준 9 6 5 3 2 3 2" xfId="25257"/>
    <cellStyle name="표준 9 6 5 3 2 3 2 2" xfId="47218"/>
    <cellStyle name="표준 9 6 5 3 2 3 3" xfId="47217"/>
    <cellStyle name="표준 9 6 5 3 2 4" xfId="25258"/>
    <cellStyle name="표준 9 6 5 3 2 4 2" xfId="47219"/>
    <cellStyle name="표준 9 6 5 3 2 5" xfId="25259"/>
    <cellStyle name="표준 9 6 5 3 2 5 2" xfId="47220"/>
    <cellStyle name="표준 9 6 5 3 2 6" xfId="32473"/>
    <cellStyle name="표준 9 6 5 3 3" xfId="7962"/>
    <cellStyle name="표준 9 6 5 3 3 2" xfId="7963"/>
    <cellStyle name="표준 9 6 5 3 3 2 2" xfId="25260"/>
    <cellStyle name="표준 9 6 5 3 3 2 2 2" xfId="47221"/>
    <cellStyle name="표준 9 6 5 3 3 2 3" xfId="32476"/>
    <cellStyle name="표준 9 6 5 3 3 3" xfId="25261"/>
    <cellStyle name="표준 9 6 5 3 3 3 2" xfId="25262"/>
    <cellStyle name="표준 9 6 5 3 3 3 2 2" xfId="47223"/>
    <cellStyle name="표준 9 6 5 3 3 3 3" xfId="47222"/>
    <cellStyle name="표준 9 6 5 3 3 4" xfId="25263"/>
    <cellStyle name="표준 9 6 5 3 3 4 2" xfId="47224"/>
    <cellStyle name="표준 9 6 5 3 3 5" xfId="25264"/>
    <cellStyle name="표준 9 6 5 3 3 5 2" xfId="47225"/>
    <cellStyle name="표준 9 6 5 3 3 6" xfId="32475"/>
    <cellStyle name="표준 9 6 5 3 4" xfId="7964"/>
    <cellStyle name="표준 9 6 5 3 4 2" xfId="25265"/>
    <cellStyle name="표준 9 6 5 3 4 2 2" xfId="47226"/>
    <cellStyle name="표준 9 6 5 3 4 3" xfId="32477"/>
    <cellStyle name="표준 9 6 5 3 5" xfId="25266"/>
    <cellStyle name="표준 9 6 5 3 5 2" xfId="25267"/>
    <cellStyle name="표준 9 6 5 3 5 2 2" xfId="47228"/>
    <cellStyle name="표준 9 6 5 3 5 3" xfId="47227"/>
    <cellStyle name="표준 9 6 5 3 6" xfId="25268"/>
    <cellStyle name="표준 9 6 5 3 6 2" xfId="47229"/>
    <cellStyle name="표준 9 6 5 3 7" xfId="25269"/>
    <cellStyle name="표준 9 6 5 3 7 2" xfId="47230"/>
    <cellStyle name="표준 9 6 5 3 8" xfId="27348"/>
    <cellStyle name="표준 9 6 5 4" xfId="7965"/>
    <cellStyle name="표준 9 6 5 4 2" xfId="7966"/>
    <cellStyle name="표준 9 6 5 4 2 2" xfId="25270"/>
    <cellStyle name="표준 9 6 5 4 2 2 2" xfId="47231"/>
    <cellStyle name="표준 9 6 5 4 2 3" xfId="32479"/>
    <cellStyle name="표준 9 6 5 4 3" xfId="25271"/>
    <cellStyle name="표준 9 6 5 4 3 2" xfId="25272"/>
    <cellStyle name="표준 9 6 5 4 3 2 2" xfId="47233"/>
    <cellStyle name="표준 9 6 5 4 3 3" xfId="47232"/>
    <cellStyle name="표준 9 6 5 4 4" xfId="25273"/>
    <cellStyle name="표준 9 6 5 4 4 2" xfId="47234"/>
    <cellStyle name="표준 9 6 5 4 5" xfId="25274"/>
    <cellStyle name="표준 9 6 5 4 5 2" xfId="47235"/>
    <cellStyle name="표준 9 6 5 4 6" xfId="32478"/>
    <cellStyle name="표준 9 6 5 5" xfId="7967"/>
    <cellStyle name="표준 9 6 5 5 2" xfId="7968"/>
    <cellStyle name="표준 9 6 5 5 2 2" xfId="25275"/>
    <cellStyle name="표준 9 6 5 5 2 2 2" xfId="47236"/>
    <cellStyle name="표준 9 6 5 5 2 3" xfId="32481"/>
    <cellStyle name="표준 9 6 5 5 3" xfId="25276"/>
    <cellStyle name="표준 9 6 5 5 3 2" xfId="25277"/>
    <cellStyle name="표준 9 6 5 5 3 2 2" xfId="47238"/>
    <cellStyle name="표준 9 6 5 5 3 3" xfId="47237"/>
    <cellStyle name="표준 9 6 5 5 4" xfId="25278"/>
    <cellStyle name="표준 9 6 5 5 4 2" xfId="47239"/>
    <cellStyle name="표준 9 6 5 5 5" xfId="25279"/>
    <cellStyle name="표준 9 6 5 5 5 2" xfId="47240"/>
    <cellStyle name="표준 9 6 5 5 6" xfId="32480"/>
    <cellStyle name="표준 9 6 5 6" xfId="7969"/>
    <cellStyle name="표준 9 6 5 6 2" xfId="25280"/>
    <cellStyle name="표준 9 6 5 6 2 2" xfId="47241"/>
    <cellStyle name="표준 9 6 5 6 3" xfId="32482"/>
    <cellStyle name="표준 9 6 5 7" xfId="25281"/>
    <cellStyle name="표준 9 6 5 7 2" xfId="25282"/>
    <cellStyle name="표준 9 6 5 7 2 2" xfId="47243"/>
    <cellStyle name="표준 9 6 5 7 3" xfId="47242"/>
    <cellStyle name="표준 9 6 5 8" xfId="25283"/>
    <cellStyle name="표준 9 6 5 8 2" xfId="47244"/>
    <cellStyle name="표준 9 6 5 9" xfId="25284"/>
    <cellStyle name="표준 9 6 5 9 2" xfId="47245"/>
    <cellStyle name="표준 9 6 6" xfId="2436"/>
    <cellStyle name="표준 9 6 6 2" xfId="2956"/>
    <cellStyle name="표준 9 6 6 2 2" xfId="7970"/>
    <cellStyle name="표준 9 6 6 2 2 2" xfId="7971"/>
    <cellStyle name="표준 9 6 6 2 2 2 2" xfId="25285"/>
    <cellStyle name="표준 9 6 6 2 2 2 2 2" xfId="47246"/>
    <cellStyle name="표준 9 6 6 2 2 2 3" xfId="32484"/>
    <cellStyle name="표준 9 6 6 2 2 3" xfId="25286"/>
    <cellStyle name="표준 9 6 6 2 2 3 2" xfId="25287"/>
    <cellStyle name="표준 9 6 6 2 2 3 2 2" xfId="47248"/>
    <cellStyle name="표준 9 6 6 2 2 3 3" xfId="47247"/>
    <cellStyle name="표준 9 6 6 2 2 4" xfId="25288"/>
    <cellStyle name="표준 9 6 6 2 2 4 2" xfId="47249"/>
    <cellStyle name="표준 9 6 6 2 2 5" xfId="25289"/>
    <cellStyle name="표준 9 6 6 2 2 5 2" xfId="47250"/>
    <cellStyle name="표준 9 6 6 2 2 6" xfId="32483"/>
    <cellStyle name="표준 9 6 6 2 3" xfId="7972"/>
    <cellStyle name="표준 9 6 6 2 3 2" xfId="7973"/>
    <cellStyle name="표준 9 6 6 2 3 2 2" xfId="25290"/>
    <cellStyle name="표준 9 6 6 2 3 2 2 2" xfId="47251"/>
    <cellStyle name="표준 9 6 6 2 3 2 3" xfId="32486"/>
    <cellStyle name="표준 9 6 6 2 3 3" xfId="25291"/>
    <cellStyle name="표준 9 6 6 2 3 3 2" xfId="25292"/>
    <cellStyle name="표준 9 6 6 2 3 3 2 2" xfId="47253"/>
    <cellStyle name="표준 9 6 6 2 3 3 3" xfId="47252"/>
    <cellStyle name="표준 9 6 6 2 3 4" xfId="25293"/>
    <cellStyle name="표준 9 6 6 2 3 4 2" xfId="47254"/>
    <cellStyle name="표준 9 6 6 2 3 5" xfId="25294"/>
    <cellStyle name="표준 9 6 6 2 3 5 2" xfId="47255"/>
    <cellStyle name="표준 9 6 6 2 3 6" xfId="32485"/>
    <cellStyle name="표준 9 6 6 2 4" xfId="7974"/>
    <cellStyle name="표준 9 6 6 2 4 2" xfId="25295"/>
    <cellStyle name="표준 9 6 6 2 4 2 2" xfId="47256"/>
    <cellStyle name="표준 9 6 6 2 4 3" xfId="32487"/>
    <cellStyle name="표준 9 6 6 2 5" xfId="25296"/>
    <cellStyle name="표준 9 6 6 2 5 2" xfId="25297"/>
    <cellStyle name="표준 9 6 6 2 5 2 2" xfId="47258"/>
    <cellStyle name="표준 9 6 6 2 5 3" xfId="47257"/>
    <cellStyle name="표준 9 6 6 2 6" xfId="25298"/>
    <cellStyle name="표준 9 6 6 2 6 2" xfId="47259"/>
    <cellStyle name="표준 9 6 6 2 7" xfId="25299"/>
    <cellStyle name="표준 9 6 6 2 7 2" xfId="47260"/>
    <cellStyle name="표준 9 6 6 2 8" xfId="27477"/>
    <cellStyle name="표준 9 6 6 3" xfId="7975"/>
    <cellStyle name="표준 9 6 6 3 2" xfId="7976"/>
    <cellStyle name="표준 9 6 6 3 2 2" xfId="25300"/>
    <cellStyle name="표준 9 6 6 3 2 2 2" xfId="47261"/>
    <cellStyle name="표준 9 6 6 3 2 3" xfId="32489"/>
    <cellStyle name="표준 9 6 6 3 3" xfId="25301"/>
    <cellStyle name="표준 9 6 6 3 3 2" xfId="25302"/>
    <cellStyle name="표준 9 6 6 3 3 2 2" xfId="47263"/>
    <cellStyle name="표준 9 6 6 3 3 3" xfId="47262"/>
    <cellStyle name="표준 9 6 6 3 4" xfId="25303"/>
    <cellStyle name="표준 9 6 6 3 4 2" xfId="47264"/>
    <cellStyle name="표준 9 6 6 3 5" xfId="25304"/>
    <cellStyle name="표준 9 6 6 3 5 2" xfId="47265"/>
    <cellStyle name="표준 9 6 6 3 6" xfId="32488"/>
    <cellStyle name="표준 9 6 6 4" xfId="7977"/>
    <cellStyle name="표준 9 6 6 4 2" xfId="7978"/>
    <cellStyle name="표준 9 6 6 4 2 2" xfId="25305"/>
    <cellStyle name="표준 9 6 6 4 2 2 2" xfId="47266"/>
    <cellStyle name="표준 9 6 6 4 2 3" xfId="32491"/>
    <cellStyle name="표준 9 6 6 4 3" xfId="25306"/>
    <cellStyle name="표준 9 6 6 4 3 2" xfId="25307"/>
    <cellStyle name="표준 9 6 6 4 3 2 2" xfId="47268"/>
    <cellStyle name="표준 9 6 6 4 3 3" xfId="47267"/>
    <cellStyle name="표준 9 6 6 4 4" xfId="25308"/>
    <cellStyle name="표준 9 6 6 4 4 2" xfId="47269"/>
    <cellStyle name="표준 9 6 6 4 5" xfId="25309"/>
    <cellStyle name="표준 9 6 6 4 5 2" xfId="47270"/>
    <cellStyle name="표준 9 6 6 4 6" xfId="32490"/>
    <cellStyle name="표준 9 6 6 5" xfId="7979"/>
    <cellStyle name="표준 9 6 6 5 2" xfId="25310"/>
    <cellStyle name="표준 9 6 6 5 2 2" xfId="47271"/>
    <cellStyle name="표준 9 6 6 5 3" xfId="32492"/>
    <cellStyle name="표준 9 6 6 6" xfId="25311"/>
    <cellStyle name="표준 9 6 6 6 2" xfId="25312"/>
    <cellStyle name="표준 9 6 6 6 2 2" xfId="47273"/>
    <cellStyle name="표준 9 6 6 6 3" xfId="47272"/>
    <cellStyle name="표준 9 6 6 7" xfId="25313"/>
    <cellStyle name="표준 9 6 6 7 2" xfId="47274"/>
    <cellStyle name="표준 9 6 6 8" xfId="25314"/>
    <cellStyle name="표준 9 6 6 8 2" xfId="47275"/>
    <cellStyle name="표준 9 6 6 9" xfId="26958"/>
    <cellStyle name="표준 9 6 7" xfId="2698"/>
    <cellStyle name="표준 9 6 7 2" xfId="7980"/>
    <cellStyle name="표준 9 6 7 2 2" xfId="7981"/>
    <cellStyle name="표준 9 6 7 2 2 2" xfId="25315"/>
    <cellStyle name="표준 9 6 7 2 2 2 2" xfId="47276"/>
    <cellStyle name="표준 9 6 7 2 2 3" xfId="32494"/>
    <cellStyle name="표준 9 6 7 2 3" xfId="25316"/>
    <cellStyle name="표준 9 6 7 2 3 2" xfId="25317"/>
    <cellStyle name="표준 9 6 7 2 3 2 2" xfId="47278"/>
    <cellStyle name="표준 9 6 7 2 3 3" xfId="47277"/>
    <cellStyle name="표준 9 6 7 2 4" xfId="25318"/>
    <cellStyle name="표준 9 6 7 2 4 2" xfId="47279"/>
    <cellStyle name="표준 9 6 7 2 5" xfId="25319"/>
    <cellStyle name="표준 9 6 7 2 5 2" xfId="47280"/>
    <cellStyle name="표준 9 6 7 2 6" xfId="32493"/>
    <cellStyle name="표준 9 6 7 3" xfId="7982"/>
    <cellStyle name="표준 9 6 7 3 2" xfId="7983"/>
    <cellStyle name="표준 9 6 7 3 2 2" xfId="25320"/>
    <cellStyle name="표준 9 6 7 3 2 2 2" xfId="47281"/>
    <cellStyle name="표준 9 6 7 3 2 3" xfId="32496"/>
    <cellStyle name="표준 9 6 7 3 3" xfId="25321"/>
    <cellStyle name="표준 9 6 7 3 3 2" xfId="25322"/>
    <cellStyle name="표준 9 6 7 3 3 2 2" xfId="47283"/>
    <cellStyle name="표준 9 6 7 3 3 3" xfId="47282"/>
    <cellStyle name="표준 9 6 7 3 4" xfId="25323"/>
    <cellStyle name="표준 9 6 7 3 4 2" xfId="47284"/>
    <cellStyle name="표준 9 6 7 3 5" xfId="25324"/>
    <cellStyle name="표준 9 6 7 3 5 2" xfId="47285"/>
    <cellStyle name="표준 9 6 7 3 6" xfId="32495"/>
    <cellStyle name="표준 9 6 7 4" xfId="7984"/>
    <cellStyle name="표준 9 6 7 4 2" xfId="25325"/>
    <cellStyle name="표준 9 6 7 4 2 2" xfId="47286"/>
    <cellStyle name="표준 9 6 7 4 3" xfId="32497"/>
    <cellStyle name="표준 9 6 7 5" xfId="25326"/>
    <cellStyle name="표준 9 6 7 5 2" xfId="25327"/>
    <cellStyle name="표준 9 6 7 5 2 2" xfId="47288"/>
    <cellStyle name="표준 9 6 7 5 3" xfId="47287"/>
    <cellStyle name="표준 9 6 7 6" xfId="25328"/>
    <cellStyle name="표준 9 6 7 6 2" xfId="47289"/>
    <cellStyle name="표준 9 6 7 7" xfId="25329"/>
    <cellStyle name="표준 9 6 7 7 2" xfId="47290"/>
    <cellStyle name="표준 9 6 7 8" xfId="27219"/>
    <cellStyle name="표준 9 6 8" xfId="7985"/>
    <cellStyle name="표준 9 6 8 2" xfId="7986"/>
    <cellStyle name="표준 9 6 8 2 2" xfId="25330"/>
    <cellStyle name="표준 9 6 8 2 2 2" xfId="47291"/>
    <cellStyle name="표준 9 6 8 2 3" xfId="32499"/>
    <cellStyle name="표준 9 6 8 3" xfId="25331"/>
    <cellStyle name="표준 9 6 8 3 2" xfId="25332"/>
    <cellStyle name="표준 9 6 8 3 2 2" xfId="47293"/>
    <cellStyle name="표준 9 6 8 3 3" xfId="47292"/>
    <cellStyle name="표준 9 6 8 4" xfId="25333"/>
    <cellStyle name="표준 9 6 8 4 2" xfId="47294"/>
    <cellStyle name="표준 9 6 8 5" xfId="25334"/>
    <cellStyle name="표준 9 6 8 5 2" xfId="47295"/>
    <cellStyle name="표준 9 6 8 6" xfId="32498"/>
    <cellStyle name="표준 9 6 9" xfId="7987"/>
    <cellStyle name="표준 9 6 9 2" xfId="7988"/>
    <cellStyle name="표준 9 6 9 2 2" xfId="25335"/>
    <cellStyle name="표준 9 6 9 2 2 2" xfId="47296"/>
    <cellStyle name="표준 9 6 9 2 3" xfId="32501"/>
    <cellStyle name="표준 9 6 9 3" xfId="25336"/>
    <cellStyle name="표준 9 6 9 3 2" xfId="25337"/>
    <cellStyle name="표준 9 6 9 3 2 2" xfId="47298"/>
    <cellStyle name="표준 9 6 9 3 3" xfId="47297"/>
    <cellStyle name="표준 9 6 9 4" xfId="25338"/>
    <cellStyle name="표준 9 6 9 4 2" xfId="47299"/>
    <cellStyle name="표준 9 6 9 5" xfId="25339"/>
    <cellStyle name="표준 9 6 9 5 2" xfId="47300"/>
    <cellStyle name="표준 9 6 9 6" xfId="32500"/>
    <cellStyle name="표준 9 7" xfId="1521"/>
    <cellStyle name="표준 9 7 10" xfId="7989"/>
    <cellStyle name="표준 9 7 10 2" xfId="25340"/>
    <cellStyle name="표준 9 7 10 2 2" xfId="47301"/>
    <cellStyle name="표준 9 7 10 3" xfId="32502"/>
    <cellStyle name="표준 9 7 11" xfId="25341"/>
    <cellStyle name="표준 9 7 11 2" xfId="25342"/>
    <cellStyle name="표준 9 7 11 2 2" xfId="47303"/>
    <cellStyle name="표준 9 7 11 3" xfId="47302"/>
    <cellStyle name="표준 9 7 12" xfId="25343"/>
    <cellStyle name="표준 9 7 12 2" xfId="47304"/>
    <cellStyle name="표준 9 7 13" xfId="25344"/>
    <cellStyle name="표준 9 7 13 2" xfId="47305"/>
    <cellStyle name="표준 9 7 14" xfId="26704"/>
    <cellStyle name="표준 9 7 2" xfId="1583"/>
    <cellStyle name="표준 9 7 2 10" xfId="25345"/>
    <cellStyle name="표준 9 7 2 10 2" xfId="47306"/>
    <cellStyle name="표준 9 7 2 11" xfId="26766"/>
    <cellStyle name="표준 9 7 2 2" xfId="2373"/>
    <cellStyle name="표준 9 7 2 2 10" xfId="26895"/>
    <cellStyle name="표준 9 7 2 2 2" xfId="2662"/>
    <cellStyle name="표준 9 7 2 2 2 2" xfId="3182"/>
    <cellStyle name="표준 9 7 2 2 2 2 2" xfId="7990"/>
    <cellStyle name="표준 9 7 2 2 2 2 2 2" xfId="7991"/>
    <cellStyle name="표준 9 7 2 2 2 2 2 2 2" xfId="25346"/>
    <cellStyle name="표준 9 7 2 2 2 2 2 2 2 2" xfId="47307"/>
    <cellStyle name="표준 9 7 2 2 2 2 2 2 3" xfId="32504"/>
    <cellStyle name="표준 9 7 2 2 2 2 2 3" xfId="25347"/>
    <cellStyle name="표준 9 7 2 2 2 2 2 3 2" xfId="25348"/>
    <cellStyle name="표준 9 7 2 2 2 2 2 3 2 2" xfId="47309"/>
    <cellStyle name="표준 9 7 2 2 2 2 2 3 3" xfId="47308"/>
    <cellStyle name="표준 9 7 2 2 2 2 2 4" xfId="25349"/>
    <cellStyle name="표준 9 7 2 2 2 2 2 4 2" xfId="47310"/>
    <cellStyle name="표준 9 7 2 2 2 2 2 5" xfId="25350"/>
    <cellStyle name="표준 9 7 2 2 2 2 2 5 2" xfId="47311"/>
    <cellStyle name="표준 9 7 2 2 2 2 2 6" xfId="32503"/>
    <cellStyle name="표준 9 7 2 2 2 2 3" xfId="7992"/>
    <cellStyle name="표준 9 7 2 2 2 2 3 2" xfId="7993"/>
    <cellStyle name="표준 9 7 2 2 2 2 3 2 2" xfId="25351"/>
    <cellStyle name="표준 9 7 2 2 2 2 3 2 2 2" xfId="47312"/>
    <cellStyle name="표준 9 7 2 2 2 2 3 2 3" xfId="32506"/>
    <cellStyle name="표준 9 7 2 2 2 2 3 3" xfId="25352"/>
    <cellStyle name="표준 9 7 2 2 2 2 3 3 2" xfId="25353"/>
    <cellStyle name="표준 9 7 2 2 2 2 3 3 2 2" xfId="47314"/>
    <cellStyle name="표준 9 7 2 2 2 2 3 3 3" xfId="47313"/>
    <cellStyle name="표준 9 7 2 2 2 2 3 4" xfId="25354"/>
    <cellStyle name="표준 9 7 2 2 2 2 3 4 2" xfId="47315"/>
    <cellStyle name="표준 9 7 2 2 2 2 3 5" xfId="25355"/>
    <cellStyle name="표준 9 7 2 2 2 2 3 5 2" xfId="47316"/>
    <cellStyle name="표준 9 7 2 2 2 2 3 6" xfId="32505"/>
    <cellStyle name="표준 9 7 2 2 2 2 4" xfId="7994"/>
    <cellStyle name="표준 9 7 2 2 2 2 4 2" xfId="25356"/>
    <cellStyle name="표준 9 7 2 2 2 2 4 2 2" xfId="47317"/>
    <cellStyle name="표준 9 7 2 2 2 2 4 3" xfId="32507"/>
    <cellStyle name="표준 9 7 2 2 2 2 5" xfId="25357"/>
    <cellStyle name="표준 9 7 2 2 2 2 5 2" xfId="25358"/>
    <cellStyle name="표준 9 7 2 2 2 2 5 2 2" xfId="47319"/>
    <cellStyle name="표준 9 7 2 2 2 2 5 3" xfId="47318"/>
    <cellStyle name="표준 9 7 2 2 2 2 6" xfId="25359"/>
    <cellStyle name="표준 9 7 2 2 2 2 6 2" xfId="47320"/>
    <cellStyle name="표준 9 7 2 2 2 2 7" xfId="25360"/>
    <cellStyle name="표준 9 7 2 2 2 2 7 2" xfId="47321"/>
    <cellStyle name="표준 9 7 2 2 2 2 8" xfId="27703"/>
    <cellStyle name="표준 9 7 2 2 2 3" xfId="7995"/>
    <cellStyle name="표준 9 7 2 2 2 3 2" xfId="7996"/>
    <cellStyle name="표준 9 7 2 2 2 3 2 2" xfId="25361"/>
    <cellStyle name="표준 9 7 2 2 2 3 2 2 2" xfId="47322"/>
    <cellStyle name="표준 9 7 2 2 2 3 2 3" xfId="32509"/>
    <cellStyle name="표준 9 7 2 2 2 3 3" xfId="25362"/>
    <cellStyle name="표준 9 7 2 2 2 3 3 2" xfId="25363"/>
    <cellStyle name="표준 9 7 2 2 2 3 3 2 2" xfId="47324"/>
    <cellStyle name="표준 9 7 2 2 2 3 3 3" xfId="47323"/>
    <cellStyle name="표준 9 7 2 2 2 3 4" xfId="25364"/>
    <cellStyle name="표준 9 7 2 2 2 3 4 2" xfId="47325"/>
    <cellStyle name="표준 9 7 2 2 2 3 5" xfId="25365"/>
    <cellStyle name="표준 9 7 2 2 2 3 5 2" xfId="47326"/>
    <cellStyle name="표준 9 7 2 2 2 3 6" xfId="32508"/>
    <cellStyle name="표준 9 7 2 2 2 4" xfId="7997"/>
    <cellStyle name="표준 9 7 2 2 2 4 2" xfId="7998"/>
    <cellStyle name="표준 9 7 2 2 2 4 2 2" xfId="25366"/>
    <cellStyle name="표준 9 7 2 2 2 4 2 2 2" xfId="47327"/>
    <cellStyle name="표준 9 7 2 2 2 4 2 3" xfId="32511"/>
    <cellStyle name="표준 9 7 2 2 2 4 3" xfId="25367"/>
    <cellStyle name="표준 9 7 2 2 2 4 3 2" xfId="25368"/>
    <cellStyle name="표준 9 7 2 2 2 4 3 2 2" xfId="47329"/>
    <cellStyle name="표준 9 7 2 2 2 4 3 3" xfId="47328"/>
    <cellStyle name="표준 9 7 2 2 2 4 4" xfId="25369"/>
    <cellStyle name="표준 9 7 2 2 2 4 4 2" xfId="47330"/>
    <cellStyle name="표준 9 7 2 2 2 4 5" xfId="25370"/>
    <cellStyle name="표준 9 7 2 2 2 4 5 2" xfId="47331"/>
    <cellStyle name="표준 9 7 2 2 2 4 6" xfId="32510"/>
    <cellStyle name="표준 9 7 2 2 2 5" xfId="7999"/>
    <cellStyle name="표준 9 7 2 2 2 5 2" xfId="25371"/>
    <cellStyle name="표준 9 7 2 2 2 5 2 2" xfId="47332"/>
    <cellStyle name="표준 9 7 2 2 2 5 3" xfId="32512"/>
    <cellStyle name="표준 9 7 2 2 2 6" xfId="25372"/>
    <cellStyle name="표준 9 7 2 2 2 6 2" xfId="25373"/>
    <cellStyle name="표준 9 7 2 2 2 6 2 2" xfId="47334"/>
    <cellStyle name="표준 9 7 2 2 2 6 3" xfId="47333"/>
    <cellStyle name="표준 9 7 2 2 2 7" xfId="25374"/>
    <cellStyle name="표준 9 7 2 2 2 7 2" xfId="47335"/>
    <cellStyle name="표준 9 7 2 2 2 8" xfId="25375"/>
    <cellStyle name="표준 9 7 2 2 2 8 2" xfId="47336"/>
    <cellStyle name="표준 9 7 2 2 2 9" xfId="27184"/>
    <cellStyle name="표준 9 7 2 2 3" xfId="2893"/>
    <cellStyle name="표준 9 7 2 2 3 2" xfId="8000"/>
    <cellStyle name="표준 9 7 2 2 3 2 2" xfId="8001"/>
    <cellStyle name="표준 9 7 2 2 3 2 2 2" xfId="25376"/>
    <cellStyle name="표준 9 7 2 2 3 2 2 2 2" xfId="47337"/>
    <cellStyle name="표준 9 7 2 2 3 2 2 3" xfId="32514"/>
    <cellStyle name="표준 9 7 2 2 3 2 3" xfId="25377"/>
    <cellStyle name="표준 9 7 2 2 3 2 3 2" xfId="25378"/>
    <cellStyle name="표준 9 7 2 2 3 2 3 2 2" xfId="47339"/>
    <cellStyle name="표준 9 7 2 2 3 2 3 3" xfId="47338"/>
    <cellStyle name="표준 9 7 2 2 3 2 4" xfId="25379"/>
    <cellStyle name="표준 9 7 2 2 3 2 4 2" xfId="47340"/>
    <cellStyle name="표준 9 7 2 2 3 2 5" xfId="25380"/>
    <cellStyle name="표준 9 7 2 2 3 2 5 2" xfId="47341"/>
    <cellStyle name="표준 9 7 2 2 3 2 6" xfId="32513"/>
    <cellStyle name="표준 9 7 2 2 3 3" xfId="8002"/>
    <cellStyle name="표준 9 7 2 2 3 3 2" xfId="8003"/>
    <cellStyle name="표준 9 7 2 2 3 3 2 2" xfId="25381"/>
    <cellStyle name="표준 9 7 2 2 3 3 2 2 2" xfId="47342"/>
    <cellStyle name="표준 9 7 2 2 3 3 2 3" xfId="32516"/>
    <cellStyle name="표준 9 7 2 2 3 3 3" xfId="25382"/>
    <cellStyle name="표준 9 7 2 2 3 3 3 2" xfId="25383"/>
    <cellStyle name="표준 9 7 2 2 3 3 3 2 2" xfId="47344"/>
    <cellStyle name="표준 9 7 2 2 3 3 3 3" xfId="47343"/>
    <cellStyle name="표준 9 7 2 2 3 3 4" xfId="25384"/>
    <cellStyle name="표준 9 7 2 2 3 3 4 2" xfId="47345"/>
    <cellStyle name="표준 9 7 2 2 3 3 5" xfId="25385"/>
    <cellStyle name="표준 9 7 2 2 3 3 5 2" xfId="47346"/>
    <cellStyle name="표준 9 7 2 2 3 3 6" xfId="32515"/>
    <cellStyle name="표준 9 7 2 2 3 4" xfId="8004"/>
    <cellStyle name="표준 9 7 2 2 3 4 2" xfId="25386"/>
    <cellStyle name="표준 9 7 2 2 3 4 2 2" xfId="47347"/>
    <cellStyle name="표준 9 7 2 2 3 4 3" xfId="32517"/>
    <cellStyle name="표준 9 7 2 2 3 5" xfId="25387"/>
    <cellStyle name="표준 9 7 2 2 3 5 2" xfId="25388"/>
    <cellStyle name="표준 9 7 2 2 3 5 2 2" xfId="47349"/>
    <cellStyle name="표준 9 7 2 2 3 5 3" xfId="47348"/>
    <cellStyle name="표준 9 7 2 2 3 6" xfId="25389"/>
    <cellStyle name="표준 9 7 2 2 3 6 2" xfId="47350"/>
    <cellStyle name="표준 9 7 2 2 3 7" xfId="25390"/>
    <cellStyle name="표준 9 7 2 2 3 7 2" xfId="47351"/>
    <cellStyle name="표준 9 7 2 2 3 8" xfId="27414"/>
    <cellStyle name="표준 9 7 2 2 4" xfId="8005"/>
    <cellStyle name="표준 9 7 2 2 4 2" xfId="8006"/>
    <cellStyle name="표준 9 7 2 2 4 2 2" xfId="25391"/>
    <cellStyle name="표준 9 7 2 2 4 2 2 2" xfId="47352"/>
    <cellStyle name="표준 9 7 2 2 4 2 3" xfId="32519"/>
    <cellStyle name="표준 9 7 2 2 4 3" xfId="25392"/>
    <cellStyle name="표준 9 7 2 2 4 3 2" xfId="25393"/>
    <cellStyle name="표준 9 7 2 2 4 3 2 2" xfId="47354"/>
    <cellStyle name="표준 9 7 2 2 4 3 3" xfId="47353"/>
    <cellStyle name="표준 9 7 2 2 4 4" xfId="25394"/>
    <cellStyle name="표준 9 7 2 2 4 4 2" xfId="47355"/>
    <cellStyle name="표준 9 7 2 2 4 5" xfId="25395"/>
    <cellStyle name="표준 9 7 2 2 4 5 2" xfId="47356"/>
    <cellStyle name="표준 9 7 2 2 4 6" xfId="32518"/>
    <cellStyle name="표준 9 7 2 2 5" xfId="8007"/>
    <cellStyle name="표준 9 7 2 2 5 2" xfId="8008"/>
    <cellStyle name="표준 9 7 2 2 5 2 2" xfId="25396"/>
    <cellStyle name="표준 9 7 2 2 5 2 2 2" xfId="47357"/>
    <cellStyle name="표준 9 7 2 2 5 2 3" xfId="32521"/>
    <cellStyle name="표준 9 7 2 2 5 3" xfId="25397"/>
    <cellStyle name="표준 9 7 2 2 5 3 2" xfId="25398"/>
    <cellStyle name="표준 9 7 2 2 5 3 2 2" xfId="47359"/>
    <cellStyle name="표준 9 7 2 2 5 3 3" xfId="47358"/>
    <cellStyle name="표준 9 7 2 2 5 4" xfId="25399"/>
    <cellStyle name="표준 9 7 2 2 5 4 2" xfId="47360"/>
    <cellStyle name="표준 9 7 2 2 5 5" xfId="25400"/>
    <cellStyle name="표준 9 7 2 2 5 5 2" xfId="47361"/>
    <cellStyle name="표준 9 7 2 2 5 6" xfId="32520"/>
    <cellStyle name="표준 9 7 2 2 6" xfId="8009"/>
    <cellStyle name="표준 9 7 2 2 6 2" xfId="25401"/>
    <cellStyle name="표준 9 7 2 2 6 2 2" xfId="47362"/>
    <cellStyle name="표준 9 7 2 2 6 3" xfId="32522"/>
    <cellStyle name="표준 9 7 2 2 7" xfId="25402"/>
    <cellStyle name="표준 9 7 2 2 7 2" xfId="25403"/>
    <cellStyle name="표준 9 7 2 2 7 2 2" xfId="47364"/>
    <cellStyle name="표준 9 7 2 2 7 3" xfId="47363"/>
    <cellStyle name="표준 9 7 2 2 8" xfId="25404"/>
    <cellStyle name="표준 9 7 2 2 8 2" xfId="47365"/>
    <cellStyle name="표준 9 7 2 2 9" xfId="25405"/>
    <cellStyle name="표준 9 7 2 2 9 2" xfId="47366"/>
    <cellStyle name="표준 9 7 2 3" xfId="2502"/>
    <cellStyle name="표준 9 7 2 3 2" xfId="3022"/>
    <cellStyle name="표준 9 7 2 3 2 2" xfId="8010"/>
    <cellStyle name="표준 9 7 2 3 2 2 2" xfId="8011"/>
    <cellStyle name="표준 9 7 2 3 2 2 2 2" xfId="25406"/>
    <cellStyle name="표준 9 7 2 3 2 2 2 2 2" xfId="47367"/>
    <cellStyle name="표준 9 7 2 3 2 2 2 3" xfId="32524"/>
    <cellStyle name="표준 9 7 2 3 2 2 3" xfId="25407"/>
    <cellStyle name="표준 9 7 2 3 2 2 3 2" xfId="25408"/>
    <cellStyle name="표준 9 7 2 3 2 2 3 2 2" xfId="47369"/>
    <cellStyle name="표준 9 7 2 3 2 2 3 3" xfId="47368"/>
    <cellStyle name="표준 9 7 2 3 2 2 4" xfId="25409"/>
    <cellStyle name="표준 9 7 2 3 2 2 4 2" xfId="47370"/>
    <cellStyle name="표준 9 7 2 3 2 2 5" xfId="25410"/>
    <cellStyle name="표준 9 7 2 3 2 2 5 2" xfId="47371"/>
    <cellStyle name="표준 9 7 2 3 2 2 6" xfId="32523"/>
    <cellStyle name="표준 9 7 2 3 2 3" xfId="8012"/>
    <cellStyle name="표준 9 7 2 3 2 3 2" xfId="8013"/>
    <cellStyle name="표준 9 7 2 3 2 3 2 2" xfId="25411"/>
    <cellStyle name="표준 9 7 2 3 2 3 2 2 2" xfId="47372"/>
    <cellStyle name="표준 9 7 2 3 2 3 2 3" xfId="32526"/>
    <cellStyle name="표준 9 7 2 3 2 3 3" xfId="25412"/>
    <cellStyle name="표준 9 7 2 3 2 3 3 2" xfId="25413"/>
    <cellStyle name="표준 9 7 2 3 2 3 3 2 2" xfId="47374"/>
    <cellStyle name="표준 9 7 2 3 2 3 3 3" xfId="47373"/>
    <cellStyle name="표준 9 7 2 3 2 3 4" xfId="25414"/>
    <cellStyle name="표준 9 7 2 3 2 3 4 2" xfId="47375"/>
    <cellStyle name="표준 9 7 2 3 2 3 5" xfId="25415"/>
    <cellStyle name="표준 9 7 2 3 2 3 5 2" xfId="47376"/>
    <cellStyle name="표준 9 7 2 3 2 3 6" xfId="32525"/>
    <cellStyle name="표준 9 7 2 3 2 4" xfId="8014"/>
    <cellStyle name="표준 9 7 2 3 2 4 2" xfId="25416"/>
    <cellStyle name="표준 9 7 2 3 2 4 2 2" xfId="47377"/>
    <cellStyle name="표준 9 7 2 3 2 4 3" xfId="32527"/>
    <cellStyle name="표준 9 7 2 3 2 5" xfId="25417"/>
    <cellStyle name="표준 9 7 2 3 2 5 2" xfId="25418"/>
    <cellStyle name="표준 9 7 2 3 2 5 2 2" xfId="47379"/>
    <cellStyle name="표준 9 7 2 3 2 5 3" xfId="47378"/>
    <cellStyle name="표준 9 7 2 3 2 6" xfId="25419"/>
    <cellStyle name="표준 9 7 2 3 2 6 2" xfId="47380"/>
    <cellStyle name="표준 9 7 2 3 2 7" xfId="25420"/>
    <cellStyle name="표준 9 7 2 3 2 7 2" xfId="47381"/>
    <cellStyle name="표준 9 7 2 3 2 8" xfId="27543"/>
    <cellStyle name="표준 9 7 2 3 3" xfId="8015"/>
    <cellStyle name="표준 9 7 2 3 3 2" xfId="8016"/>
    <cellStyle name="표준 9 7 2 3 3 2 2" xfId="25421"/>
    <cellStyle name="표준 9 7 2 3 3 2 2 2" xfId="47382"/>
    <cellStyle name="표준 9 7 2 3 3 2 3" xfId="32529"/>
    <cellStyle name="표준 9 7 2 3 3 3" xfId="25422"/>
    <cellStyle name="표준 9 7 2 3 3 3 2" xfId="25423"/>
    <cellStyle name="표준 9 7 2 3 3 3 2 2" xfId="47384"/>
    <cellStyle name="표준 9 7 2 3 3 3 3" xfId="47383"/>
    <cellStyle name="표준 9 7 2 3 3 4" xfId="25424"/>
    <cellStyle name="표준 9 7 2 3 3 4 2" xfId="47385"/>
    <cellStyle name="표준 9 7 2 3 3 5" xfId="25425"/>
    <cellStyle name="표준 9 7 2 3 3 5 2" xfId="47386"/>
    <cellStyle name="표준 9 7 2 3 3 6" xfId="32528"/>
    <cellStyle name="표준 9 7 2 3 4" xfId="8017"/>
    <cellStyle name="표준 9 7 2 3 4 2" xfId="8018"/>
    <cellStyle name="표준 9 7 2 3 4 2 2" xfId="25426"/>
    <cellStyle name="표준 9 7 2 3 4 2 2 2" xfId="47387"/>
    <cellStyle name="표준 9 7 2 3 4 2 3" xfId="32531"/>
    <cellStyle name="표준 9 7 2 3 4 3" xfId="25427"/>
    <cellStyle name="표준 9 7 2 3 4 3 2" xfId="25428"/>
    <cellStyle name="표준 9 7 2 3 4 3 2 2" xfId="47389"/>
    <cellStyle name="표준 9 7 2 3 4 3 3" xfId="47388"/>
    <cellStyle name="표준 9 7 2 3 4 4" xfId="25429"/>
    <cellStyle name="표준 9 7 2 3 4 4 2" xfId="47390"/>
    <cellStyle name="표준 9 7 2 3 4 5" xfId="25430"/>
    <cellStyle name="표준 9 7 2 3 4 5 2" xfId="47391"/>
    <cellStyle name="표준 9 7 2 3 4 6" xfId="32530"/>
    <cellStyle name="표준 9 7 2 3 5" xfId="8019"/>
    <cellStyle name="표준 9 7 2 3 5 2" xfId="25431"/>
    <cellStyle name="표준 9 7 2 3 5 2 2" xfId="47392"/>
    <cellStyle name="표준 9 7 2 3 5 3" xfId="32532"/>
    <cellStyle name="표준 9 7 2 3 6" xfId="25432"/>
    <cellStyle name="표준 9 7 2 3 6 2" xfId="25433"/>
    <cellStyle name="표준 9 7 2 3 6 2 2" xfId="47394"/>
    <cellStyle name="표준 9 7 2 3 6 3" xfId="47393"/>
    <cellStyle name="표준 9 7 2 3 7" xfId="25434"/>
    <cellStyle name="표준 9 7 2 3 7 2" xfId="47395"/>
    <cellStyle name="표준 9 7 2 3 8" xfId="25435"/>
    <cellStyle name="표준 9 7 2 3 8 2" xfId="47396"/>
    <cellStyle name="표준 9 7 2 3 9" xfId="27024"/>
    <cellStyle name="표준 9 7 2 4" xfId="2764"/>
    <cellStyle name="표준 9 7 2 4 2" xfId="8020"/>
    <cellStyle name="표준 9 7 2 4 2 2" xfId="8021"/>
    <cellStyle name="표준 9 7 2 4 2 2 2" xfId="25436"/>
    <cellStyle name="표준 9 7 2 4 2 2 2 2" xfId="47397"/>
    <cellStyle name="표준 9 7 2 4 2 2 3" xfId="32534"/>
    <cellStyle name="표준 9 7 2 4 2 3" xfId="25437"/>
    <cellStyle name="표준 9 7 2 4 2 3 2" xfId="25438"/>
    <cellStyle name="표준 9 7 2 4 2 3 2 2" xfId="47399"/>
    <cellStyle name="표준 9 7 2 4 2 3 3" xfId="47398"/>
    <cellStyle name="표준 9 7 2 4 2 4" xfId="25439"/>
    <cellStyle name="표준 9 7 2 4 2 4 2" xfId="47400"/>
    <cellStyle name="표준 9 7 2 4 2 5" xfId="25440"/>
    <cellStyle name="표준 9 7 2 4 2 5 2" xfId="47401"/>
    <cellStyle name="표준 9 7 2 4 2 6" xfId="32533"/>
    <cellStyle name="표준 9 7 2 4 3" xfId="8022"/>
    <cellStyle name="표준 9 7 2 4 3 2" xfId="8023"/>
    <cellStyle name="표준 9 7 2 4 3 2 2" xfId="25441"/>
    <cellStyle name="표준 9 7 2 4 3 2 2 2" xfId="47402"/>
    <cellStyle name="표준 9 7 2 4 3 2 3" xfId="32536"/>
    <cellStyle name="표준 9 7 2 4 3 3" xfId="25442"/>
    <cellStyle name="표준 9 7 2 4 3 3 2" xfId="25443"/>
    <cellStyle name="표준 9 7 2 4 3 3 2 2" xfId="47404"/>
    <cellStyle name="표준 9 7 2 4 3 3 3" xfId="47403"/>
    <cellStyle name="표준 9 7 2 4 3 4" xfId="25444"/>
    <cellStyle name="표준 9 7 2 4 3 4 2" xfId="47405"/>
    <cellStyle name="표준 9 7 2 4 3 5" xfId="25445"/>
    <cellStyle name="표준 9 7 2 4 3 5 2" xfId="47406"/>
    <cellStyle name="표준 9 7 2 4 3 6" xfId="32535"/>
    <cellStyle name="표준 9 7 2 4 4" xfId="8024"/>
    <cellStyle name="표준 9 7 2 4 4 2" xfId="25446"/>
    <cellStyle name="표준 9 7 2 4 4 2 2" xfId="47407"/>
    <cellStyle name="표준 9 7 2 4 4 3" xfId="32537"/>
    <cellStyle name="표준 9 7 2 4 5" xfId="25447"/>
    <cellStyle name="표준 9 7 2 4 5 2" xfId="25448"/>
    <cellStyle name="표준 9 7 2 4 5 2 2" xfId="47409"/>
    <cellStyle name="표준 9 7 2 4 5 3" xfId="47408"/>
    <cellStyle name="표준 9 7 2 4 6" xfId="25449"/>
    <cellStyle name="표준 9 7 2 4 6 2" xfId="47410"/>
    <cellStyle name="표준 9 7 2 4 7" xfId="25450"/>
    <cellStyle name="표준 9 7 2 4 7 2" xfId="47411"/>
    <cellStyle name="표준 9 7 2 4 8" xfId="27285"/>
    <cellStyle name="표준 9 7 2 5" xfId="8025"/>
    <cellStyle name="표준 9 7 2 5 2" xfId="8026"/>
    <cellStyle name="표준 9 7 2 5 2 2" xfId="25451"/>
    <cellStyle name="표준 9 7 2 5 2 2 2" xfId="47412"/>
    <cellStyle name="표준 9 7 2 5 2 3" xfId="32539"/>
    <cellStyle name="표준 9 7 2 5 3" xfId="25452"/>
    <cellStyle name="표준 9 7 2 5 3 2" xfId="25453"/>
    <cellStyle name="표준 9 7 2 5 3 2 2" xfId="47414"/>
    <cellStyle name="표준 9 7 2 5 3 3" xfId="47413"/>
    <cellStyle name="표준 9 7 2 5 4" xfId="25454"/>
    <cellStyle name="표준 9 7 2 5 4 2" xfId="47415"/>
    <cellStyle name="표준 9 7 2 5 5" xfId="25455"/>
    <cellStyle name="표준 9 7 2 5 5 2" xfId="47416"/>
    <cellStyle name="표준 9 7 2 5 6" xfId="32538"/>
    <cellStyle name="표준 9 7 2 6" xfId="8027"/>
    <cellStyle name="표준 9 7 2 6 2" xfId="8028"/>
    <cellStyle name="표준 9 7 2 6 2 2" xfId="25456"/>
    <cellStyle name="표준 9 7 2 6 2 2 2" xfId="47417"/>
    <cellStyle name="표준 9 7 2 6 2 3" xfId="32541"/>
    <cellStyle name="표준 9 7 2 6 3" xfId="25457"/>
    <cellStyle name="표준 9 7 2 6 3 2" xfId="25458"/>
    <cellStyle name="표준 9 7 2 6 3 2 2" xfId="47419"/>
    <cellStyle name="표준 9 7 2 6 3 3" xfId="47418"/>
    <cellStyle name="표준 9 7 2 6 4" xfId="25459"/>
    <cellStyle name="표준 9 7 2 6 4 2" xfId="47420"/>
    <cellStyle name="표준 9 7 2 6 5" xfId="25460"/>
    <cellStyle name="표준 9 7 2 6 5 2" xfId="47421"/>
    <cellStyle name="표준 9 7 2 6 6" xfId="32540"/>
    <cellStyle name="표준 9 7 2 7" xfId="8029"/>
    <cellStyle name="표준 9 7 2 7 2" xfId="25461"/>
    <cellStyle name="표준 9 7 2 7 2 2" xfId="47422"/>
    <cellStyle name="표준 9 7 2 7 3" xfId="32542"/>
    <cellStyle name="표준 9 7 2 8" xfId="25462"/>
    <cellStyle name="표준 9 7 2 8 2" xfId="25463"/>
    <cellStyle name="표준 9 7 2 8 2 2" xfId="47424"/>
    <cellStyle name="표준 9 7 2 8 3" xfId="47423"/>
    <cellStyle name="표준 9 7 2 9" xfId="25464"/>
    <cellStyle name="표준 9 7 2 9 2" xfId="47425"/>
    <cellStyle name="표준 9 7 3" xfId="1616"/>
    <cellStyle name="표준 9 7 3 10" xfId="25465"/>
    <cellStyle name="표준 9 7 3 10 2" xfId="47426"/>
    <cellStyle name="표준 9 7 3 11" xfId="26799"/>
    <cellStyle name="표준 9 7 3 2" xfId="2406"/>
    <cellStyle name="표준 9 7 3 2 10" xfId="26928"/>
    <cellStyle name="표준 9 7 3 2 2" xfId="2663"/>
    <cellStyle name="표준 9 7 3 2 2 2" xfId="3183"/>
    <cellStyle name="표준 9 7 3 2 2 2 2" xfId="8030"/>
    <cellStyle name="표준 9 7 3 2 2 2 2 2" xfId="8031"/>
    <cellStyle name="표준 9 7 3 2 2 2 2 2 2" xfId="25466"/>
    <cellStyle name="표준 9 7 3 2 2 2 2 2 2 2" xfId="47427"/>
    <cellStyle name="표준 9 7 3 2 2 2 2 2 3" xfId="32544"/>
    <cellStyle name="표준 9 7 3 2 2 2 2 3" xfId="25467"/>
    <cellStyle name="표준 9 7 3 2 2 2 2 3 2" xfId="25468"/>
    <cellStyle name="표준 9 7 3 2 2 2 2 3 2 2" xfId="47429"/>
    <cellStyle name="표준 9 7 3 2 2 2 2 3 3" xfId="47428"/>
    <cellStyle name="표준 9 7 3 2 2 2 2 4" xfId="25469"/>
    <cellStyle name="표준 9 7 3 2 2 2 2 4 2" xfId="47430"/>
    <cellStyle name="표준 9 7 3 2 2 2 2 5" xfId="25470"/>
    <cellStyle name="표준 9 7 3 2 2 2 2 5 2" xfId="47431"/>
    <cellStyle name="표준 9 7 3 2 2 2 2 6" xfId="32543"/>
    <cellStyle name="표준 9 7 3 2 2 2 3" xfId="8032"/>
    <cellStyle name="표준 9 7 3 2 2 2 3 2" xfId="8033"/>
    <cellStyle name="표준 9 7 3 2 2 2 3 2 2" xfId="25471"/>
    <cellStyle name="표준 9 7 3 2 2 2 3 2 2 2" xfId="47432"/>
    <cellStyle name="표준 9 7 3 2 2 2 3 2 3" xfId="32546"/>
    <cellStyle name="표준 9 7 3 2 2 2 3 3" xfId="25472"/>
    <cellStyle name="표준 9 7 3 2 2 2 3 3 2" xfId="25473"/>
    <cellStyle name="표준 9 7 3 2 2 2 3 3 2 2" xfId="47434"/>
    <cellStyle name="표준 9 7 3 2 2 2 3 3 3" xfId="47433"/>
    <cellStyle name="표준 9 7 3 2 2 2 3 4" xfId="25474"/>
    <cellStyle name="표준 9 7 3 2 2 2 3 4 2" xfId="47435"/>
    <cellStyle name="표준 9 7 3 2 2 2 3 5" xfId="25475"/>
    <cellStyle name="표준 9 7 3 2 2 2 3 5 2" xfId="47436"/>
    <cellStyle name="표준 9 7 3 2 2 2 3 6" xfId="32545"/>
    <cellStyle name="표준 9 7 3 2 2 2 4" xfId="8034"/>
    <cellStyle name="표준 9 7 3 2 2 2 4 2" xfId="25476"/>
    <cellStyle name="표준 9 7 3 2 2 2 4 2 2" xfId="47437"/>
    <cellStyle name="표준 9 7 3 2 2 2 4 3" xfId="32547"/>
    <cellStyle name="표준 9 7 3 2 2 2 5" xfId="25477"/>
    <cellStyle name="표준 9 7 3 2 2 2 5 2" xfId="25478"/>
    <cellStyle name="표준 9 7 3 2 2 2 5 2 2" xfId="47439"/>
    <cellStyle name="표준 9 7 3 2 2 2 5 3" xfId="47438"/>
    <cellStyle name="표준 9 7 3 2 2 2 6" xfId="25479"/>
    <cellStyle name="표준 9 7 3 2 2 2 6 2" xfId="47440"/>
    <cellStyle name="표준 9 7 3 2 2 2 7" xfId="25480"/>
    <cellStyle name="표준 9 7 3 2 2 2 7 2" xfId="47441"/>
    <cellStyle name="표준 9 7 3 2 2 2 8" xfId="27704"/>
    <cellStyle name="표준 9 7 3 2 2 3" xfId="8035"/>
    <cellStyle name="표준 9 7 3 2 2 3 2" xfId="8036"/>
    <cellStyle name="표준 9 7 3 2 2 3 2 2" xfId="25481"/>
    <cellStyle name="표준 9 7 3 2 2 3 2 2 2" xfId="47442"/>
    <cellStyle name="표준 9 7 3 2 2 3 2 3" xfId="32549"/>
    <cellStyle name="표준 9 7 3 2 2 3 3" xfId="25482"/>
    <cellStyle name="표준 9 7 3 2 2 3 3 2" xfId="25483"/>
    <cellStyle name="표준 9 7 3 2 2 3 3 2 2" xfId="47444"/>
    <cellStyle name="표준 9 7 3 2 2 3 3 3" xfId="47443"/>
    <cellStyle name="표준 9 7 3 2 2 3 4" xfId="25484"/>
    <cellStyle name="표준 9 7 3 2 2 3 4 2" xfId="47445"/>
    <cellStyle name="표준 9 7 3 2 2 3 5" xfId="25485"/>
    <cellStyle name="표준 9 7 3 2 2 3 5 2" xfId="47446"/>
    <cellStyle name="표준 9 7 3 2 2 3 6" xfId="32548"/>
    <cellStyle name="표준 9 7 3 2 2 4" xfId="8037"/>
    <cellStyle name="표준 9 7 3 2 2 4 2" xfId="8038"/>
    <cellStyle name="표준 9 7 3 2 2 4 2 2" xfId="25486"/>
    <cellStyle name="표준 9 7 3 2 2 4 2 2 2" xfId="47447"/>
    <cellStyle name="표준 9 7 3 2 2 4 2 3" xfId="32551"/>
    <cellStyle name="표준 9 7 3 2 2 4 3" xfId="25487"/>
    <cellStyle name="표준 9 7 3 2 2 4 3 2" xfId="25488"/>
    <cellStyle name="표준 9 7 3 2 2 4 3 2 2" xfId="47449"/>
    <cellStyle name="표준 9 7 3 2 2 4 3 3" xfId="47448"/>
    <cellStyle name="표준 9 7 3 2 2 4 4" xfId="25489"/>
    <cellStyle name="표준 9 7 3 2 2 4 4 2" xfId="47450"/>
    <cellStyle name="표준 9 7 3 2 2 4 5" xfId="25490"/>
    <cellStyle name="표준 9 7 3 2 2 4 5 2" xfId="47451"/>
    <cellStyle name="표준 9 7 3 2 2 4 6" xfId="32550"/>
    <cellStyle name="표준 9 7 3 2 2 5" xfId="8039"/>
    <cellStyle name="표준 9 7 3 2 2 5 2" xfId="25491"/>
    <cellStyle name="표준 9 7 3 2 2 5 2 2" xfId="47452"/>
    <cellStyle name="표준 9 7 3 2 2 5 3" xfId="32552"/>
    <cellStyle name="표준 9 7 3 2 2 6" xfId="25492"/>
    <cellStyle name="표준 9 7 3 2 2 6 2" xfId="25493"/>
    <cellStyle name="표준 9 7 3 2 2 6 2 2" xfId="47454"/>
    <cellStyle name="표준 9 7 3 2 2 6 3" xfId="47453"/>
    <cellStyle name="표준 9 7 3 2 2 7" xfId="25494"/>
    <cellStyle name="표준 9 7 3 2 2 7 2" xfId="47455"/>
    <cellStyle name="표준 9 7 3 2 2 8" xfId="25495"/>
    <cellStyle name="표준 9 7 3 2 2 8 2" xfId="47456"/>
    <cellStyle name="표준 9 7 3 2 2 9" xfId="27185"/>
    <cellStyle name="표준 9 7 3 2 3" xfId="2926"/>
    <cellStyle name="표준 9 7 3 2 3 2" xfId="8040"/>
    <cellStyle name="표준 9 7 3 2 3 2 2" xfId="8041"/>
    <cellStyle name="표준 9 7 3 2 3 2 2 2" xfId="25496"/>
    <cellStyle name="표준 9 7 3 2 3 2 2 2 2" xfId="47457"/>
    <cellStyle name="표준 9 7 3 2 3 2 2 3" xfId="32554"/>
    <cellStyle name="표준 9 7 3 2 3 2 3" xfId="25497"/>
    <cellStyle name="표준 9 7 3 2 3 2 3 2" xfId="25498"/>
    <cellStyle name="표준 9 7 3 2 3 2 3 2 2" xfId="47459"/>
    <cellStyle name="표준 9 7 3 2 3 2 3 3" xfId="47458"/>
    <cellStyle name="표준 9 7 3 2 3 2 4" xfId="25499"/>
    <cellStyle name="표준 9 7 3 2 3 2 4 2" xfId="47460"/>
    <cellStyle name="표준 9 7 3 2 3 2 5" xfId="25500"/>
    <cellStyle name="표준 9 7 3 2 3 2 5 2" xfId="47461"/>
    <cellStyle name="표준 9 7 3 2 3 2 6" xfId="32553"/>
    <cellStyle name="표준 9 7 3 2 3 3" xfId="8042"/>
    <cellStyle name="표준 9 7 3 2 3 3 2" xfId="8043"/>
    <cellStyle name="표준 9 7 3 2 3 3 2 2" xfId="25501"/>
    <cellStyle name="표준 9 7 3 2 3 3 2 2 2" xfId="47462"/>
    <cellStyle name="표준 9 7 3 2 3 3 2 3" xfId="32556"/>
    <cellStyle name="표준 9 7 3 2 3 3 3" xfId="25502"/>
    <cellStyle name="표준 9 7 3 2 3 3 3 2" xfId="25503"/>
    <cellStyle name="표준 9 7 3 2 3 3 3 2 2" xfId="47464"/>
    <cellStyle name="표준 9 7 3 2 3 3 3 3" xfId="47463"/>
    <cellStyle name="표준 9 7 3 2 3 3 4" xfId="25504"/>
    <cellStyle name="표준 9 7 3 2 3 3 4 2" xfId="47465"/>
    <cellStyle name="표준 9 7 3 2 3 3 5" xfId="25505"/>
    <cellStyle name="표준 9 7 3 2 3 3 5 2" xfId="47466"/>
    <cellStyle name="표준 9 7 3 2 3 3 6" xfId="32555"/>
    <cellStyle name="표준 9 7 3 2 3 4" xfId="8044"/>
    <cellStyle name="표준 9 7 3 2 3 4 2" xfId="25506"/>
    <cellStyle name="표준 9 7 3 2 3 4 2 2" xfId="47467"/>
    <cellStyle name="표준 9 7 3 2 3 4 3" xfId="32557"/>
    <cellStyle name="표준 9 7 3 2 3 5" xfId="25507"/>
    <cellStyle name="표준 9 7 3 2 3 5 2" xfId="25508"/>
    <cellStyle name="표준 9 7 3 2 3 5 2 2" xfId="47469"/>
    <cellStyle name="표준 9 7 3 2 3 5 3" xfId="47468"/>
    <cellStyle name="표준 9 7 3 2 3 6" xfId="25509"/>
    <cellStyle name="표준 9 7 3 2 3 6 2" xfId="47470"/>
    <cellStyle name="표준 9 7 3 2 3 7" xfId="25510"/>
    <cellStyle name="표준 9 7 3 2 3 7 2" xfId="47471"/>
    <cellStyle name="표준 9 7 3 2 3 8" xfId="27447"/>
    <cellStyle name="표준 9 7 3 2 4" xfId="8045"/>
    <cellStyle name="표준 9 7 3 2 4 2" xfId="8046"/>
    <cellStyle name="표준 9 7 3 2 4 2 2" xfId="25511"/>
    <cellStyle name="표준 9 7 3 2 4 2 2 2" xfId="47472"/>
    <cellStyle name="표준 9 7 3 2 4 2 3" xfId="32559"/>
    <cellStyle name="표준 9 7 3 2 4 3" xfId="25512"/>
    <cellStyle name="표준 9 7 3 2 4 3 2" xfId="25513"/>
    <cellStyle name="표준 9 7 3 2 4 3 2 2" xfId="47474"/>
    <cellStyle name="표준 9 7 3 2 4 3 3" xfId="47473"/>
    <cellStyle name="표준 9 7 3 2 4 4" xfId="25514"/>
    <cellStyle name="표준 9 7 3 2 4 4 2" xfId="47475"/>
    <cellStyle name="표준 9 7 3 2 4 5" xfId="25515"/>
    <cellStyle name="표준 9 7 3 2 4 5 2" xfId="47476"/>
    <cellStyle name="표준 9 7 3 2 4 6" xfId="32558"/>
    <cellStyle name="표준 9 7 3 2 5" xfId="8047"/>
    <cellStyle name="표준 9 7 3 2 5 2" xfId="8048"/>
    <cellStyle name="표준 9 7 3 2 5 2 2" xfId="25516"/>
    <cellStyle name="표준 9 7 3 2 5 2 2 2" xfId="47477"/>
    <cellStyle name="표준 9 7 3 2 5 2 3" xfId="32561"/>
    <cellStyle name="표준 9 7 3 2 5 3" xfId="25517"/>
    <cellStyle name="표준 9 7 3 2 5 3 2" xfId="25518"/>
    <cellStyle name="표준 9 7 3 2 5 3 2 2" xfId="47479"/>
    <cellStyle name="표준 9 7 3 2 5 3 3" xfId="47478"/>
    <cellStyle name="표준 9 7 3 2 5 4" xfId="25519"/>
    <cellStyle name="표준 9 7 3 2 5 4 2" xfId="47480"/>
    <cellStyle name="표준 9 7 3 2 5 5" xfId="25520"/>
    <cellStyle name="표준 9 7 3 2 5 5 2" xfId="47481"/>
    <cellStyle name="표준 9 7 3 2 5 6" xfId="32560"/>
    <cellStyle name="표준 9 7 3 2 6" xfId="8049"/>
    <cellStyle name="표준 9 7 3 2 6 2" xfId="25521"/>
    <cellStyle name="표준 9 7 3 2 6 2 2" xfId="47482"/>
    <cellStyle name="표준 9 7 3 2 6 3" xfId="32562"/>
    <cellStyle name="표준 9 7 3 2 7" xfId="25522"/>
    <cellStyle name="표준 9 7 3 2 7 2" xfId="25523"/>
    <cellStyle name="표준 9 7 3 2 7 2 2" xfId="47484"/>
    <cellStyle name="표준 9 7 3 2 7 3" xfId="47483"/>
    <cellStyle name="표준 9 7 3 2 8" xfId="25524"/>
    <cellStyle name="표준 9 7 3 2 8 2" xfId="47485"/>
    <cellStyle name="표준 9 7 3 2 9" xfId="25525"/>
    <cellStyle name="표준 9 7 3 2 9 2" xfId="47486"/>
    <cellStyle name="표준 9 7 3 3" xfId="2535"/>
    <cellStyle name="표준 9 7 3 3 2" xfId="3055"/>
    <cellStyle name="표준 9 7 3 3 2 2" xfId="8050"/>
    <cellStyle name="표준 9 7 3 3 2 2 2" xfId="8051"/>
    <cellStyle name="표준 9 7 3 3 2 2 2 2" xfId="25526"/>
    <cellStyle name="표준 9 7 3 3 2 2 2 2 2" xfId="47487"/>
    <cellStyle name="표준 9 7 3 3 2 2 2 3" xfId="32564"/>
    <cellStyle name="표준 9 7 3 3 2 2 3" xfId="25527"/>
    <cellStyle name="표준 9 7 3 3 2 2 3 2" xfId="25528"/>
    <cellStyle name="표준 9 7 3 3 2 2 3 2 2" xfId="47489"/>
    <cellStyle name="표준 9 7 3 3 2 2 3 3" xfId="47488"/>
    <cellStyle name="표준 9 7 3 3 2 2 4" xfId="25529"/>
    <cellStyle name="표준 9 7 3 3 2 2 4 2" xfId="47490"/>
    <cellStyle name="표준 9 7 3 3 2 2 5" xfId="25530"/>
    <cellStyle name="표준 9 7 3 3 2 2 5 2" xfId="47491"/>
    <cellStyle name="표준 9 7 3 3 2 2 6" xfId="32563"/>
    <cellStyle name="표준 9 7 3 3 2 3" xfId="8052"/>
    <cellStyle name="표준 9 7 3 3 2 3 2" xfId="8053"/>
    <cellStyle name="표준 9 7 3 3 2 3 2 2" xfId="25531"/>
    <cellStyle name="표준 9 7 3 3 2 3 2 2 2" xfId="47492"/>
    <cellStyle name="표준 9 7 3 3 2 3 2 3" xfId="32566"/>
    <cellStyle name="표준 9 7 3 3 2 3 3" xfId="25532"/>
    <cellStyle name="표준 9 7 3 3 2 3 3 2" xfId="25533"/>
    <cellStyle name="표준 9 7 3 3 2 3 3 2 2" xfId="47494"/>
    <cellStyle name="표준 9 7 3 3 2 3 3 3" xfId="47493"/>
    <cellStyle name="표준 9 7 3 3 2 3 4" xfId="25534"/>
    <cellStyle name="표준 9 7 3 3 2 3 4 2" xfId="47495"/>
    <cellStyle name="표준 9 7 3 3 2 3 5" xfId="25535"/>
    <cellStyle name="표준 9 7 3 3 2 3 5 2" xfId="47496"/>
    <cellStyle name="표준 9 7 3 3 2 3 6" xfId="32565"/>
    <cellStyle name="표준 9 7 3 3 2 4" xfId="8054"/>
    <cellStyle name="표준 9 7 3 3 2 4 2" xfId="25536"/>
    <cellStyle name="표준 9 7 3 3 2 4 2 2" xfId="47497"/>
    <cellStyle name="표준 9 7 3 3 2 4 3" xfId="32567"/>
    <cellStyle name="표준 9 7 3 3 2 5" xfId="25537"/>
    <cellStyle name="표준 9 7 3 3 2 5 2" xfId="25538"/>
    <cellStyle name="표준 9 7 3 3 2 5 2 2" xfId="47499"/>
    <cellStyle name="표준 9 7 3 3 2 5 3" xfId="47498"/>
    <cellStyle name="표준 9 7 3 3 2 6" xfId="25539"/>
    <cellStyle name="표준 9 7 3 3 2 6 2" xfId="47500"/>
    <cellStyle name="표준 9 7 3 3 2 7" xfId="25540"/>
    <cellStyle name="표준 9 7 3 3 2 7 2" xfId="47501"/>
    <cellStyle name="표준 9 7 3 3 2 8" xfId="27576"/>
    <cellStyle name="표준 9 7 3 3 3" xfId="8055"/>
    <cellStyle name="표준 9 7 3 3 3 2" xfId="8056"/>
    <cellStyle name="표준 9 7 3 3 3 2 2" xfId="25541"/>
    <cellStyle name="표준 9 7 3 3 3 2 2 2" xfId="47502"/>
    <cellStyle name="표준 9 7 3 3 3 2 3" xfId="32569"/>
    <cellStyle name="표준 9 7 3 3 3 3" xfId="25542"/>
    <cellStyle name="표준 9 7 3 3 3 3 2" xfId="25543"/>
    <cellStyle name="표준 9 7 3 3 3 3 2 2" xfId="47504"/>
    <cellStyle name="표준 9 7 3 3 3 3 3" xfId="47503"/>
    <cellStyle name="표준 9 7 3 3 3 4" xfId="25544"/>
    <cellStyle name="표준 9 7 3 3 3 4 2" xfId="47505"/>
    <cellStyle name="표준 9 7 3 3 3 5" xfId="25545"/>
    <cellStyle name="표준 9 7 3 3 3 5 2" xfId="47506"/>
    <cellStyle name="표준 9 7 3 3 3 6" xfId="32568"/>
    <cellStyle name="표준 9 7 3 3 4" xfId="8057"/>
    <cellStyle name="표준 9 7 3 3 4 2" xfId="8058"/>
    <cellStyle name="표준 9 7 3 3 4 2 2" xfId="25546"/>
    <cellStyle name="표준 9 7 3 3 4 2 2 2" xfId="47507"/>
    <cellStyle name="표준 9 7 3 3 4 2 3" xfId="32571"/>
    <cellStyle name="표준 9 7 3 3 4 3" xfId="25547"/>
    <cellStyle name="표준 9 7 3 3 4 3 2" xfId="25548"/>
    <cellStyle name="표준 9 7 3 3 4 3 2 2" xfId="47509"/>
    <cellStyle name="표준 9 7 3 3 4 3 3" xfId="47508"/>
    <cellStyle name="표준 9 7 3 3 4 4" xfId="25549"/>
    <cellStyle name="표준 9 7 3 3 4 4 2" xfId="47510"/>
    <cellStyle name="표준 9 7 3 3 4 5" xfId="25550"/>
    <cellStyle name="표준 9 7 3 3 4 5 2" xfId="47511"/>
    <cellStyle name="표준 9 7 3 3 4 6" xfId="32570"/>
    <cellStyle name="표준 9 7 3 3 5" xfId="8059"/>
    <cellStyle name="표준 9 7 3 3 5 2" xfId="25551"/>
    <cellStyle name="표준 9 7 3 3 5 2 2" xfId="47512"/>
    <cellStyle name="표준 9 7 3 3 5 3" xfId="32572"/>
    <cellStyle name="표준 9 7 3 3 6" xfId="25552"/>
    <cellStyle name="표준 9 7 3 3 6 2" xfId="25553"/>
    <cellStyle name="표준 9 7 3 3 6 2 2" xfId="47514"/>
    <cellStyle name="표준 9 7 3 3 6 3" xfId="47513"/>
    <cellStyle name="표준 9 7 3 3 7" xfId="25554"/>
    <cellStyle name="표준 9 7 3 3 7 2" xfId="47515"/>
    <cellStyle name="표준 9 7 3 3 8" xfId="25555"/>
    <cellStyle name="표준 9 7 3 3 8 2" xfId="47516"/>
    <cellStyle name="표준 9 7 3 3 9" xfId="27057"/>
    <cellStyle name="표준 9 7 3 4" xfId="2797"/>
    <cellStyle name="표준 9 7 3 4 2" xfId="8060"/>
    <cellStyle name="표준 9 7 3 4 2 2" xfId="8061"/>
    <cellStyle name="표준 9 7 3 4 2 2 2" xfId="25556"/>
    <cellStyle name="표준 9 7 3 4 2 2 2 2" xfId="47517"/>
    <cellStyle name="표준 9 7 3 4 2 2 3" xfId="32574"/>
    <cellStyle name="표준 9 7 3 4 2 3" xfId="25557"/>
    <cellStyle name="표준 9 7 3 4 2 3 2" xfId="25558"/>
    <cellStyle name="표준 9 7 3 4 2 3 2 2" xfId="47519"/>
    <cellStyle name="표준 9 7 3 4 2 3 3" xfId="47518"/>
    <cellStyle name="표준 9 7 3 4 2 4" xfId="25559"/>
    <cellStyle name="표준 9 7 3 4 2 4 2" xfId="47520"/>
    <cellStyle name="표준 9 7 3 4 2 5" xfId="25560"/>
    <cellStyle name="표준 9 7 3 4 2 5 2" xfId="47521"/>
    <cellStyle name="표준 9 7 3 4 2 6" xfId="32573"/>
    <cellStyle name="표준 9 7 3 4 3" xfId="8062"/>
    <cellStyle name="표준 9 7 3 4 3 2" xfId="8063"/>
    <cellStyle name="표준 9 7 3 4 3 2 2" xfId="25561"/>
    <cellStyle name="표준 9 7 3 4 3 2 2 2" xfId="47522"/>
    <cellStyle name="표준 9 7 3 4 3 2 3" xfId="32576"/>
    <cellStyle name="표준 9 7 3 4 3 3" xfId="25562"/>
    <cellStyle name="표준 9 7 3 4 3 3 2" xfId="25563"/>
    <cellStyle name="표준 9 7 3 4 3 3 2 2" xfId="47524"/>
    <cellStyle name="표준 9 7 3 4 3 3 3" xfId="47523"/>
    <cellStyle name="표준 9 7 3 4 3 4" xfId="25564"/>
    <cellStyle name="표준 9 7 3 4 3 4 2" xfId="47525"/>
    <cellStyle name="표준 9 7 3 4 3 5" xfId="25565"/>
    <cellStyle name="표준 9 7 3 4 3 5 2" xfId="47526"/>
    <cellStyle name="표준 9 7 3 4 3 6" xfId="32575"/>
    <cellStyle name="표준 9 7 3 4 4" xfId="8064"/>
    <cellStyle name="표준 9 7 3 4 4 2" xfId="25566"/>
    <cellStyle name="표준 9 7 3 4 4 2 2" xfId="47527"/>
    <cellStyle name="표준 9 7 3 4 4 3" xfId="32577"/>
    <cellStyle name="표준 9 7 3 4 5" xfId="25567"/>
    <cellStyle name="표준 9 7 3 4 5 2" xfId="25568"/>
    <cellStyle name="표준 9 7 3 4 5 2 2" xfId="47529"/>
    <cellStyle name="표준 9 7 3 4 5 3" xfId="47528"/>
    <cellStyle name="표준 9 7 3 4 6" xfId="25569"/>
    <cellStyle name="표준 9 7 3 4 6 2" xfId="47530"/>
    <cellStyle name="표준 9 7 3 4 7" xfId="25570"/>
    <cellStyle name="표준 9 7 3 4 7 2" xfId="47531"/>
    <cellStyle name="표준 9 7 3 4 8" xfId="27318"/>
    <cellStyle name="표준 9 7 3 5" xfId="8065"/>
    <cellStyle name="표준 9 7 3 5 2" xfId="8066"/>
    <cellStyle name="표준 9 7 3 5 2 2" xfId="25571"/>
    <cellStyle name="표준 9 7 3 5 2 2 2" xfId="47532"/>
    <cellStyle name="표준 9 7 3 5 2 3" xfId="32579"/>
    <cellStyle name="표준 9 7 3 5 3" xfId="25572"/>
    <cellStyle name="표준 9 7 3 5 3 2" xfId="25573"/>
    <cellStyle name="표준 9 7 3 5 3 2 2" xfId="47534"/>
    <cellStyle name="표준 9 7 3 5 3 3" xfId="47533"/>
    <cellStyle name="표준 9 7 3 5 4" xfId="25574"/>
    <cellStyle name="표준 9 7 3 5 4 2" xfId="47535"/>
    <cellStyle name="표준 9 7 3 5 5" xfId="25575"/>
    <cellStyle name="표준 9 7 3 5 5 2" xfId="47536"/>
    <cellStyle name="표준 9 7 3 5 6" xfId="32578"/>
    <cellStyle name="표준 9 7 3 6" xfId="8067"/>
    <cellStyle name="표준 9 7 3 6 2" xfId="8068"/>
    <cellStyle name="표준 9 7 3 6 2 2" xfId="25576"/>
    <cellStyle name="표준 9 7 3 6 2 2 2" xfId="47537"/>
    <cellStyle name="표준 9 7 3 6 2 3" xfId="32581"/>
    <cellStyle name="표준 9 7 3 6 3" xfId="25577"/>
    <cellStyle name="표준 9 7 3 6 3 2" xfId="25578"/>
    <cellStyle name="표준 9 7 3 6 3 2 2" xfId="47539"/>
    <cellStyle name="표준 9 7 3 6 3 3" xfId="47538"/>
    <cellStyle name="표준 9 7 3 6 4" xfId="25579"/>
    <cellStyle name="표준 9 7 3 6 4 2" xfId="47540"/>
    <cellStyle name="표준 9 7 3 6 5" xfId="25580"/>
    <cellStyle name="표준 9 7 3 6 5 2" xfId="47541"/>
    <cellStyle name="표준 9 7 3 6 6" xfId="32580"/>
    <cellStyle name="표준 9 7 3 7" xfId="8069"/>
    <cellStyle name="표준 9 7 3 7 2" xfId="25581"/>
    <cellStyle name="표준 9 7 3 7 2 2" xfId="47542"/>
    <cellStyle name="표준 9 7 3 7 3" xfId="32582"/>
    <cellStyle name="표준 9 7 3 8" xfId="25582"/>
    <cellStyle name="표준 9 7 3 8 2" xfId="25583"/>
    <cellStyle name="표준 9 7 3 8 2 2" xfId="47544"/>
    <cellStyle name="표준 9 7 3 8 3" xfId="47543"/>
    <cellStyle name="표준 9 7 3 9" xfId="25584"/>
    <cellStyle name="표준 9 7 3 9 2" xfId="47545"/>
    <cellStyle name="표준 9 7 4" xfId="1550"/>
    <cellStyle name="표준 9 7 4 10" xfId="25585"/>
    <cellStyle name="표준 9 7 4 10 2" xfId="47546"/>
    <cellStyle name="표준 9 7 4 11" xfId="26733"/>
    <cellStyle name="표준 9 7 4 2" xfId="2340"/>
    <cellStyle name="표준 9 7 4 2 10" xfId="26862"/>
    <cellStyle name="표준 9 7 4 2 2" xfId="2664"/>
    <cellStyle name="표준 9 7 4 2 2 2" xfId="3184"/>
    <cellStyle name="표준 9 7 4 2 2 2 2" xfId="8070"/>
    <cellStyle name="표준 9 7 4 2 2 2 2 2" xfId="8071"/>
    <cellStyle name="표준 9 7 4 2 2 2 2 2 2" xfId="25586"/>
    <cellStyle name="표준 9 7 4 2 2 2 2 2 2 2" xfId="47547"/>
    <cellStyle name="표준 9 7 4 2 2 2 2 2 3" xfId="32584"/>
    <cellStyle name="표준 9 7 4 2 2 2 2 3" xfId="25587"/>
    <cellStyle name="표준 9 7 4 2 2 2 2 3 2" xfId="25588"/>
    <cellStyle name="표준 9 7 4 2 2 2 2 3 2 2" xfId="47549"/>
    <cellStyle name="표준 9 7 4 2 2 2 2 3 3" xfId="47548"/>
    <cellStyle name="표준 9 7 4 2 2 2 2 4" xfId="25589"/>
    <cellStyle name="표준 9 7 4 2 2 2 2 4 2" xfId="47550"/>
    <cellStyle name="표준 9 7 4 2 2 2 2 5" xfId="25590"/>
    <cellStyle name="표준 9 7 4 2 2 2 2 5 2" xfId="47551"/>
    <cellStyle name="표준 9 7 4 2 2 2 2 6" xfId="32583"/>
    <cellStyle name="표준 9 7 4 2 2 2 3" xfId="8072"/>
    <cellStyle name="표준 9 7 4 2 2 2 3 2" xfId="8073"/>
    <cellStyle name="표준 9 7 4 2 2 2 3 2 2" xfId="25591"/>
    <cellStyle name="표준 9 7 4 2 2 2 3 2 2 2" xfId="47552"/>
    <cellStyle name="표준 9 7 4 2 2 2 3 2 3" xfId="32586"/>
    <cellStyle name="표준 9 7 4 2 2 2 3 3" xfId="25592"/>
    <cellStyle name="표준 9 7 4 2 2 2 3 3 2" xfId="25593"/>
    <cellStyle name="표준 9 7 4 2 2 2 3 3 2 2" xfId="47554"/>
    <cellStyle name="표준 9 7 4 2 2 2 3 3 3" xfId="47553"/>
    <cellStyle name="표준 9 7 4 2 2 2 3 4" xfId="25594"/>
    <cellStyle name="표준 9 7 4 2 2 2 3 4 2" xfId="47555"/>
    <cellStyle name="표준 9 7 4 2 2 2 3 5" xfId="25595"/>
    <cellStyle name="표준 9 7 4 2 2 2 3 5 2" xfId="47556"/>
    <cellStyle name="표준 9 7 4 2 2 2 3 6" xfId="32585"/>
    <cellStyle name="표준 9 7 4 2 2 2 4" xfId="8074"/>
    <cellStyle name="표준 9 7 4 2 2 2 4 2" xfId="25596"/>
    <cellStyle name="표준 9 7 4 2 2 2 4 2 2" xfId="47557"/>
    <cellStyle name="표준 9 7 4 2 2 2 4 3" xfId="32587"/>
    <cellStyle name="표준 9 7 4 2 2 2 5" xfId="25597"/>
    <cellStyle name="표준 9 7 4 2 2 2 5 2" xfId="25598"/>
    <cellStyle name="표준 9 7 4 2 2 2 5 2 2" xfId="47559"/>
    <cellStyle name="표준 9 7 4 2 2 2 5 3" xfId="47558"/>
    <cellStyle name="표준 9 7 4 2 2 2 6" xfId="25599"/>
    <cellStyle name="표준 9 7 4 2 2 2 6 2" xfId="47560"/>
    <cellStyle name="표준 9 7 4 2 2 2 7" xfId="25600"/>
    <cellStyle name="표준 9 7 4 2 2 2 7 2" xfId="47561"/>
    <cellStyle name="표준 9 7 4 2 2 2 8" xfId="27705"/>
    <cellStyle name="표준 9 7 4 2 2 3" xfId="8075"/>
    <cellStyle name="표준 9 7 4 2 2 3 2" xfId="8076"/>
    <cellStyle name="표준 9 7 4 2 2 3 2 2" xfId="25601"/>
    <cellStyle name="표준 9 7 4 2 2 3 2 2 2" xfId="47562"/>
    <cellStyle name="표준 9 7 4 2 2 3 2 3" xfId="32589"/>
    <cellStyle name="표준 9 7 4 2 2 3 3" xfId="25602"/>
    <cellStyle name="표준 9 7 4 2 2 3 3 2" xfId="25603"/>
    <cellStyle name="표준 9 7 4 2 2 3 3 2 2" xfId="47564"/>
    <cellStyle name="표준 9 7 4 2 2 3 3 3" xfId="47563"/>
    <cellStyle name="표준 9 7 4 2 2 3 4" xfId="25604"/>
    <cellStyle name="표준 9 7 4 2 2 3 4 2" xfId="47565"/>
    <cellStyle name="표준 9 7 4 2 2 3 5" xfId="25605"/>
    <cellStyle name="표준 9 7 4 2 2 3 5 2" xfId="47566"/>
    <cellStyle name="표준 9 7 4 2 2 3 6" xfId="32588"/>
    <cellStyle name="표준 9 7 4 2 2 4" xfId="8077"/>
    <cellStyle name="표준 9 7 4 2 2 4 2" xfId="8078"/>
    <cellStyle name="표준 9 7 4 2 2 4 2 2" xfId="25606"/>
    <cellStyle name="표준 9 7 4 2 2 4 2 2 2" xfId="47567"/>
    <cellStyle name="표준 9 7 4 2 2 4 2 3" xfId="32591"/>
    <cellStyle name="표준 9 7 4 2 2 4 3" xfId="25607"/>
    <cellStyle name="표준 9 7 4 2 2 4 3 2" xfId="25608"/>
    <cellStyle name="표준 9 7 4 2 2 4 3 2 2" xfId="47569"/>
    <cellStyle name="표준 9 7 4 2 2 4 3 3" xfId="47568"/>
    <cellStyle name="표준 9 7 4 2 2 4 4" xfId="25609"/>
    <cellStyle name="표준 9 7 4 2 2 4 4 2" xfId="47570"/>
    <cellStyle name="표준 9 7 4 2 2 4 5" xfId="25610"/>
    <cellStyle name="표준 9 7 4 2 2 4 5 2" xfId="47571"/>
    <cellStyle name="표준 9 7 4 2 2 4 6" xfId="32590"/>
    <cellStyle name="표준 9 7 4 2 2 5" xfId="8079"/>
    <cellStyle name="표준 9 7 4 2 2 5 2" xfId="25611"/>
    <cellStyle name="표준 9 7 4 2 2 5 2 2" xfId="47572"/>
    <cellStyle name="표준 9 7 4 2 2 5 3" xfId="32592"/>
    <cellStyle name="표준 9 7 4 2 2 6" xfId="25612"/>
    <cellStyle name="표준 9 7 4 2 2 6 2" xfId="25613"/>
    <cellStyle name="표준 9 7 4 2 2 6 2 2" xfId="47574"/>
    <cellStyle name="표준 9 7 4 2 2 6 3" xfId="47573"/>
    <cellStyle name="표준 9 7 4 2 2 7" xfId="25614"/>
    <cellStyle name="표준 9 7 4 2 2 7 2" xfId="47575"/>
    <cellStyle name="표준 9 7 4 2 2 8" xfId="25615"/>
    <cellStyle name="표준 9 7 4 2 2 8 2" xfId="47576"/>
    <cellStyle name="표준 9 7 4 2 2 9" xfId="27186"/>
    <cellStyle name="표준 9 7 4 2 3" xfId="2860"/>
    <cellStyle name="표준 9 7 4 2 3 2" xfId="8080"/>
    <cellStyle name="표준 9 7 4 2 3 2 2" xfId="8081"/>
    <cellStyle name="표준 9 7 4 2 3 2 2 2" xfId="25616"/>
    <cellStyle name="표준 9 7 4 2 3 2 2 2 2" xfId="47577"/>
    <cellStyle name="표준 9 7 4 2 3 2 2 3" xfId="32594"/>
    <cellStyle name="표준 9 7 4 2 3 2 3" xfId="25617"/>
    <cellStyle name="표준 9 7 4 2 3 2 3 2" xfId="25618"/>
    <cellStyle name="표준 9 7 4 2 3 2 3 2 2" xfId="47579"/>
    <cellStyle name="표준 9 7 4 2 3 2 3 3" xfId="47578"/>
    <cellStyle name="표준 9 7 4 2 3 2 4" xfId="25619"/>
    <cellStyle name="표준 9 7 4 2 3 2 4 2" xfId="47580"/>
    <cellStyle name="표준 9 7 4 2 3 2 5" xfId="25620"/>
    <cellStyle name="표준 9 7 4 2 3 2 5 2" xfId="47581"/>
    <cellStyle name="표준 9 7 4 2 3 2 6" xfId="32593"/>
    <cellStyle name="표준 9 7 4 2 3 3" xfId="8082"/>
    <cellStyle name="표준 9 7 4 2 3 3 2" xfId="8083"/>
    <cellStyle name="표준 9 7 4 2 3 3 2 2" xfId="25621"/>
    <cellStyle name="표준 9 7 4 2 3 3 2 2 2" xfId="47582"/>
    <cellStyle name="표준 9 7 4 2 3 3 2 3" xfId="32596"/>
    <cellStyle name="표준 9 7 4 2 3 3 3" xfId="25622"/>
    <cellStyle name="표준 9 7 4 2 3 3 3 2" xfId="25623"/>
    <cellStyle name="표준 9 7 4 2 3 3 3 2 2" xfId="47584"/>
    <cellStyle name="표준 9 7 4 2 3 3 3 3" xfId="47583"/>
    <cellStyle name="표준 9 7 4 2 3 3 4" xfId="25624"/>
    <cellStyle name="표준 9 7 4 2 3 3 4 2" xfId="47585"/>
    <cellStyle name="표준 9 7 4 2 3 3 5" xfId="25625"/>
    <cellStyle name="표준 9 7 4 2 3 3 5 2" xfId="47586"/>
    <cellStyle name="표준 9 7 4 2 3 3 6" xfId="32595"/>
    <cellStyle name="표준 9 7 4 2 3 4" xfId="8084"/>
    <cellStyle name="표준 9 7 4 2 3 4 2" xfId="25626"/>
    <cellStyle name="표준 9 7 4 2 3 4 2 2" xfId="47587"/>
    <cellStyle name="표준 9 7 4 2 3 4 3" xfId="32597"/>
    <cellStyle name="표준 9 7 4 2 3 5" xfId="25627"/>
    <cellStyle name="표준 9 7 4 2 3 5 2" xfId="25628"/>
    <cellStyle name="표준 9 7 4 2 3 5 2 2" xfId="47589"/>
    <cellStyle name="표준 9 7 4 2 3 5 3" xfId="47588"/>
    <cellStyle name="표준 9 7 4 2 3 6" xfId="25629"/>
    <cellStyle name="표준 9 7 4 2 3 6 2" xfId="47590"/>
    <cellStyle name="표준 9 7 4 2 3 7" xfId="25630"/>
    <cellStyle name="표준 9 7 4 2 3 7 2" xfId="47591"/>
    <cellStyle name="표준 9 7 4 2 3 8" xfId="27381"/>
    <cellStyle name="표준 9 7 4 2 4" xfId="8085"/>
    <cellStyle name="표준 9 7 4 2 4 2" xfId="8086"/>
    <cellStyle name="표준 9 7 4 2 4 2 2" xfId="25631"/>
    <cellStyle name="표준 9 7 4 2 4 2 2 2" xfId="47592"/>
    <cellStyle name="표준 9 7 4 2 4 2 3" xfId="32599"/>
    <cellStyle name="표준 9 7 4 2 4 3" xfId="25632"/>
    <cellStyle name="표준 9 7 4 2 4 3 2" xfId="25633"/>
    <cellStyle name="표준 9 7 4 2 4 3 2 2" xfId="47594"/>
    <cellStyle name="표준 9 7 4 2 4 3 3" xfId="47593"/>
    <cellStyle name="표준 9 7 4 2 4 4" xfId="25634"/>
    <cellStyle name="표준 9 7 4 2 4 4 2" xfId="47595"/>
    <cellStyle name="표준 9 7 4 2 4 5" xfId="25635"/>
    <cellStyle name="표준 9 7 4 2 4 5 2" xfId="47596"/>
    <cellStyle name="표준 9 7 4 2 4 6" xfId="32598"/>
    <cellStyle name="표준 9 7 4 2 5" xfId="8087"/>
    <cellStyle name="표준 9 7 4 2 5 2" xfId="8088"/>
    <cellStyle name="표준 9 7 4 2 5 2 2" xfId="25636"/>
    <cellStyle name="표준 9 7 4 2 5 2 2 2" xfId="47597"/>
    <cellStyle name="표준 9 7 4 2 5 2 3" xfId="32601"/>
    <cellStyle name="표준 9 7 4 2 5 3" xfId="25637"/>
    <cellStyle name="표준 9 7 4 2 5 3 2" xfId="25638"/>
    <cellStyle name="표준 9 7 4 2 5 3 2 2" xfId="47599"/>
    <cellStyle name="표준 9 7 4 2 5 3 3" xfId="47598"/>
    <cellStyle name="표준 9 7 4 2 5 4" xfId="25639"/>
    <cellStyle name="표준 9 7 4 2 5 4 2" xfId="47600"/>
    <cellStyle name="표준 9 7 4 2 5 5" xfId="25640"/>
    <cellStyle name="표준 9 7 4 2 5 5 2" xfId="47601"/>
    <cellStyle name="표준 9 7 4 2 5 6" xfId="32600"/>
    <cellStyle name="표준 9 7 4 2 6" xfId="8089"/>
    <cellStyle name="표준 9 7 4 2 6 2" xfId="25641"/>
    <cellStyle name="표준 9 7 4 2 6 2 2" xfId="47602"/>
    <cellStyle name="표준 9 7 4 2 6 3" xfId="32602"/>
    <cellStyle name="표준 9 7 4 2 7" xfId="25642"/>
    <cellStyle name="표준 9 7 4 2 7 2" xfId="25643"/>
    <cellStyle name="표준 9 7 4 2 7 2 2" xfId="47604"/>
    <cellStyle name="표준 9 7 4 2 7 3" xfId="47603"/>
    <cellStyle name="표준 9 7 4 2 8" xfId="25644"/>
    <cellStyle name="표준 9 7 4 2 8 2" xfId="47605"/>
    <cellStyle name="표준 9 7 4 2 9" xfId="25645"/>
    <cellStyle name="표준 9 7 4 2 9 2" xfId="47606"/>
    <cellStyle name="표준 9 7 4 3" xfId="2469"/>
    <cellStyle name="표준 9 7 4 3 2" xfId="2989"/>
    <cellStyle name="표준 9 7 4 3 2 2" xfId="8090"/>
    <cellStyle name="표준 9 7 4 3 2 2 2" xfId="8091"/>
    <cellStyle name="표준 9 7 4 3 2 2 2 2" xfId="25646"/>
    <cellStyle name="표준 9 7 4 3 2 2 2 2 2" xfId="47607"/>
    <cellStyle name="표준 9 7 4 3 2 2 2 3" xfId="32604"/>
    <cellStyle name="표준 9 7 4 3 2 2 3" xfId="25647"/>
    <cellStyle name="표준 9 7 4 3 2 2 3 2" xfId="25648"/>
    <cellStyle name="표준 9 7 4 3 2 2 3 2 2" xfId="47609"/>
    <cellStyle name="표준 9 7 4 3 2 2 3 3" xfId="47608"/>
    <cellStyle name="표준 9 7 4 3 2 2 4" xfId="25649"/>
    <cellStyle name="표준 9 7 4 3 2 2 4 2" xfId="47610"/>
    <cellStyle name="표준 9 7 4 3 2 2 5" xfId="25650"/>
    <cellStyle name="표준 9 7 4 3 2 2 5 2" xfId="47611"/>
    <cellStyle name="표준 9 7 4 3 2 2 6" xfId="32603"/>
    <cellStyle name="표준 9 7 4 3 2 3" xfId="8092"/>
    <cellStyle name="표준 9 7 4 3 2 3 2" xfId="8093"/>
    <cellStyle name="표준 9 7 4 3 2 3 2 2" xfId="25651"/>
    <cellStyle name="표준 9 7 4 3 2 3 2 2 2" xfId="47612"/>
    <cellStyle name="표준 9 7 4 3 2 3 2 3" xfId="32606"/>
    <cellStyle name="표준 9 7 4 3 2 3 3" xfId="25652"/>
    <cellStyle name="표준 9 7 4 3 2 3 3 2" xfId="25653"/>
    <cellStyle name="표준 9 7 4 3 2 3 3 2 2" xfId="47614"/>
    <cellStyle name="표준 9 7 4 3 2 3 3 3" xfId="47613"/>
    <cellStyle name="표준 9 7 4 3 2 3 4" xfId="25654"/>
    <cellStyle name="표준 9 7 4 3 2 3 4 2" xfId="47615"/>
    <cellStyle name="표준 9 7 4 3 2 3 5" xfId="25655"/>
    <cellStyle name="표준 9 7 4 3 2 3 5 2" xfId="47616"/>
    <cellStyle name="표준 9 7 4 3 2 3 6" xfId="32605"/>
    <cellStyle name="표준 9 7 4 3 2 4" xfId="8094"/>
    <cellStyle name="표준 9 7 4 3 2 4 2" xfId="25656"/>
    <cellStyle name="표준 9 7 4 3 2 4 2 2" xfId="47617"/>
    <cellStyle name="표준 9 7 4 3 2 4 3" xfId="32607"/>
    <cellStyle name="표준 9 7 4 3 2 5" xfId="25657"/>
    <cellStyle name="표준 9 7 4 3 2 5 2" xfId="25658"/>
    <cellStyle name="표준 9 7 4 3 2 5 2 2" xfId="47619"/>
    <cellStyle name="표준 9 7 4 3 2 5 3" xfId="47618"/>
    <cellStyle name="표준 9 7 4 3 2 6" xfId="25659"/>
    <cellStyle name="표준 9 7 4 3 2 6 2" xfId="47620"/>
    <cellStyle name="표준 9 7 4 3 2 7" xfId="25660"/>
    <cellStyle name="표준 9 7 4 3 2 7 2" xfId="47621"/>
    <cellStyle name="표준 9 7 4 3 2 8" xfId="27510"/>
    <cellStyle name="표준 9 7 4 3 3" xfId="8095"/>
    <cellStyle name="표준 9 7 4 3 3 2" xfId="8096"/>
    <cellStyle name="표준 9 7 4 3 3 2 2" xfId="25661"/>
    <cellStyle name="표준 9 7 4 3 3 2 2 2" xfId="47622"/>
    <cellStyle name="표준 9 7 4 3 3 2 3" xfId="32609"/>
    <cellStyle name="표준 9 7 4 3 3 3" xfId="25662"/>
    <cellStyle name="표준 9 7 4 3 3 3 2" xfId="25663"/>
    <cellStyle name="표준 9 7 4 3 3 3 2 2" xfId="47624"/>
    <cellStyle name="표준 9 7 4 3 3 3 3" xfId="47623"/>
    <cellStyle name="표준 9 7 4 3 3 4" xfId="25664"/>
    <cellStyle name="표준 9 7 4 3 3 4 2" xfId="47625"/>
    <cellStyle name="표준 9 7 4 3 3 5" xfId="25665"/>
    <cellStyle name="표준 9 7 4 3 3 5 2" xfId="47626"/>
    <cellStyle name="표준 9 7 4 3 3 6" xfId="32608"/>
    <cellStyle name="표준 9 7 4 3 4" xfId="8097"/>
    <cellStyle name="표준 9 7 4 3 4 2" xfId="8098"/>
    <cellStyle name="표준 9 7 4 3 4 2 2" xfId="25666"/>
    <cellStyle name="표준 9 7 4 3 4 2 2 2" xfId="47627"/>
    <cellStyle name="표준 9 7 4 3 4 2 3" xfId="32611"/>
    <cellStyle name="표준 9 7 4 3 4 3" xfId="25667"/>
    <cellStyle name="표준 9 7 4 3 4 3 2" xfId="25668"/>
    <cellStyle name="표준 9 7 4 3 4 3 2 2" xfId="47629"/>
    <cellStyle name="표준 9 7 4 3 4 3 3" xfId="47628"/>
    <cellStyle name="표준 9 7 4 3 4 4" xfId="25669"/>
    <cellStyle name="표준 9 7 4 3 4 4 2" xfId="47630"/>
    <cellStyle name="표준 9 7 4 3 4 5" xfId="25670"/>
    <cellStyle name="표준 9 7 4 3 4 5 2" xfId="47631"/>
    <cellStyle name="표준 9 7 4 3 4 6" xfId="32610"/>
    <cellStyle name="표준 9 7 4 3 5" xfId="8099"/>
    <cellStyle name="표준 9 7 4 3 5 2" xfId="25671"/>
    <cellStyle name="표준 9 7 4 3 5 2 2" xfId="47632"/>
    <cellStyle name="표준 9 7 4 3 5 3" xfId="32612"/>
    <cellStyle name="표준 9 7 4 3 6" xfId="25672"/>
    <cellStyle name="표준 9 7 4 3 6 2" xfId="25673"/>
    <cellStyle name="표준 9 7 4 3 6 2 2" xfId="47634"/>
    <cellStyle name="표준 9 7 4 3 6 3" xfId="47633"/>
    <cellStyle name="표준 9 7 4 3 7" xfId="25674"/>
    <cellStyle name="표준 9 7 4 3 7 2" xfId="47635"/>
    <cellStyle name="표준 9 7 4 3 8" xfId="25675"/>
    <cellStyle name="표준 9 7 4 3 8 2" xfId="47636"/>
    <cellStyle name="표준 9 7 4 3 9" xfId="26991"/>
    <cellStyle name="표준 9 7 4 4" xfId="2731"/>
    <cellStyle name="표준 9 7 4 4 2" xfId="8100"/>
    <cellStyle name="표준 9 7 4 4 2 2" xfId="8101"/>
    <cellStyle name="표준 9 7 4 4 2 2 2" xfId="25676"/>
    <cellStyle name="표준 9 7 4 4 2 2 2 2" xfId="47637"/>
    <cellStyle name="표준 9 7 4 4 2 2 3" xfId="32614"/>
    <cellStyle name="표준 9 7 4 4 2 3" xfId="25677"/>
    <cellStyle name="표준 9 7 4 4 2 3 2" xfId="25678"/>
    <cellStyle name="표준 9 7 4 4 2 3 2 2" xfId="47639"/>
    <cellStyle name="표준 9 7 4 4 2 3 3" xfId="47638"/>
    <cellStyle name="표준 9 7 4 4 2 4" xfId="25679"/>
    <cellStyle name="표준 9 7 4 4 2 4 2" xfId="47640"/>
    <cellStyle name="표준 9 7 4 4 2 5" xfId="25680"/>
    <cellStyle name="표준 9 7 4 4 2 5 2" xfId="47641"/>
    <cellStyle name="표준 9 7 4 4 2 6" xfId="32613"/>
    <cellStyle name="표준 9 7 4 4 3" xfId="8102"/>
    <cellStyle name="표준 9 7 4 4 3 2" xfId="8103"/>
    <cellStyle name="표준 9 7 4 4 3 2 2" xfId="25681"/>
    <cellStyle name="표준 9 7 4 4 3 2 2 2" xfId="47642"/>
    <cellStyle name="표준 9 7 4 4 3 2 3" xfId="32616"/>
    <cellStyle name="표준 9 7 4 4 3 3" xfId="25682"/>
    <cellStyle name="표준 9 7 4 4 3 3 2" xfId="25683"/>
    <cellStyle name="표준 9 7 4 4 3 3 2 2" xfId="47644"/>
    <cellStyle name="표준 9 7 4 4 3 3 3" xfId="47643"/>
    <cellStyle name="표준 9 7 4 4 3 4" xfId="25684"/>
    <cellStyle name="표준 9 7 4 4 3 4 2" xfId="47645"/>
    <cellStyle name="표준 9 7 4 4 3 5" xfId="25685"/>
    <cellStyle name="표준 9 7 4 4 3 5 2" xfId="47646"/>
    <cellStyle name="표준 9 7 4 4 3 6" xfId="32615"/>
    <cellStyle name="표준 9 7 4 4 4" xfId="8104"/>
    <cellStyle name="표준 9 7 4 4 4 2" xfId="25686"/>
    <cellStyle name="표준 9 7 4 4 4 2 2" xfId="47647"/>
    <cellStyle name="표준 9 7 4 4 4 3" xfId="32617"/>
    <cellStyle name="표준 9 7 4 4 5" xfId="25687"/>
    <cellStyle name="표준 9 7 4 4 5 2" xfId="25688"/>
    <cellStyle name="표준 9 7 4 4 5 2 2" xfId="47649"/>
    <cellStyle name="표준 9 7 4 4 5 3" xfId="47648"/>
    <cellStyle name="표준 9 7 4 4 6" xfId="25689"/>
    <cellStyle name="표준 9 7 4 4 6 2" xfId="47650"/>
    <cellStyle name="표준 9 7 4 4 7" xfId="25690"/>
    <cellStyle name="표준 9 7 4 4 7 2" xfId="47651"/>
    <cellStyle name="표준 9 7 4 4 8" xfId="27252"/>
    <cellStyle name="표준 9 7 4 5" xfId="8105"/>
    <cellStyle name="표준 9 7 4 5 2" xfId="8106"/>
    <cellStyle name="표준 9 7 4 5 2 2" xfId="25691"/>
    <cellStyle name="표준 9 7 4 5 2 2 2" xfId="47652"/>
    <cellStyle name="표준 9 7 4 5 2 3" xfId="32619"/>
    <cellStyle name="표준 9 7 4 5 3" xfId="25692"/>
    <cellStyle name="표준 9 7 4 5 3 2" xfId="25693"/>
    <cellStyle name="표준 9 7 4 5 3 2 2" xfId="47654"/>
    <cellStyle name="표준 9 7 4 5 3 3" xfId="47653"/>
    <cellStyle name="표준 9 7 4 5 4" xfId="25694"/>
    <cellStyle name="표준 9 7 4 5 4 2" xfId="47655"/>
    <cellStyle name="표준 9 7 4 5 5" xfId="25695"/>
    <cellStyle name="표준 9 7 4 5 5 2" xfId="47656"/>
    <cellStyle name="표준 9 7 4 5 6" xfId="32618"/>
    <cellStyle name="표준 9 7 4 6" xfId="8107"/>
    <cellStyle name="표준 9 7 4 6 2" xfId="8108"/>
    <cellStyle name="표준 9 7 4 6 2 2" xfId="25696"/>
    <cellStyle name="표준 9 7 4 6 2 2 2" xfId="47657"/>
    <cellStyle name="표준 9 7 4 6 2 3" xfId="32621"/>
    <cellStyle name="표준 9 7 4 6 3" xfId="25697"/>
    <cellStyle name="표준 9 7 4 6 3 2" xfId="25698"/>
    <cellStyle name="표준 9 7 4 6 3 2 2" xfId="47659"/>
    <cellStyle name="표준 9 7 4 6 3 3" xfId="47658"/>
    <cellStyle name="표준 9 7 4 6 4" xfId="25699"/>
    <cellStyle name="표준 9 7 4 6 4 2" xfId="47660"/>
    <cellStyle name="표준 9 7 4 6 5" xfId="25700"/>
    <cellStyle name="표준 9 7 4 6 5 2" xfId="47661"/>
    <cellStyle name="표준 9 7 4 6 6" xfId="32620"/>
    <cellStyle name="표준 9 7 4 7" xfId="8109"/>
    <cellStyle name="표준 9 7 4 7 2" xfId="25701"/>
    <cellStyle name="표준 9 7 4 7 2 2" xfId="47662"/>
    <cellStyle name="표준 9 7 4 7 3" xfId="32622"/>
    <cellStyle name="표준 9 7 4 8" xfId="25702"/>
    <cellStyle name="표준 9 7 4 8 2" xfId="25703"/>
    <cellStyle name="표준 9 7 4 8 2 2" xfId="47664"/>
    <cellStyle name="표준 9 7 4 8 3" xfId="47663"/>
    <cellStyle name="표준 9 7 4 9" xfId="25704"/>
    <cellStyle name="표준 9 7 4 9 2" xfId="47665"/>
    <cellStyle name="표준 9 7 5" xfId="2311"/>
    <cellStyle name="표준 9 7 5 10" xfId="26833"/>
    <cellStyle name="표준 9 7 5 2" xfId="2665"/>
    <cellStyle name="표준 9 7 5 2 2" xfId="3185"/>
    <cellStyle name="표준 9 7 5 2 2 2" xfId="8110"/>
    <cellStyle name="표준 9 7 5 2 2 2 2" xfId="8111"/>
    <cellStyle name="표준 9 7 5 2 2 2 2 2" xfId="25705"/>
    <cellStyle name="표준 9 7 5 2 2 2 2 2 2" xfId="47666"/>
    <cellStyle name="표준 9 7 5 2 2 2 2 3" xfId="32624"/>
    <cellStyle name="표준 9 7 5 2 2 2 3" xfId="25706"/>
    <cellStyle name="표준 9 7 5 2 2 2 3 2" xfId="25707"/>
    <cellStyle name="표준 9 7 5 2 2 2 3 2 2" xfId="47668"/>
    <cellStyle name="표준 9 7 5 2 2 2 3 3" xfId="47667"/>
    <cellStyle name="표준 9 7 5 2 2 2 4" xfId="25708"/>
    <cellStyle name="표준 9 7 5 2 2 2 4 2" xfId="47669"/>
    <cellStyle name="표준 9 7 5 2 2 2 5" xfId="25709"/>
    <cellStyle name="표준 9 7 5 2 2 2 5 2" xfId="47670"/>
    <cellStyle name="표준 9 7 5 2 2 2 6" xfId="32623"/>
    <cellStyle name="표준 9 7 5 2 2 3" xfId="8112"/>
    <cellStyle name="표준 9 7 5 2 2 3 2" xfId="8113"/>
    <cellStyle name="표준 9 7 5 2 2 3 2 2" xfId="25710"/>
    <cellStyle name="표준 9 7 5 2 2 3 2 2 2" xfId="47671"/>
    <cellStyle name="표준 9 7 5 2 2 3 2 3" xfId="32626"/>
    <cellStyle name="표준 9 7 5 2 2 3 3" xfId="25711"/>
    <cellStyle name="표준 9 7 5 2 2 3 3 2" xfId="25712"/>
    <cellStyle name="표준 9 7 5 2 2 3 3 2 2" xfId="47673"/>
    <cellStyle name="표준 9 7 5 2 2 3 3 3" xfId="47672"/>
    <cellStyle name="표준 9 7 5 2 2 3 4" xfId="25713"/>
    <cellStyle name="표준 9 7 5 2 2 3 4 2" xfId="47674"/>
    <cellStyle name="표준 9 7 5 2 2 3 5" xfId="25714"/>
    <cellStyle name="표준 9 7 5 2 2 3 5 2" xfId="47675"/>
    <cellStyle name="표준 9 7 5 2 2 3 6" xfId="32625"/>
    <cellStyle name="표준 9 7 5 2 2 4" xfId="8114"/>
    <cellStyle name="표준 9 7 5 2 2 4 2" xfId="25715"/>
    <cellStyle name="표준 9 7 5 2 2 4 2 2" xfId="47676"/>
    <cellStyle name="표준 9 7 5 2 2 4 3" xfId="32627"/>
    <cellStyle name="표준 9 7 5 2 2 5" xfId="25716"/>
    <cellStyle name="표준 9 7 5 2 2 5 2" xfId="25717"/>
    <cellStyle name="표준 9 7 5 2 2 5 2 2" xfId="47678"/>
    <cellStyle name="표준 9 7 5 2 2 5 3" xfId="47677"/>
    <cellStyle name="표준 9 7 5 2 2 6" xfId="25718"/>
    <cellStyle name="표준 9 7 5 2 2 6 2" xfId="47679"/>
    <cellStyle name="표준 9 7 5 2 2 7" xfId="25719"/>
    <cellStyle name="표준 9 7 5 2 2 7 2" xfId="47680"/>
    <cellStyle name="표준 9 7 5 2 2 8" xfId="27706"/>
    <cellStyle name="표준 9 7 5 2 3" xfId="8115"/>
    <cellStyle name="표준 9 7 5 2 3 2" xfId="8116"/>
    <cellStyle name="표준 9 7 5 2 3 2 2" xfId="25720"/>
    <cellStyle name="표준 9 7 5 2 3 2 2 2" xfId="47681"/>
    <cellStyle name="표준 9 7 5 2 3 2 3" xfId="32629"/>
    <cellStyle name="표준 9 7 5 2 3 3" xfId="25721"/>
    <cellStyle name="표준 9 7 5 2 3 3 2" xfId="25722"/>
    <cellStyle name="표준 9 7 5 2 3 3 2 2" xfId="47683"/>
    <cellStyle name="표준 9 7 5 2 3 3 3" xfId="47682"/>
    <cellStyle name="표준 9 7 5 2 3 4" xfId="25723"/>
    <cellStyle name="표준 9 7 5 2 3 4 2" xfId="47684"/>
    <cellStyle name="표준 9 7 5 2 3 5" xfId="25724"/>
    <cellStyle name="표준 9 7 5 2 3 5 2" xfId="47685"/>
    <cellStyle name="표준 9 7 5 2 3 6" xfId="32628"/>
    <cellStyle name="표준 9 7 5 2 4" xfId="8117"/>
    <cellStyle name="표준 9 7 5 2 4 2" xfId="8118"/>
    <cellStyle name="표준 9 7 5 2 4 2 2" xfId="25725"/>
    <cellStyle name="표준 9 7 5 2 4 2 2 2" xfId="47686"/>
    <cellStyle name="표준 9 7 5 2 4 2 3" xfId="32631"/>
    <cellStyle name="표준 9 7 5 2 4 3" xfId="25726"/>
    <cellStyle name="표준 9 7 5 2 4 3 2" xfId="25727"/>
    <cellStyle name="표준 9 7 5 2 4 3 2 2" xfId="47688"/>
    <cellStyle name="표준 9 7 5 2 4 3 3" xfId="47687"/>
    <cellStyle name="표준 9 7 5 2 4 4" xfId="25728"/>
    <cellStyle name="표준 9 7 5 2 4 4 2" xfId="47689"/>
    <cellStyle name="표준 9 7 5 2 4 5" xfId="25729"/>
    <cellStyle name="표준 9 7 5 2 4 5 2" xfId="47690"/>
    <cellStyle name="표준 9 7 5 2 4 6" xfId="32630"/>
    <cellStyle name="표준 9 7 5 2 5" xfId="8119"/>
    <cellStyle name="표준 9 7 5 2 5 2" xfId="25730"/>
    <cellStyle name="표준 9 7 5 2 5 2 2" xfId="47691"/>
    <cellStyle name="표준 9 7 5 2 5 3" xfId="32632"/>
    <cellStyle name="표준 9 7 5 2 6" xfId="25731"/>
    <cellStyle name="표준 9 7 5 2 6 2" xfId="25732"/>
    <cellStyle name="표준 9 7 5 2 6 2 2" xfId="47693"/>
    <cellStyle name="표준 9 7 5 2 6 3" xfId="47692"/>
    <cellStyle name="표준 9 7 5 2 7" xfId="25733"/>
    <cellStyle name="표준 9 7 5 2 7 2" xfId="47694"/>
    <cellStyle name="표준 9 7 5 2 8" xfId="25734"/>
    <cellStyle name="표준 9 7 5 2 8 2" xfId="47695"/>
    <cellStyle name="표준 9 7 5 2 9" xfId="27187"/>
    <cellStyle name="표준 9 7 5 3" xfId="2831"/>
    <cellStyle name="표준 9 7 5 3 2" xfId="8120"/>
    <cellStyle name="표준 9 7 5 3 2 2" xfId="8121"/>
    <cellStyle name="표준 9 7 5 3 2 2 2" xfId="25735"/>
    <cellStyle name="표준 9 7 5 3 2 2 2 2" xfId="47696"/>
    <cellStyle name="표준 9 7 5 3 2 2 3" xfId="32634"/>
    <cellStyle name="표준 9 7 5 3 2 3" xfId="25736"/>
    <cellStyle name="표준 9 7 5 3 2 3 2" xfId="25737"/>
    <cellStyle name="표준 9 7 5 3 2 3 2 2" xfId="47698"/>
    <cellStyle name="표준 9 7 5 3 2 3 3" xfId="47697"/>
    <cellStyle name="표준 9 7 5 3 2 4" xfId="25738"/>
    <cellStyle name="표준 9 7 5 3 2 4 2" xfId="47699"/>
    <cellStyle name="표준 9 7 5 3 2 5" xfId="25739"/>
    <cellStyle name="표준 9 7 5 3 2 5 2" xfId="47700"/>
    <cellStyle name="표준 9 7 5 3 2 6" xfId="32633"/>
    <cellStyle name="표준 9 7 5 3 3" xfId="8122"/>
    <cellStyle name="표준 9 7 5 3 3 2" xfId="8123"/>
    <cellStyle name="표준 9 7 5 3 3 2 2" xfId="25740"/>
    <cellStyle name="표준 9 7 5 3 3 2 2 2" xfId="47701"/>
    <cellStyle name="표준 9 7 5 3 3 2 3" xfId="32636"/>
    <cellStyle name="표준 9 7 5 3 3 3" xfId="25741"/>
    <cellStyle name="표준 9 7 5 3 3 3 2" xfId="25742"/>
    <cellStyle name="표준 9 7 5 3 3 3 2 2" xfId="47703"/>
    <cellStyle name="표준 9 7 5 3 3 3 3" xfId="47702"/>
    <cellStyle name="표준 9 7 5 3 3 4" xfId="25743"/>
    <cellStyle name="표준 9 7 5 3 3 4 2" xfId="47704"/>
    <cellStyle name="표준 9 7 5 3 3 5" xfId="25744"/>
    <cellStyle name="표준 9 7 5 3 3 5 2" xfId="47705"/>
    <cellStyle name="표준 9 7 5 3 3 6" xfId="32635"/>
    <cellStyle name="표준 9 7 5 3 4" xfId="8124"/>
    <cellStyle name="표준 9 7 5 3 4 2" xfId="25745"/>
    <cellStyle name="표준 9 7 5 3 4 2 2" xfId="47706"/>
    <cellStyle name="표준 9 7 5 3 4 3" xfId="32637"/>
    <cellStyle name="표준 9 7 5 3 5" xfId="25746"/>
    <cellStyle name="표준 9 7 5 3 5 2" xfId="25747"/>
    <cellStyle name="표준 9 7 5 3 5 2 2" xfId="47708"/>
    <cellStyle name="표준 9 7 5 3 5 3" xfId="47707"/>
    <cellStyle name="표준 9 7 5 3 6" xfId="25748"/>
    <cellStyle name="표준 9 7 5 3 6 2" xfId="47709"/>
    <cellStyle name="표준 9 7 5 3 7" xfId="25749"/>
    <cellStyle name="표준 9 7 5 3 7 2" xfId="47710"/>
    <cellStyle name="표준 9 7 5 3 8" xfId="27352"/>
    <cellStyle name="표준 9 7 5 4" xfId="8125"/>
    <cellStyle name="표준 9 7 5 4 2" xfId="8126"/>
    <cellStyle name="표준 9 7 5 4 2 2" xfId="25750"/>
    <cellStyle name="표준 9 7 5 4 2 2 2" xfId="47711"/>
    <cellStyle name="표준 9 7 5 4 2 3" xfId="32639"/>
    <cellStyle name="표준 9 7 5 4 3" xfId="25751"/>
    <cellStyle name="표준 9 7 5 4 3 2" xfId="25752"/>
    <cellStyle name="표준 9 7 5 4 3 2 2" xfId="47713"/>
    <cellStyle name="표준 9 7 5 4 3 3" xfId="47712"/>
    <cellStyle name="표준 9 7 5 4 4" xfId="25753"/>
    <cellStyle name="표준 9 7 5 4 4 2" xfId="47714"/>
    <cellStyle name="표준 9 7 5 4 5" xfId="25754"/>
    <cellStyle name="표준 9 7 5 4 5 2" xfId="47715"/>
    <cellStyle name="표준 9 7 5 4 6" xfId="32638"/>
    <cellStyle name="표준 9 7 5 5" xfId="8127"/>
    <cellStyle name="표준 9 7 5 5 2" xfId="8128"/>
    <cellStyle name="표준 9 7 5 5 2 2" xfId="25755"/>
    <cellStyle name="표준 9 7 5 5 2 2 2" xfId="47716"/>
    <cellStyle name="표준 9 7 5 5 2 3" xfId="32641"/>
    <cellStyle name="표준 9 7 5 5 3" xfId="25756"/>
    <cellStyle name="표준 9 7 5 5 3 2" xfId="25757"/>
    <cellStyle name="표준 9 7 5 5 3 2 2" xfId="47718"/>
    <cellStyle name="표준 9 7 5 5 3 3" xfId="47717"/>
    <cellStyle name="표준 9 7 5 5 4" xfId="25758"/>
    <cellStyle name="표준 9 7 5 5 4 2" xfId="47719"/>
    <cellStyle name="표준 9 7 5 5 5" xfId="25759"/>
    <cellStyle name="표준 9 7 5 5 5 2" xfId="47720"/>
    <cellStyle name="표준 9 7 5 5 6" xfId="32640"/>
    <cellStyle name="표준 9 7 5 6" xfId="8129"/>
    <cellStyle name="표준 9 7 5 6 2" xfId="25760"/>
    <cellStyle name="표준 9 7 5 6 2 2" xfId="47721"/>
    <cellStyle name="표준 9 7 5 6 3" xfId="32642"/>
    <cellStyle name="표준 9 7 5 7" xfId="25761"/>
    <cellStyle name="표준 9 7 5 7 2" xfId="25762"/>
    <cellStyle name="표준 9 7 5 7 2 2" xfId="47723"/>
    <cellStyle name="표준 9 7 5 7 3" xfId="47722"/>
    <cellStyle name="표준 9 7 5 8" xfId="25763"/>
    <cellStyle name="표준 9 7 5 8 2" xfId="47724"/>
    <cellStyle name="표준 9 7 5 9" xfId="25764"/>
    <cellStyle name="표준 9 7 5 9 2" xfId="47725"/>
    <cellStyle name="표준 9 7 6" xfId="2440"/>
    <cellStyle name="표준 9 7 6 2" xfId="2960"/>
    <cellStyle name="표준 9 7 6 2 2" xfId="8130"/>
    <cellStyle name="표준 9 7 6 2 2 2" xfId="8131"/>
    <cellStyle name="표준 9 7 6 2 2 2 2" xfId="25765"/>
    <cellStyle name="표준 9 7 6 2 2 2 2 2" xfId="47726"/>
    <cellStyle name="표준 9 7 6 2 2 2 3" xfId="32644"/>
    <cellStyle name="표준 9 7 6 2 2 3" xfId="25766"/>
    <cellStyle name="표준 9 7 6 2 2 3 2" xfId="25767"/>
    <cellStyle name="표준 9 7 6 2 2 3 2 2" xfId="47728"/>
    <cellStyle name="표준 9 7 6 2 2 3 3" xfId="47727"/>
    <cellStyle name="표준 9 7 6 2 2 4" xfId="25768"/>
    <cellStyle name="표준 9 7 6 2 2 4 2" xfId="47729"/>
    <cellStyle name="표준 9 7 6 2 2 5" xfId="25769"/>
    <cellStyle name="표준 9 7 6 2 2 5 2" xfId="47730"/>
    <cellStyle name="표준 9 7 6 2 2 6" xfId="32643"/>
    <cellStyle name="표준 9 7 6 2 3" xfId="8132"/>
    <cellStyle name="표준 9 7 6 2 3 2" xfId="8133"/>
    <cellStyle name="표준 9 7 6 2 3 2 2" xfId="25770"/>
    <cellStyle name="표준 9 7 6 2 3 2 2 2" xfId="47731"/>
    <cellStyle name="표준 9 7 6 2 3 2 3" xfId="32646"/>
    <cellStyle name="표준 9 7 6 2 3 3" xfId="25771"/>
    <cellStyle name="표준 9 7 6 2 3 3 2" xfId="25772"/>
    <cellStyle name="표준 9 7 6 2 3 3 2 2" xfId="47733"/>
    <cellStyle name="표준 9 7 6 2 3 3 3" xfId="47732"/>
    <cellStyle name="표준 9 7 6 2 3 4" xfId="25773"/>
    <cellStyle name="표준 9 7 6 2 3 4 2" xfId="47734"/>
    <cellStyle name="표준 9 7 6 2 3 5" xfId="25774"/>
    <cellStyle name="표준 9 7 6 2 3 5 2" xfId="47735"/>
    <cellStyle name="표준 9 7 6 2 3 6" xfId="32645"/>
    <cellStyle name="표준 9 7 6 2 4" xfId="8134"/>
    <cellStyle name="표준 9 7 6 2 4 2" xfId="25775"/>
    <cellStyle name="표준 9 7 6 2 4 2 2" xfId="47736"/>
    <cellStyle name="표준 9 7 6 2 4 3" xfId="32647"/>
    <cellStyle name="표준 9 7 6 2 5" xfId="25776"/>
    <cellStyle name="표준 9 7 6 2 5 2" xfId="25777"/>
    <cellStyle name="표준 9 7 6 2 5 2 2" xfId="47738"/>
    <cellStyle name="표준 9 7 6 2 5 3" xfId="47737"/>
    <cellStyle name="표준 9 7 6 2 6" xfId="25778"/>
    <cellStyle name="표준 9 7 6 2 6 2" xfId="47739"/>
    <cellStyle name="표준 9 7 6 2 7" xfId="25779"/>
    <cellStyle name="표준 9 7 6 2 7 2" xfId="47740"/>
    <cellStyle name="표준 9 7 6 2 8" xfId="27481"/>
    <cellStyle name="표준 9 7 6 3" xfId="8135"/>
    <cellStyle name="표준 9 7 6 3 2" xfId="8136"/>
    <cellStyle name="표준 9 7 6 3 2 2" xfId="25780"/>
    <cellStyle name="표준 9 7 6 3 2 2 2" xfId="47741"/>
    <cellStyle name="표준 9 7 6 3 2 3" xfId="32649"/>
    <cellStyle name="표준 9 7 6 3 3" xfId="25781"/>
    <cellStyle name="표준 9 7 6 3 3 2" xfId="25782"/>
    <cellStyle name="표준 9 7 6 3 3 2 2" xfId="47743"/>
    <cellStyle name="표준 9 7 6 3 3 3" xfId="47742"/>
    <cellStyle name="표준 9 7 6 3 4" xfId="25783"/>
    <cellStyle name="표준 9 7 6 3 4 2" xfId="47744"/>
    <cellStyle name="표준 9 7 6 3 5" xfId="25784"/>
    <cellStyle name="표준 9 7 6 3 5 2" xfId="47745"/>
    <cellStyle name="표준 9 7 6 3 6" xfId="32648"/>
    <cellStyle name="표준 9 7 6 4" xfId="8137"/>
    <cellStyle name="표준 9 7 6 4 2" xfId="8138"/>
    <cellStyle name="표준 9 7 6 4 2 2" xfId="25785"/>
    <cellStyle name="표준 9 7 6 4 2 2 2" xfId="47746"/>
    <cellStyle name="표준 9 7 6 4 2 3" xfId="32651"/>
    <cellStyle name="표준 9 7 6 4 3" xfId="25786"/>
    <cellStyle name="표준 9 7 6 4 3 2" xfId="25787"/>
    <cellStyle name="표준 9 7 6 4 3 2 2" xfId="47748"/>
    <cellStyle name="표준 9 7 6 4 3 3" xfId="47747"/>
    <cellStyle name="표준 9 7 6 4 4" xfId="25788"/>
    <cellStyle name="표준 9 7 6 4 4 2" xfId="47749"/>
    <cellStyle name="표준 9 7 6 4 5" xfId="25789"/>
    <cellStyle name="표준 9 7 6 4 5 2" xfId="47750"/>
    <cellStyle name="표준 9 7 6 4 6" xfId="32650"/>
    <cellStyle name="표준 9 7 6 5" xfId="8139"/>
    <cellStyle name="표준 9 7 6 5 2" xfId="25790"/>
    <cellStyle name="표준 9 7 6 5 2 2" xfId="47751"/>
    <cellStyle name="표준 9 7 6 5 3" xfId="32652"/>
    <cellStyle name="표준 9 7 6 6" xfId="25791"/>
    <cellStyle name="표준 9 7 6 6 2" xfId="25792"/>
    <cellStyle name="표준 9 7 6 6 2 2" xfId="47753"/>
    <cellStyle name="표준 9 7 6 6 3" xfId="47752"/>
    <cellStyle name="표준 9 7 6 7" xfId="25793"/>
    <cellStyle name="표준 9 7 6 7 2" xfId="47754"/>
    <cellStyle name="표준 9 7 6 8" xfId="25794"/>
    <cellStyle name="표준 9 7 6 8 2" xfId="47755"/>
    <cellStyle name="표준 9 7 6 9" xfId="26962"/>
    <cellStyle name="표준 9 7 7" xfId="2702"/>
    <cellStyle name="표준 9 7 7 2" xfId="8140"/>
    <cellStyle name="표준 9 7 7 2 2" xfId="8141"/>
    <cellStyle name="표준 9 7 7 2 2 2" xfId="25795"/>
    <cellStyle name="표준 9 7 7 2 2 2 2" xfId="47756"/>
    <cellStyle name="표준 9 7 7 2 2 3" xfId="32654"/>
    <cellStyle name="표준 9 7 7 2 3" xfId="25796"/>
    <cellStyle name="표준 9 7 7 2 3 2" xfId="25797"/>
    <cellStyle name="표준 9 7 7 2 3 2 2" xfId="47758"/>
    <cellStyle name="표준 9 7 7 2 3 3" xfId="47757"/>
    <cellStyle name="표준 9 7 7 2 4" xfId="25798"/>
    <cellStyle name="표준 9 7 7 2 4 2" xfId="47759"/>
    <cellStyle name="표준 9 7 7 2 5" xfId="25799"/>
    <cellStyle name="표준 9 7 7 2 5 2" xfId="47760"/>
    <cellStyle name="표준 9 7 7 2 6" xfId="32653"/>
    <cellStyle name="표준 9 7 7 3" xfId="8142"/>
    <cellStyle name="표준 9 7 7 3 2" xfId="8143"/>
    <cellStyle name="표준 9 7 7 3 2 2" xfId="25800"/>
    <cellStyle name="표준 9 7 7 3 2 2 2" xfId="47761"/>
    <cellStyle name="표준 9 7 7 3 2 3" xfId="32656"/>
    <cellStyle name="표준 9 7 7 3 3" xfId="25801"/>
    <cellStyle name="표준 9 7 7 3 3 2" xfId="25802"/>
    <cellStyle name="표준 9 7 7 3 3 2 2" xfId="47763"/>
    <cellStyle name="표준 9 7 7 3 3 3" xfId="47762"/>
    <cellStyle name="표준 9 7 7 3 4" xfId="25803"/>
    <cellStyle name="표준 9 7 7 3 4 2" xfId="47764"/>
    <cellStyle name="표준 9 7 7 3 5" xfId="25804"/>
    <cellStyle name="표준 9 7 7 3 5 2" xfId="47765"/>
    <cellStyle name="표준 9 7 7 3 6" xfId="32655"/>
    <cellStyle name="표준 9 7 7 4" xfId="8144"/>
    <cellStyle name="표준 9 7 7 4 2" xfId="25805"/>
    <cellStyle name="표준 9 7 7 4 2 2" xfId="47766"/>
    <cellStyle name="표준 9 7 7 4 3" xfId="32657"/>
    <cellStyle name="표준 9 7 7 5" xfId="25806"/>
    <cellStyle name="표준 9 7 7 5 2" xfId="25807"/>
    <cellStyle name="표준 9 7 7 5 2 2" xfId="47768"/>
    <cellStyle name="표준 9 7 7 5 3" xfId="47767"/>
    <cellStyle name="표준 9 7 7 6" xfId="25808"/>
    <cellStyle name="표준 9 7 7 6 2" xfId="47769"/>
    <cellStyle name="표준 9 7 7 7" xfId="25809"/>
    <cellStyle name="표준 9 7 7 7 2" xfId="47770"/>
    <cellStyle name="표준 9 7 7 8" xfId="27223"/>
    <cellStyle name="표준 9 7 8" xfId="8145"/>
    <cellStyle name="표준 9 7 8 2" xfId="8146"/>
    <cellStyle name="표준 9 7 8 2 2" xfId="25810"/>
    <cellStyle name="표준 9 7 8 2 2 2" xfId="47771"/>
    <cellStyle name="표준 9 7 8 2 3" xfId="32659"/>
    <cellStyle name="표준 9 7 8 3" xfId="25811"/>
    <cellStyle name="표준 9 7 8 3 2" xfId="25812"/>
    <cellStyle name="표준 9 7 8 3 2 2" xfId="47773"/>
    <cellStyle name="표준 9 7 8 3 3" xfId="47772"/>
    <cellStyle name="표준 9 7 8 4" xfId="25813"/>
    <cellStyle name="표준 9 7 8 4 2" xfId="47774"/>
    <cellStyle name="표준 9 7 8 5" xfId="25814"/>
    <cellStyle name="표준 9 7 8 5 2" xfId="47775"/>
    <cellStyle name="표준 9 7 8 6" xfId="32658"/>
    <cellStyle name="표준 9 7 9" xfId="8147"/>
    <cellStyle name="표준 9 7 9 2" xfId="8148"/>
    <cellStyle name="표준 9 7 9 2 2" xfId="25815"/>
    <cellStyle name="표준 9 7 9 2 2 2" xfId="47776"/>
    <cellStyle name="표준 9 7 9 2 3" xfId="32661"/>
    <cellStyle name="표준 9 7 9 3" xfId="25816"/>
    <cellStyle name="표준 9 7 9 3 2" xfId="25817"/>
    <cellStyle name="표준 9 7 9 3 2 2" xfId="47778"/>
    <cellStyle name="표준 9 7 9 3 3" xfId="47777"/>
    <cellStyle name="표준 9 7 9 4" xfId="25818"/>
    <cellStyle name="표준 9 7 9 4 2" xfId="47779"/>
    <cellStyle name="표준 9 7 9 5" xfId="25819"/>
    <cellStyle name="표준 9 7 9 5 2" xfId="47780"/>
    <cellStyle name="표준 9 7 9 6" xfId="32660"/>
    <cellStyle name="표준 9 8" xfId="1525"/>
    <cellStyle name="표준 9 8 10" xfId="8149"/>
    <cellStyle name="표준 9 8 10 2" xfId="25820"/>
    <cellStyle name="표준 9 8 10 2 2" xfId="47781"/>
    <cellStyle name="표준 9 8 10 3" xfId="32662"/>
    <cellStyle name="표준 9 8 11" xfId="25821"/>
    <cellStyle name="표준 9 8 11 2" xfId="25822"/>
    <cellStyle name="표준 9 8 11 2 2" xfId="47783"/>
    <cellStyle name="표준 9 8 11 3" xfId="47782"/>
    <cellStyle name="표준 9 8 12" xfId="25823"/>
    <cellStyle name="표준 9 8 12 2" xfId="47784"/>
    <cellStyle name="표준 9 8 13" xfId="25824"/>
    <cellStyle name="표준 9 8 13 2" xfId="47785"/>
    <cellStyle name="표준 9 8 14" xfId="26708"/>
    <cellStyle name="표준 9 8 2" xfId="1587"/>
    <cellStyle name="표준 9 8 2 10" xfId="25825"/>
    <cellStyle name="표준 9 8 2 10 2" xfId="47786"/>
    <cellStyle name="표준 9 8 2 11" xfId="26770"/>
    <cellStyle name="표준 9 8 2 2" xfId="2377"/>
    <cellStyle name="표준 9 8 2 2 10" xfId="26899"/>
    <cellStyle name="표준 9 8 2 2 2" xfId="2666"/>
    <cellStyle name="표준 9 8 2 2 2 2" xfId="3186"/>
    <cellStyle name="표준 9 8 2 2 2 2 2" xfId="8150"/>
    <cellStyle name="표준 9 8 2 2 2 2 2 2" xfId="8151"/>
    <cellStyle name="표준 9 8 2 2 2 2 2 2 2" xfId="25826"/>
    <cellStyle name="표준 9 8 2 2 2 2 2 2 2 2" xfId="47787"/>
    <cellStyle name="표준 9 8 2 2 2 2 2 2 3" xfId="32664"/>
    <cellStyle name="표준 9 8 2 2 2 2 2 3" xfId="25827"/>
    <cellStyle name="표준 9 8 2 2 2 2 2 3 2" xfId="25828"/>
    <cellStyle name="표준 9 8 2 2 2 2 2 3 2 2" xfId="47789"/>
    <cellStyle name="표준 9 8 2 2 2 2 2 3 3" xfId="47788"/>
    <cellStyle name="표준 9 8 2 2 2 2 2 4" xfId="25829"/>
    <cellStyle name="표준 9 8 2 2 2 2 2 4 2" xfId="47790"/>
    <cellStyle name="표준 9 8 2 2 2 2 2 5" xfId="25830"/>
    <cellStyle name="표준 9 8 2 2 2 2 2 5 2" xfId="47791"/>
    <cellStyle name="표준 9 8 2 2 2 2 2 6" xfId="32663"/>
    <cellStyle name="표준 9 8 2 2 2 2 3" xfId="8152"/>
    <cellStyle name="표준 9 8 2 2 2 2 3 2" xfId="8153"/>
    <cellStyle name="표준 9 8 2 2 2 2 3 2 2" xfId="25831"/>
    <cellStyle name="표준 9 8 2 2 2 2 3 2 2 2" xfId="47792"/>
    <cellStyle name="표준 9 8 2 2 2 2 3 2 3" xfId="32666"/>
    <cellStyle name="표준 9 8 2 2 2 2 3 3" xfId="25832"/>
    <cellStyle name="표준 9 8 2 2 2 2 3 3 2" xfId="25833"/>
    <cellStyle name="표준 9 8 2 2 2 2 3 3 2 2" xfId="47794"/>
    <cellStyle name="표준 9 8 2 2 2 2 3 3 3" xfId="47793"/>
    <cellStyle name="표준 9 8 2 2 2 2 3 4" xfId="25834"/>
    <cellStyle name="표준 9 8 2 2 2 2 3 4 2" xfId="47795"/>
    <cellStyle name="표준 9 8 2 2 2 2 3 5" xfId="25835"/>
    <cellStyle name="표준 9 8 2 2 2 2 3 5 2" xfId="47796"/>
    <cellStyle name="표준 9 8 2 2 2 2 3 6" xfId="32665"/>
    <cellStyle name="표준 9 8 2 2 2 2 4" xfId="8154"/>
    <cellStyle name="표준 9 8 2 2 2 2 4 2" xfId="25836"/>
    <cellStyle name="표준 9 8 2 2 2 2 4 2 2" xfId="47797"/>
    <cellStyle name="표준 9 8 2 2 2 2 4 3" xfId="32667"/>
    <cellStyle name="표준 9 8 2 2 2 2 5" xfId="25837"/>
    <cellStyle name="표준 9 8 2 2 2 2 5 2" xfId="25838"/>
    <cellStyle name="표준 9 8 2 2 2 2 5 2 2" xfId="47799"/>
    <cellStyle name="표준 9 8 2 2 2 2 5 3" xfId="47798"/>
    <cellStyle name="표준 9 8 2 2 2 2 6" xfId="25839"/>
    <cellStyle name="표준 9 8 2 2 2 2 6 2" xfId="47800"/>
    <cellStyle name="표준 9 8 2 2 2 2 7" xfId="25840"/>
    <cellStyle name="표준 9 8 2 2 2 2 7 2" xfId="47801"/>
    <cellStyle name="표준 9 8 2 2 2 2 8" xfId="27707"/>
    <cellStyle name="표준 9 8 2 2 2 3" xfId="8155"/>
    <cellStyle name="표준 9 8 2 2 2 3 2" xfId="8156"/>
    <cellStyle name="표준 9 8 2 2 2 3 2 2" xfId="25841"/>
    <cellStyle name="표준 9 8 2 2 2 3 2 2 2" xfId="47802"/>
    <cellStyle name="표준 9 8 2 2 2 3 2 3" xfId="32669"/>
    <cellStyle name="표준 9 8 2 2 2 3 3" xfId="25842"/>
    <cellStyle name="표준 9 8 2 2 2 3 3 2" xfId="25843"/>
    <cellStyle name="표준 9 8 2 2 2 3 3 2 2" xfId="47804"/>
    <cellStyle name="표준 9 8 2 2 2 3 3 3" xfId="47803"/>
    <cellStyle name="표준 9 8 2 2 2 3 4" xfId="25844"/>
    <cellStyle name="표준 9 8 2 2 2 3 4 2" xfId="47805"/>
    <cellStyle name="표준 9 8 2 2 2 3 5" xfId="25845"/>
    <cellStyle name="표준 9 8 2 2 2 3 5 2" xfId="47806"/>
    <cellStyle name="표준 9 8 2 2 2 3 6" xfId="32668"/>
    <cellStyle name="표준 9 8 2 2 2 4" xfId="8157"/>
    <cellStyle name="표준 9 8 2 2 2 4 2" xfId="8158"/>
    <cellStyle name="표준 9 8 2 2 2 4 2 2" xfId="25846"/>
    <cellStyle name="표준 9 8 2 2 2 4 2 2 2" xfId="47807"/>
    <cellStyle name="표준 9 8 2 2 2 4 2 3" xfId="32671"/>
    <cellStyle name="표준 9 8 2 2 2 4 3" xfId="25847"/>
    <cellStyle name="표준 9 8 2 2 2 4 3 2" xfId="25848"/>
    <cellStyle name="표준 9 8 2 2 2 4 3 2 2" xfId="47809"/>
    <cellStyle name="표준 9 8 2 2 2 4 3 3" xfId="47808"/>
    <cellStyle name="표준 9 8 2 2 2 4 4" xfId="25849"/>
    <cellStyle name="표준 9 8 2 2 2 4 4 2" xfId="47810"/>
    <cellStyle name="표준 9 8 2 2 2 4 5" xfId="25850"/>
    <cellStyle name="표준 9 8 2 2 2 4 5 2" xfId="47811"/>
    <cellStyle name="표준 9 8 2 2 2 4 6" xfId="32670"/>
    <cellStyle name="표준 9 8 2 2 2 5" xfId="8159"/>
    <cellStyle name="표준 9 8 2 2 2 5 2" xfId="25851"/>
    <cellStyle name="표준 9 8 2 2 2 5 2 2" xfId="47812"/>
    <cellStyle name="표준 9 8 2 2 2 5 3" xfId="32672"/>
    <cellStyle name="표준 9 8 2 2 2 6" xfId="25852"/>
    <cellStyle name="표준 9 8 2 2 2 6 2" xfId="25853"/>
    <cellStyle name="표준 9 8 2 2 2 6 2 2" xfId="47814"/>
    <cellStyle name="표준 9 8 2 2 2 6 3" xfId="47813"/>
    <cellStyle name="표준 9 8 2 2 2 7" xfId="25854"/>
    <cellStyle name="표준 9 8 2 2 2 7 2" xfId="47815"/>
    <cellStyle name="표준 9 8 2 2 2 8" xfId="25855"/>
    <cellStyle name="표준 9 8 2 2 2 8 2" xfId="47816"/>
    <cellStyle name="표준 9 8 2 2 2 9" xfId="27188"/>
    <cellStyle name="표준 9 8 2 2 3" xfId="2897"/>
    <cellStyle name="표준 9 8 2 2 3 2" xfId="8160"/>
    <cellStyle name="표준 9 8 2 2 3 2 2" xfId="8161"/>
    <cellStyle name="표준 9 8 2 2 3 2 2 2" xfId="25856"/>
    <cellStyle name="표준 9 8 2 2 3 2 2 2 2" xfId="47817"/>
    <cellStyle name="표준 9 8 2 2 3 2 2 3" xfId="32674"/>
    <cellStyle name="표준 9 8 2 2 3 2 3" xfId="25857"/>
    <cellStyle name="표준 9 8 2 2 3 2 3 2" xfId="25858"/>
    <cellStyle name="표준 9 8 2 2 3 2 3 2 2" xfId="47819"/>
    <cellStyle name="표준 9 8 2 2 3 2 3 3" xfId="47818"/>
    <cellStyle name="표준 9 8 2 2 3 2 4" xfId="25859"/>
    <cellStyle name="표준 9 8 2 2 3 2 4 2" xfId="47820"/>
    <cellStyle name="표준 9 8 2 2 3 2 5" xfId="25860"/>
    <cellStyle name="표준 9 8 2 2 3 2 5 2" xfId="47821"/>
    <cellStyle name="표준 9 8 2 2 3 2 6" xfId="32673"/>
    <cellStyle name="표준 9 8 2 2 3 3" xfId="8162"/>
    <cellStyle name="표준 9 8 2 2 3 3 2" xfId="8163"/>
    <cellStyle name="표준 9 8 2 2 3 3 2 2" xfId="25861"/>
    <cellStyle name="표준 9 8 2 2 3 3 2 2 2" xfId="47822"/>
    <cellStyle name="표준 9 8 2 2 3 3 2 3" xfId="32676"/>
    <cellStyle name="표준 9 8 2 2 3 3 3" xfId="25862"/>
    <cellStyle name="표준 9 8 2 2 3 3 3 2" xfId="25863"/>
    <cellStyle name="표준 9 8 2 2 3 3 3 2 2" xfId="47824"/>
    <cellStyle name="표준 9 8 2 2 3 3 3 3" xfId="47823"/>
    <cellStyle name="표준 9 8 2 2 3 3 4" xfId="25864"/>
    <cellStyle name="표준 9 8 2 2 3 3 4 2" xfId="47825"/>
    <cellStyle name="표준 9 8 2 2 3 3 5" xfId="25865"/>
    <cellStyle name="표준 9 8 2 2 3 3 5 2" xfId="47826"/>
    <cellStyle name="표준 9 8 2 2 3 3 6" xfId="32675"/>
    <cellStyle name="표준 9 8 2 2 3 4" xfId="8164"/>
    <cellStyle name="표준 9 8 2 2 3 4 2" xfId="25866"/>
    <cellStyle name="표준 9 8 2 2 3 4 2 2" xfId="47827"/>
    <cellStyle name="표준 9 8 2 2 3 4 3" xfId="32677"/>
    <cellStyle name="표준 9 8 2 2 3 5" xfId="25867"/>
    <cellStyle name="표준 9 8 2 2 3 5 2" xfId="25868"/>
    <cellStyle name="표준 9 8 2 2 3 5 2 2" xfId="47829"/>
    <cellStyle name="표준 9 8 2 2 3 5 3" xfId="47828"/>
    <cellStyle name="표준 9 8 2 2 3 6" xfId="25869"/>
    <cellStyle name="표준 9 8 2 2 3 6 2" xfId="47830"/>
    <cellStyle name="표준 9 8 2 2 3 7" xfId="25870"/>
    <cellStyle name="표준 9 8 2 2 3 7 2" xfId="47831"/>
    <cellStyle name="표준 9 8 2 2 3 8" xfId="27418"/>
    <cellStyle name="표준 9 8 2 2 4" xfId="8165"/>
    <cellStyle name="표준 9 8 2 2 4 2" xfId="8166"/>
    <cellStyle name="표준 9 8 2 2 4 2 2" xfId="25871"/>
    <cellStyle name="표준 9 8 2 2 4 2 2 2" xfId="47832"/>
    <cellStyle name="표준 9 8 2 2 4 2 3" xfId="32679"/>
    <cellStyle name="표준 9 8 2 2 4 3" xfId="25872"/>
    <cellStyle name="표준 9 8 2 2 4 3 2" xfId="25873"/>
    <cellStyle name="표준 9 8 2 2 4 3 2 2" xfId="47834"/>
    <cellStyle name="표준 9 8 2 2 4 3 3" xfId="47833"/>
    <cellStyle name="표준 9 8 2 2 4 4" xfId="25874"/>
    <cellStyle name="표준 9 8 2 2 4 4 2" xfId="47835"/>
    <cellStyle name="표준 9 8 2 2 4 5" xfId="25875"/>
    <cellStyle name="표준 9 8 2 2 4 5 2" xfId="47836"/>
    <cellStyle name="표준 9 8 2 2 4 6" xfId="32678"/>
    <cellStyle name="표준 9 8 2 2 5" xfId="8167"/>
    <cellStyle name="표준 9 8 2 2 5 2" xfId="8168"/>
    <cellStyle name="표준 9 8 2 2 5 2 2" xfId="25876"/>
    <cellStyle name="표준 9 8 2 2 5 2 2 2" xfId="47837"/>
    <cellStyle name="표준 9 8 2 2 5 2 3" xfId="32681"/>
    <cellStyle name="표준 9 8 2 2 5 3" xfId="25877"/>
    <cellStyle name="표준 9 8 2 2 5 3 2" xfId="25878"/>
    <cellStyle name="표준 9 8 2 2 5 3 2 2" xfId="47839"/>
    <cellStyle name="표준 9 8 2 2 5 3 3" xfId="47838"/>
    <cellStyle name="표준 9 8 2 2 5 4" xfId="25879"/>
    <cellStyle name="표준 9 8 2 2 5 4 2" xfId="47840"/>
    <cellStyle name="표준 9 8 2 2 5 5" xfId="25880"/>
    <cellStyle name="표준 9 8 2 2 5 5 2" xfId="47841"/>
    <cellStyle name="표준 9 8 2 2 5 6" xfId="32680"/>
    <cellStyle name="표준 9 8 2 2 6" xfId="8169"/>
    <cellStyle name="표준 9 8 2 2 6 2" xfId="25881"/>
    <cellStyle name="표준 9 8 2 2 6 2 2" xfId="47842"/>
    <cellStyle name="표준 9 8 2 2 6 3" xfId="32682"/>
    <cellStyle name="표준 9 8 2 2 7" xfId="25882"/>
    <cellStyle name="표준 9 8 2 2 7 2" xfId="25883"/>
    <cellStyle name="표준 9 8 2 2 7 2 2" xfId="47844"/>
    <cellStyle name="표준 9 8 2 2 7 3" xfId="47843"/>
    <cellStyle name="표준 9 8 2 2 8" xfId="25884"/>
    <cellStyle name="표준 9 8 2 2 8 2" xfId="47845"/>
    <cellStyle name="표준 9 8 2 2 9" xfId="25885"/>
    <cellStyle name="표준 9 8 2 2 9 2" xfId="47846"/>
    <cellStyle name="표준 9 8 2 3" xfId="2506"/>
    <cellStyle name="표준 9 8 2 3 2" xfId="3026"/>
    <cellStyle name="표준 9 8 2 3 2 2" xfId="8170"/>
    <cellStyle name="표준 9 8 2 3 2 2 2" xfId="8171"/>
    <cellStyle name="표준 9 8 2 3 2 2 2 2" xfId="25886"/>
    <cellStyle name="표준 9 8 2 3 2 2 2 2 2" xfId="47847"/>
    <cellStyle name="표준 9 8 2 3 2 2 2 3" xfId="32684"/>
    <cellStyle name="표준 9 8 2 3 2 2 3" xfId="25887"/>
    <cellStyle name="표준 9 8 2 3 2 2 3 2" xfId="25888"/>
    <cellStyle name="표준 9 8 2 3 2 2 3 2 2" xfId="47849"/>
    <cellStyle name="표준 9 8 2 3 2 2 3 3" xfId="47848"/>
    <cellStyle name="표준 9 8 2 3 2 2 4" xfId="25889"/>
    <cellStyle name="표준 9 8 2 3 2 2 4 2" xfId="47850"/>
    <cellStyle name="표준 9 8 2 3 2 2 5" xfId="25890"/>
    <cellStyle name="표준 9 8 2 3 2 2 5 2" xfId="47851"/>
    <cellStyle name="표준 9 8 2 3 2 2 6" xfId="32683"/>
    <cellStyle name="표준 9 8 2 3 2 3" xfId="8172"/>
    <cellStyle name="표준 9 8 2 3 2 3 2" xfId="8173"/>
    <cellStyle name="표준 9 8 2 3 2 3 2 2" xfId="25891"/>
    <cellStyle name="표준 9 8 2 3 2 3 2 2 2" xfId="47852"/>
    <cellStyle name="표준 9 8 2 3 2 3 2 3" xfId="32686"/>
    <cellStyle name="표준 9 8 2 3 2 3 3" xfId="25892"/>
    <cellStyle name="표준 9 8 2 3 2 3 3 2" xfId="25893"/>
    <cellStyle name="표준 9 8 2 3 2 3 3 2 2" xfId="47854"/>
    <cellStyle name="표준 9 8 2 3 2 3 3 3" xfId="47853"/>
    <cellStyle name="표준 9 8 2 3 2 3 4" xfId="25894"/>
    <cellStyle name="표준 9 8 2 3 2 3 4 2" xfId="47855"/>
    <cellStyle name="표준 9 8 2 3 2 3 5" xfId="25895"/>
    <cellStyle name="표준 9 8 2 3 2 3 5 2" xfId="47856"/>
    <cellStyle name="표준 9 8 2 3 2 3 6" xfId="32685"/>
    <cellStyle name="표준 9 8 2 3 2 4" xfId="8174"/>
    <cellStyle name="표준 9 8 2 3 2 4 2" xfId="25896"/>
    <cellStyle name="표준 9 8 2 3 2 4 2 2" xfId="47857"/>
    <cellStyle name="표준 9 8 2 3 2 4 3" xfId="32687"/>
    <cellStyle name="표준 9 8 2 3 2 5" xfId="25897"/>
    <cellStyle name="표준 9 8 2 3 2 5 2" xfId="25898"/>
    <cellStyle name="표준 9 8 2 3 2 5 2 2" xfId="47859"/>
    <cellStyle name="표준 9 8 2 3 2 5 3" xfId="47858"/>
    <cellStyle name="표준 9 8 2 3 2 6" xfId="25899"/>
    <cellStyle name="표준 9 8 2 3 2 6 2" xfId="47860"/>
    <cellStyle name="표준 9 8 2 3 2 7" xfId="25900"/>
    <cellStyle name="표준 9 8 2 3 2 7 2" xfId="47861"/>
    <cellStyle name="표준 9 8 2 3 2 8" xfId="27547"/>
    <cellStyle name="표준 9 8 2 3 3" xfId="8175"/>
    <cellStyle name="표준 9 8 2 3 3 2" xfId="8176"/>
    <cellStyle name="표준 9 8 2 3 3 2 2" xfId="25901"/>
    <cellStyle name="표준 9 8 2 3 3 2 2 2" xfId="47862"/>
    <cellStyle name="표준 9 8 2 3 3 2 3" xfId="32689"/>
    <cellStyle name="표준 9 8 2 3 3 3" xfId="25902"/>
    <cellStyle name="표준 9 8 2 3 3 3 2" xfId="25903"/>
    <cellStyle name="표준 9 8 2 3 3 3 2 2" xfId="47864"/>
    <cellStyle name="표준 9 8 2 3 3 3 3" xfId="47863"/>
    <cellStyle name="표준 9 8 2 3 3 4" xfId="25904"/>
    <cellStyle name="표준 9 8 2 3 3 4 2" xfId="47865"/>
    <cellStyle name="표준 9 8 2 3 3 5" xfId="25905"/>
    <cellStyle name="표준 9 8 2 3 3 5 2" xfId="47866"/>
    <cellStyle name="표준 9 8 2 3 3 6" xfId="32688"/>
    <cellStyle name="표준 9 8 2 3 4" xfId="8177"/>
    <cellStyle name="표준 9 8 2 3 4 2" xfId="8178"/>
    <cellStyle name="표준 9 8 2 3 4 2 2" xfId="25906"/>
    <cellStyle name="표준 9 8 2 3 4 2 2 2" xfId="47867"/>
    <cellStyle name="표준 9 8 2 3 4 2 3" xfId="32691"/>
    <cellStyle name="표준 9 8 2 3 4 3" xfId="25907"/>
    <cellStyle name="표준 9 8 2 3 4 3 2" xfId="25908"/>
    <cellStyle name="표준 9 8 2 3 4 3 2 2" xfId="47869"/>
    <cellStyle name="표준 9 8 2 3 4 3 3" xfId="47868"/>
    <cellStyle name="표준 9 8 2 3 4 4" xfId="25909"/>
    <cellStyle name="표준 9 8 2 3 4 4 2" xfId="47870"/>
    <cellStyle name="표준 9 8 2 3 4 5" xfId="25910"/>
    <cellStyle name="표준 9 8 2 3 4 5 2" xfId="47871"/>
    <cellStyle name="표준 9 8 2 3 4 6" xfId="32690"/>
    <cellStyle name="표준 9 8 2 3 5" xfId="8179"/>
    <cellStyle name="표준 9 8 2 3 5 2" xfId="25911"/>
    <cellStyle name="표준 9 8 2 3 5 2 2" xfId="47872"/>
    <cellStyle name="표준 9 8 2 3 5 3" xfId="32692"/>
    <cellStyle name="표준 9 8 2 3 6" xfId="25912"/>
    <cellStyle name="표준 9 8 2 3 6 2" xfId="25913"/>
    <cellStyle name="표준 9 8 2 3 6 2 2" xfId="47874"/>
    <cellStyle name="표준 9 8 2 3 6 3" xfId="47873"/>
    <cellStyle name="표준 9 8 2 3 7" xfId="25914"/>
    <cellStyle name="표준 9 8 2 3 7 2" xfId="47875"/>
    <cellStyle name="표준 9 8 2 3 8" xfId="25915"/>
    <cellStyle name="표준 9 8 2 3 8 2" xfId="47876"/>
    <cellStyle name="표준 9 8 2 3 9" xfId="27028"/>
    <cellStyle name="표준 9 8 2 4" xfId="2768"/>
    <cellStyle name="표준 9 8 2 4 2" xfId="8180"/>
    <cellStyle name="표준 9 8 2 4 2 2" xfId="8181"/>
    <cellStyle name="표준 9 8 2 4 2 2 2" xfId="25916"/>
    <cellStyle name="표준 9 8 2 4 2 2 2 2" xfId="47877"/>
    <cellStyle name="표준 9 8 2 4 2 2 3" xfId="32694"/>
    <cellStyle name="표준 9 8 2 4 2 3" xfId="25917"/>
    <cellStyle name="표준 9 8 2 4 2 3 2" xfId="25918"/>
    <cellStyle name="표준 9 8 2 4 2 3 2 2" xfId="47879"/>
    <cellStyle name="표준 9 8 2 4 2 3 3" xfId="47878"/>
    <cellStyle name="표준 9 8 2 4 2 4" xfId="25919"/>
    <cellStyle name="표준 9 8 2 4 2 4 2" xfId="47880"/>
    <cellStyle name="표준 9 8 2 4 2 5" xfId="25920"/>
    <cellStyle name="표준 9 8 2 4 2 5 2" xfId="47881"/>
    <cellStyle name="표준 9 8 2 4 2 6" xfId="32693"/>
    <cellStyle name="표준 9 8 2 4 3" xfId="8182"/>
    <cellStyle name="표준 9 8 2 4 3 2" xfId="8183"/>
    <cellStyle name="표준 9 8 2 4 3 2 2" xfId="25921"/>
    <cellStyle name="표준 9 8 2 4 3 2 2 2" xfId="47882"/>
    <cellStyle name="표준 9 8 2 4 3 2 3" xfId="32696"/>
    <cellStyle name="표준 9 8 2 4 3 3" xfId="25922"/>
    <cellStyle name="표준 9 8 2 4 3 3 2" xfId="25923"/>
    <cellStyle name="표준 9 8 2 4 3 3 2 2" xfId="47884"/>
    <cellStyle name="표준 9 8 2 4 3 3 3" xfId="47883"/>
    <cellStyle name="표준 9 8 2 4 3 4" xfId="25924"/>
    <cellStyle name="표준 9 8 2 4 3 4 2" xfId="47885"/>
    <cellStyle name="표준 9 8 2 4 3 5" xfId="25925"/>
    <cellStyle name="표준 9 8 2 4 3 5 2" xfId="47886"/>
    <cellStyle name="표준 9 8 2 4 3 6" xfId="32695"/>
    <cellStyle name="표준 9 8 2 4 4" xfId="8184"/>
    <cellStyle name="표준 9 8 2 4 4 2" xfId="25926"/>
    <cellStyle name="표준 9 8 2 4 4 2 2" xfId="47887"/>
    <cellStyle name="표준 9 8 2 4 4 3" xfId="32697"/>
    <cellStyle name="표준 9 8 2 4 5" xfId="25927"/>
    <cellStyle name="표준 9 8 2 4 5 2" xfId="25928"/>
    <cellStyle name="표준 9 8 2 4 5 2 2" xfId="47889"/>
    <cellStyle name="표준 9 8 2 4 5 3" xfId="47888"/>
    <cellStyle name="표준 9 8 2 4 6" xfId="25929"/>
    <cellStyle name="표준 9 8 2 4 6 2" xfId="47890"/>
    <cellStyle name="표준 9 8 2 4 7" xfId="25930"/>
    <cellStyle name="표준 9 8 2 4 7 2" xfId="47891"/>
    <cellStyle name="표준 9 8 2 4 8" xfId="27289"/>
    <cellStyle name="표준 9 8 2 5" xfId="8185"/>
    <cellStyle name="표준 9 8 2 5 2" xfId="8186"/>
    <cellStyle name="표준 9 8 2 5 2 2" xfId="25931"/>
    <cellStyle name="표준 9 8 2 5 2 2 2" xfId="47892"/>
    <cellStyle name="표준 9 8 2 5 2 3" xfId="32699"/>
    <cellStyle name="표준 9 8 2 5 3" xfId="25932"/>
    <cellStyle name="표준 9 8 2 5 3 2" xfId="25933"/>
    <cellStyle name="표준 9 8 2 5 3 2 2" xfId="47894"/>
    <cellStyle name="표준 9 8 2 5 3 3" xfId="47893"/>
    <cellStyle name="표준 9 8 2 5 4" xfId="25934"/>
    <cellStyle name="표준 9 8 2 5 4 2" xfId="47895"/>
    <cellStyle name="표준 9 8 2 5 5" xfId="25935"/>
    <cellStyle name="표준 9 8 2 5 5 2" xfId="47896"/>
    <cellStyle name="표준 9 8 2 5 6" xfId="32698"/>
    <cellStyle name="표준 9 8 2 6" xfId="8187"/>
    <cellStyle name="표준 9 8 2 6 2" xfId="8188"/>
    <cellStyle name="표준 9 8 2 6 2 2" xfId="25936"/>
    <cellStyle name="표준 9 8 2 6 2 2 2" xfId="47897"/>
    <cellStyle name="표준 9 8 2 6 2 3" xfId="32701"/>
    <cellStyle name="표준 9 8 2 6 3" xfId="25937"/>
    <cellStyle name="표준 9 8 2 6 3 2" xfId="25938"/>
    <cellStyle name="표준 9 8 2 6 3 2 2" xfId="47899"/>
    <cellStyle name="표준 9 8 2 6 3 3" xfId="47898"/>
    <cellStyle name="표준 9 8 2 6 4" xfId="25939"/>
    <cellStyle name="표준 9 8 2 6 4 2" xfId="47900"/>
    <cellStyle name="표준 9 8 2 6 5" xfId="25940"/>
    <cellStyle name="표준 9 8 2 6 5 2" xfId="47901"/>
    <cellStyle name="표준 9 8 2 6 6" xfId="32700"/>
    <cellStyle name="표준 9 8 2 7" xfId="8189"/>
    <cellStyle name="표준 9 8 2 7 2" xfId="25941"/>
    <cellStyle name="표준 9 8 2 7 2 2" xfId="47902"/>
    <cellStyle name="표준 9 8 2 7 3" xfId="32702"/>
    <cellStyle name="표준 9 8 2 8" xfId="25942"/>
    <cellStyle name="표준 9 8 2 8 2" xfId="25943"/>
    <cellStyle name="표준 9 8 2 8 2 2" xfId="47904"/>
    <cellStyle name="표준 9 8 2 8 3" xfId="47903"/>
    <cellStyle name="표준 9 8 2 9" xfId="25944"/>
    <cellStyle name="표준 9 8 2 9 2" xfId="47905"/>
    <cellStyle name="표준 9 8 3" xfId="1620"/>
    <cellStyle name="표준 9 8 3 10" xfId="25945"/>
    <cellStyle name="표준 9 8 3 10 2" xfId="47906"/>
    <cellStyle name="표준 9 8 3 11" xfId="26803"/>
    <cellStyle name="표준 9 8 3 2" xfId="2410"/>
    <cellStyle name="표준 9 8 3 2 10" xfId="26932"/>
    <cellStyle name="표준 9 8 3 2 2" xfId="2667"/>
    <cellStyle name="표준 9 8 3 2 2 2" xfId="3187"/>
    <cellStyle name="표준 9 8 3 2 2 2 2" xfId="8190"/>
    <cellStyle name="표준 9 8 3 2 2 2 2 2" xfId="8191"/>
    <cellStyle name="표준 9 8 3 2 2 2 2 2 2" xfId="25946"/>
    <cellStyle name="표준 9 8 3 2 2 2 2 2 2 2" xfId="47907"/>
    <cellStyle name="표준 9 8 3 2 2 2 2 2 3" xfId="32704"/>
    <cellStyle name="표준 9 8 3 2 2 2 2 3" xfId="25947"/>
    <cellStyle name="표준 9 8 3 2 2 2 2 3 2" xfId="25948"/>
    <cellStyle name="표준 9 8 3 2 2 2 2 3 2 2" xfId="47909"/>
    <cellStyle name="표준 9 8 3 2 2 2 2 3 3" xfId="47908"/>
    <cellStyle name="표준 9 8 3 2 2 2 2 4" xfId="25949"/>
    <cellStyle name="표준 9 8 3 2 2 2 2 4 2" xfId="47910"/>
    <cellStyle name="표준 9 8 3 2 2 2 2 5" xfId="25950"/>
    <cellStyle name="표준 9 8 3 2 2 2 2 5 2" xfId="47911"/>
    <cellStyle name="표준 9 8 3 2 2 2 2 6" xfId="32703"/>
    <cellStyle name="표준 9 8 3 2 2 2 3" xfId="8192"/>
    <cellStyle name="표준 9 8 3 2 2 2 3 2" xfId="8193"/>
    <cellStyle name="표준 9 8 3 2 2 2 3 2 2" xfId="25951"/>
    <cellStyle name="표준 9 8 3 2 2 2 3 2 2 2" xfId="47912"/>
    <cellStyle name="표준 9 8 3 2 2 2 3 2 3" xfId="32706"/>
    <cellStyle name="표준 9 8 3 2 2 2 3 3" xfId="25952"/>
    <cellStyle name="표준 9 8 3 2 2 2 3 3 2" xfId="25953"/>
    <cellStyle name="표준 9 8 3 2 2 2 3 3 2 2" xfId="47914"/>
    <cellStyle name="표준 9 8 3 2 2 2 3 3 3" xfId="47913"/>
    <cellStyle name="표준 9 8 3 2 2 2 3 4" xfId="25954"/>
    <cellStyle name="표준 9 8 3 2 2 2 3 4 2" xfId="47915"/>
    <cellStyle name="표준 9 8 3 2 2 2 3 5" xfId="25955"/>
    <cellStyle name="표준 9 8 3 2 2 2 3 5 2" xfId="47916"/>
    <cellStyle name="표준 9 8 3 2 2 2 3 6" xfId="32705"/>
    <cellStyle name="표준 9 8 3 2 2 2 4" xfId="8194"/>
    <cellStyle name="표준 9 8 3 2 2 2 4 2" xfId="25956"/>
    <cellStyle name="표준 9 8 3 2 2 2 4 2 2" xfId="47917"/>
    <cellStyle name="표준 9 8 3 2 2 2 4 3" xfId="32707"/>
    <cellStyle name="표준 9 8 3 2 2 2 5" xfId="25957"/>
    <cellStyle name="표준 9 8 3 2 2 2 5 2" xfId="25958"/>
    <cellStyle name="표준 9 8 3 2 2 2 5 2 2" xfId="47919"/>
    <cellStyle name="표준 9 8 3 2 2 2 5 3" xfId="47918"/>
    <cellStyle name="표준 9 8 3 2 2 2 6" xfId="25959"/>
    <cellStyle name="표준 9 8 3 2 2 2 6 2" xfId="47920"/>
    <cellStyle name="표준 9 8 3 2 2 2 7" xfId="25960"/>
    <cellStyle name="표준 9 8 3 2 2 2 7 2" xfId="47921"/>
    <cellStyle name="표준 9 8 3 2 2 2 8" xfId="27708"/>
    <cellStyle name="표준 9 8 3 2 2 3" xfId="8195"/>
    <cellStyle name="표준 9 8 3 2 2 3 2" xfId="8196"/>
    <cellStyle name="표준 9 8 3 2 2 3 2 2" xfId="25961"/>
    <cellStyle name="표준 9 8 3 2 2 3 2 2 2" xfId="47922"/>
    <cellStyle name="표준 9 8 3 2 2 3 2 3" xfId="32709"/>
    <cellStyle name="표준 9 8 3 2 2 3 3" xfId="25962"/>
    <cellStyle name="표준 9 8 3 2 2 3 3 2" xfId="25963"/>
    <cellStyle name="표준 9 8 3 2 2 3 3 2 2" xfId="47924"/>
    <cellStyle name="표준 9 8 3 2 2 3 3 3" xfId="47923"/>
    <cellStyle name="표준 9 8 3 2 2 3 4" xfId="25964"/>
    <cellStyle name="표준 9 8 3 2 2 3 4 2" xfId="47925"/>
    <cellStyle name="표준 9 8 3 2 2 3 5" xfId="25965"/>
    <cellStyle name="표준 9 8 3 2 2 3 5 2" xfId="47926"/>
    <cellStyle name="표준 9 8 3 2 2 3 6" xfId="32708"/>
    <cellStyle name="표준 9 8 3 2 2 4" xfId="8197"/>
    <cellStyle name="표준 9 8 3 2 2 4 2" xfId="8198"/>
    <cellStyle name="표준 9 8 3 2 2 4 2 2" xfId="25966"/>
    <cellStyle name="표준 9 8 3 2 2 4 2 2 2" xfId="47927"/>
    <cellStyle name="표준 9 8 3 2 2 4 2 3" xfId="32711"/>
    <cellStyle name="표준 9 8 3 2 2 4 3" xfId="25967"/>
    <cellStyle name="표준 9 8 3 2 2 4 3 2" xfId="25968"/>
    <cellStyle name="표준 9 8 3 2 2 4 3 2 2" xfId="47929"/>
    <cellStyle name="표준 9 8 3 2 2 4 3 3" xfId="47928"/>
    <cellStyle name="표준 9 8 3 2 2 4 4" xfId="25969"/>
    <cellStyle name="표준 9 8 3 2 2 4 4 2" xfId="47930"/>
    <cellStyle name="표준 9 8 3 2 2 4 5" xfId="25970"/>
    <cellStyle name="표준 9 8 3 2 2 4 5 2" xfId="47931"/>
    <cellStyle name="표준 9 8 3 2 2 4 6" xfId="32710"/>
    <cellStyle name="표준 9 8 3 2 2 5" xfId="8199"/>
    <cellStyle name="표준 9 8 3 2 2 5 2" xfId="25971"/>
    <cellStyle name="표준 9 8 3 2 2 5 2 2" xfId="47932"/>
    <cellStyle name="표준 9 8 3 2 2 5 3" xfId="32712"/>
    <cellStyle name="표준 9 8 3 2 2 6" xfId="25972"/>
    <cellStyle name="표준 9 8 3 2 2 6 2" xfId="25973"/>
    <cellStyle name="표준 9 8 3 2 2 6 2 2" xfId="47934"/>
    <cellStyle name="표준 9 8 3 2 2 6 3" xfId="47933"/>
    <cellStyle name="표준 9 8 3 2 2 7" xfId="25974"/>
    <cellStyle name="표준 9 8 3 2 2 7 2" xfId="47935"/>
    <cellStyle name="표준 9 8 3 2 2 8" xfId="25975"/>
    <cellStyle name="표준 9 8 3 2 2 8 2" xfId="47936"/>
    <cellStyle name="표준 9 8 3 2 2 9" xfId="27189"/>
    <cellStyle name="표준 9 8 3 2 3" xfId="2930"/>
    <cellStyle name="표준 9 8 3 2 3 2" xfId="8200"/>
    <cellStyle name="표준 9 8 3 2 3 2 2" xfId="8201"/>
    <cellStyle name="표준 9 8 3 2 3 2 2 2" xfId="25976"/>
    <cellStyle name="표준 9 8 3 2 3 2 2 2 2" xfId="47937"/>
    <cellStyle name="표준 9 8 3 2 3 2 2 3" xfId="32714"/>
    <cellStyle name="표준 9 8 3 2 3 2 3" xfId="25977"/>
    <cellStyle name="표준 9 8 3 2 3 2 3 2" xfId="25978"/>
    <cellStyle name="표준 9 8 3 2 3 2 3 2 2" xfId="47939"/>
    <cellStyle name="표준 9 8 3 2 3 2 3 3" xfId="47938"/>
    <cellStyle name="표준 9 8 3 2 3 2 4" xfId="25979"/>
    <cellStyle name="표준 9 8 3 2 3 2 4 2" xfId="47940"/>
    <cellStyle name="표준 9 8 3 2 3 2 5" xfId="25980"/>
    <cellStyle name="표준 9 8 3 2 3 2 5 2" xfId="47941"/>
    <cellStyle name="표준 9 8 3 2 3 2 6" xfId="32713"/>
    <cellStyle name="표준 9 8 3 2 3 3" xfId="8202"/>
    <cellStyle name="표준 9 8 3 2 3 3 2" xfId="8203"/>
    <cellStyle name="표준 9 8 3 2 3 3 2 2" xfId="25981"/>
    <cellStyle name="표준 9 8 3 2 3 3 2 2 2" xfId="47942"/>
    <cellStyle name="표준 9 8 3 2 3 3 2 3" xfId="32716"/>
    <cellStyle name="표준 9 8 3 2 3 3 3" xfId="25982"/>
    <cellStyle name="표준 9 8 3 2 3 3 3 2" xfId="25983"/>
    <cellStyle name="표준 9 8 3 2 3 3 3 2 2" xfId="47944"/>
    <cellStyle name="표준 9 8 3 2 3 3 3 3" xfId="47943"/>
    <cellStyle name="표준 9 8 3 2 3 3 4" xfId="25984"/>
    <cellStyle name="표준 9 8 3 2 3 3 4 2" xfId="47945"/>
    <cellStyle name="표준 9 8 3 2 3 3 5" xfId="25985"/>
    <cellStyle name="표준 9 8 3 2 3 3 5 2" xfId="47946"/>
    <cellStyle name="표준 9 8 3 2 3 3 6" xfId="32715"/>
    <cellStyle name="표준 9 8 3 2 3 4" xfId="8204"/>
    <cellStyle name="표준 9 8 3 2 3 4 2" xfId="25986"/>
    <cellStyle name="표준 9 8 3 2 3 4 2 2" xfId="47947"/>
    <cellStyle name="표준 9 8 3 2 3 4 3" xfId="32717"/>
    <cellStyle name="표준 9 8 3 2 3 5" xfId="25987"/>
    <cellStyle name="표준 9 8 3 2 3 5 2" xfId="25988"/>
    <cellStyle name="표준 9 8 3 2 3 5 2 2" xfId="47949"/>
    <cellStyle name="표준 9 8 3 2 3 5 3" xfId="47948"/>
    <cellStyle name="표준 9 8 3 2 3 6" xfId="25989"/>
    <cellStyle name="표준 9 8 3 2 3 6 2" xfId="47950"/>
    <cellStyle name="표준 9 8 3 2 3 7" xfId="25990"/>
    <cellStyle name="표준 9 8 3 2 3 7 2" xfId="47951"/>
    <cellStyle name="표준 9 8 3 2 3 8" xfId="27451"/>
    <cellStyle name="표준 9 8 3 2 4" xfId="8205"/>
    <cellStyle name="표준 9 8 3 2 4 2" xfId="8206"/>
    <cellStyle name="표준 9 8 3 2 4 2 2" xfId="25991"/>
    <cellStyle name="표준 9 8 3 2 4 2 2 2" xfId="47952"/>
    <cellStyle name="표준 9 8 3 2 4 2 3" xfId="32719"/>
    <cellStyle name="표준 9 8 3 2 4 3" xfId="25992"/>
    <cellStyle name="표준 9 8 3 2 4 3 2" xfId="25993"/>
    <cellStyle name="표준 9 8 3 2 4 3 2 2" xfId="47954"/>
    <cellStyle name="표준 9 8 3 2 4 3 3" xfId="47953"/>
    <cellStyle name="표준 9 8 3 2 4 4" xfId="25994"/>
    <cellStyle name="표준 9 8 3 2 4 4 2" xfId="47955"/>
    <cellStyle name="표준 9 8 3 2 4 5" xfId="25995"/>
    <cellStyle name="표준 9 8 3 2 4 5 2" xfId="47956"/>
    <cellStyle name="표준 9 8 3 2 4 6" xfId="32718"/>
    <cellStyle name="표준 9 8 3 2 5" xfId="8207"/>
    <cellStyle name="표준 9 8 3 2 5 2" xfId="8208"/>
    <cellStyle name="표준 9 8 3 2 5 2 2" xfId="25996"/>
    <cellStyle name="표준 9 8 3 2 5 2 2 2" xfId="47957"/>
    <cellStyle name="표준 9 8 3 2 5 2 3" xfId="32721"/>
    <cellStyle name="표준 9 8 3 2 5 3" xfId="25997"/>
    <cellStyle name="표준 9 8 3 2 5 3 2" xfId="25998"/>
    <cellStyle name="표준 9 8 3 2 5 3 2 2" xfId="47959"/>
    <cellStyle name="표준 9 8 3 2 5 3 3" xfId="47958"/>
    <cellStyle name="표준 9 8 3 2 5 4" xfId="25999"/>
    <cellStyle name="표준 9 8 3 2 5 4 2" xfId="47960"/>
    <cellStyle name="표준 9 8 3 2 5 5" xfId="26000"/>
    <cellStyle name="표준 9 8 3 2 5 5 2" xfId="47961"/>
    <cellStyle name="표준 9 8 3 2 5 6" xfId="32720"/>
    <cellStyle name="표준 9 8 3 2 6" xfId="8209"/>
    <cellStyle name="표준 9 8 3 2 6 2" xfId="26001"/>
    <cellStyle name="표준 9 8 3 2 6 2 2" xfId="47962"/>
    <cellStyle name="표준 9 8 3 2 6 3" xfId="32722"/>
    <cellStyle name="표준 9 8 3 2 7" xfId="26002"/>
    <cellStyle name="표준 9 8 3 2 7 2" xfId="26003"/>
    <cellStyle name="표준 9 8 3 2 7 2 2" xfId="47964"/>
    <cellStyle name="표준 9 8 3 2 7 3" xfId="47963"/>
    <cellStyle name="표준 9 8 3 2 8" xfId="26004"/>
    <cellStyle name="표준 9 8 3 2 8 2" xfId="47965"/>
    <cellStyle name="표준 9 8 3 2 9" xfId="26005"/>
    <cellStyle name="표준 9 8 3 2 9 2" xfId="47966"/>
    <cellStyle name="표준 9 8 3 3" xfId="2539"/>
    <cellStyle name="표준 9 8 3 3 2" xfId="3059"/>
    <cellStyle name="표준 9 8 3 3 2 2" xfId="8210"/>
    <cellStyle name="표준 9 8 3 3 2 2 2" xfId="8211"/>
    <cellStyle name="표준 9 8 3 3 2 2 2 2" xfId="26006"/>
    <cellStyle name="표준 9 8 3 3 2 2 2 2 2" xfId="47967"/>
    <cellStyle name="표준 9 8 3 3 2 2 2 3" xfId="32724"/>
    <cellStyle name="표준 9 8 3 3 2 2 3" xfId="26007"/>
    <cellStyle name="표준 9 8 3 3 2 2 3 2" xfId="26008"/>
    <cellStyle name="표준 9 8 3 3 2 2 3 2 2" xfId="47969"/>
    <cellStyle name="표준 9 8 3 3 2 2 3 3" xfId="47968"/>
    <cellStyle name="표준 9 8 3 3 2 2 4" xfId="26009"/>
    <cellStyle name="표준 9 8 3 3 2 2 4 2" xfId="47970"/>
    <cellStyle name="표준 9 8 3 3 2 2 5" xfId="26010"/>
    <cellStyle name="표준 9 8 3 3 2 2 5 2" xfId="47971"/>
    <cellStyle name="표준 9 8 3 3 2 2 6" xfId="32723"/>
    <cellStyle name="표준 9 8 3 3 2 3" xfId="8212"/>
    <cellStyle name="표준 9 8 3 3 2 3 2" xfId="8213"/>
    <cellStyle name="표준 9 8 3 3 2 3 2 2" xfId="26011"/>
    <cellStyle name="표준 9 8 3 3 2 3 2 2 2" xfId="47972"/>
    <cellStyle name="표준 9 8 3 3 2 3 2 3" xfId="32726"/>
    <cellStyle name="표준 9 8 3 3 2 3 3" xfId="26012"/>
    <cellStyle name="표준 9 8 3 3 2 3 3 2" xfId="26013"/>
    <cellStyle name="표준 9 8 3 3 2 3 3 2 2" xfId="47974"/>
    <cellStyle name="표준 9 8 3 3 2 3 3 3" xfId="47973"/>
    <cellStyle name="표준 9 8 3 3 2 3 4" xfId="26014"/>
    <cellStyle name="표준 9 8 3 3 2 3 4 2" xfId="47975"/>
    <cellStyle name="표준 9 8 3 3 2 3 5" xfId="26015"/>
    <cellStyle name="표준 9 8 3 3 2 3 5 2" xfId="47976"/>
    <cellStyle name="표준 9 8 3 3 2 3 6" xfId="32725"/>
    <cellStyle name="표준 9 8 3 3 2 4" xfId="8214"/>
    <cellStyle name="표준 9 8 3 3 2 4 2" xfId="26016"/>
    <cellStyle name="표준 9 8 3 3 2 4 2 2" xfId="47977"/>
    <cellStyle name="표준 9 8 3 3 2 4 3" xfId="32727"/>
    <cellStyle name="표준 9 8 3 3 2 5" xfId="26017"/>
    <cellStyle name="표준 9 8 3 3 2 5 2" xfId="26018"/>
    <cellStyle name="표준 9 8 3 3 2 5 2 2" xfId="47979"/>
    <cellStyle name="표준 9 8 3 3 2 5 3" xfId="47978"/>
    <cellStyle name="표준 9 8 3 3 2 6" xfId="26019"/>
    <cellStyle name="표준 9 8 3 3 2 6 2" xfId="47980"/>
    <cellStyle name="표준 9 8 3 3 2 7" xfId="26020"/>
    <cellStyle name="표준 9 8 3 3 2 7 2" xfId="47981"/>
    <cellStyle name="표준 9 8 3 3 2 8" xfId="27580"/>
    <cellStyle name="표준 9 8 3 3 3" xfId="8215"/>
    <cellStyle name="표준 9 8 3 3 3 2" xfId="8216"/>
    <cellStyle name="표준 9 8 3 3 3 2 2" xfId="26021"/>
    <cellStyle name="표준 9 8 3 3 3 2 2 2" xfId="47982"/>
    <cellStyle name="표준 9 8 3 3 3 2 3" xfId="32729"/>
    <cellStyle name="표준 9 8 3 3 3 3" xfId="26022"/>
    <cellStyle name="표준 9 8 3 3 3 3 2" xfId="26023"/>
    <cellStyle name="표준 9 8 3 3 3 3 2 2" xfId="47984"/>
    <cellStyle name="표준 9 8 3 3 3 3 3" xfId="47983"/>
    <cellStyle name="표준 9 8 3 3 3 4" xfId="26024"/>
    <cellStyle name="표준 9 8 3 3 3 4 2" xfId="47985"/>
    <cellStyle name="표준 9 8 3 3 3 5" xfId="26025"/>
    <cellStyle name="표준 9 8 3 3 3 5 2" xfId="47986"/>
    <cellStyle name="표준 9 8 3 3 3 6" xfId="32728"/>
    <cellStyle name="표준 9 8 3 3 4" xfId="8217"/>
    <cellStyle name="표준 9 8 3 3 4 2" xfId="8218"/>
    <cellStyle name="표준 9 8 3 3 4 2 2" xfId="26026"/>
    <cellStyle name="표준 9 8 3 3 4 2 2 2" xfId="47987"/>
    <cellStyle name="표준 9 8 3 3 4 2 3" xfId="32731"/>
    <cellStyle name="표준 9 8 3 3 4 3" xfId="26027"/>
    <cellStyle name="표준 9 8 3 3 4 3 2" xfId="26028"/>
    <cellStyle name="표준 9 8 3 3 4 3 2 2" xfId="47989"/>
    <cellStyle name="표준 9 8 3 3 4 3 3" xfId="47988"/>
    <cellStyle name="표준 9 8 3 3 4 4" xfId="26029"/>
    <cellStyle name="표준 9 8 3 3 4 4 2" xfId="47990"/>
    <cellStyle name="표준 9 8 3 3 4 5" xfId="26030"/>
    <cellStyle name="표준 9 8 3 3 4 5 2" xfId="47991"/>
    <cellStyle name="표준 9 8 3 3 4 6" xfId="32730"/>
    <cellStyle name="표준 9 8 3 3 5" xfId="8219"/>
    <cellStyle name="표준 9 8 3 3 5 2" xfId="26031"/>
    <cellStyle name="표준 9 8 3 3 5 2 2" xfId="47992"/>
    <cellStyle name="표준 9 8 3 3 5 3" xfId="32732"/>
    <cellStyle name="표준 9 8 3 3 6" xfId="26032"/>
    <cellStyle name="표준 9 8 3 3 6 2" xfId="26033"/>
    <cellStyle name="표준 9 8 3 3 6 2 2" xfId="47994"/>
    <cellStyle name="표준 9 8 3 3 6 3" xfId="47993"/>
    <cellStyle name="표준 9 8 3 3 7" xfId="26034"/>
    <cellStyle name="표준 9 8 3 3 7 2" xfId="47995"/>
    <cellStyle name="표준 9 8 3 3 8" xfId="26035"/>
    <cellStyle name="표준 9 8 3 3 8 2" xfId="47996"/>
    <cellStyle name="표준 9 8 3 3 9" xfId="27061"/>
    <cellStyle name="표준 9 8 3 4" xfId="2801"/>
    <cellStyle name="표준 9 8 3 4 2" xfId="8220"/>
    <cellStyle name="표준 9 8 3 4 2 2" xfId="8221"/>
    <cellStyle name="표준 9 8 3 4 2 2 2" xfId="26036"/>
    <cellStyle name="표준 9 8 3 4 2 2 2 2" xfId="47997"/>
    <cellStyle name="표준 9 8 3 4 2 2 3" xfId="32734"/>
    <cellStyle name="표준 9 8 3 4 2 3" xfId="26037"/>
    <cellStyle name="표준 9 8 3 4 2 3 2" xfId="26038"/>
    <cellStyle name="표준 9 8 3 4 2 3 2 2" xfId="47999"/>
    <cellStyle name="표준 9 8 3 4 2 3 3" xfId="47998"/>
    <cellStyle name="표준 9 8 3 4 2 4" xfId="26039"/>
    <cellStyle name="표준 9 8 3 4 2 4 2" xfId="48000"/>
    <cellStyle name="표준 9 8 3 4 2 5" xfId="26040"/>
    <cellStyle name="표준 9 8 3 4 2 5 2" xfId="48001"/>
    <cellStyle name="표준 9 8 3 4 2 6" xfId="32733"/>
    <cellStyle name="표준 9 8 3 4 3" xfId="8222"/>
    <cellStyle name="표준 9 8 3 4 3 2" xfId="8223"/>
    <cellStyle name="표준 9 8 3 4 3 2 2" xfId="26041"/>
    <cellStyle name="표준 9 8 3 4 3 2 2 2" xfId="48002"/>
    <cellStyle name="표준 9 8 3 4 3 2 3" xfId="32736"/>
    <cellStyle name="표준 9 8 3 4 3 3" xfId="26042"/>
    <cellStyle name="표준 9 8 3 4 3 3 2" xfId="26043"/>
    <cellStyle name="표준 9 8 3 4 3 3 2 2" xfId="48004"/>
    <cellStyle name="표준 9 8 3 4 3 3 3" xfId="48003"/>
    <cellStyle name="표준 9 8 3 4 3 4" xfId="26044"/>
    <cellStyle name="표준 9 8 3 4 3 4 2" xfId="48005"/>
    <cellStyle name="표준 9 8 3 4 3 5" xfId="26045"/>
    <cellStyle name="표준 9 8 3 4 3 5 2" xfId="48006"/>
    <cellStyle name="표준 9 8 3 4 3 6" xfId="32735"/>
    <cellStyle name="표준 9 8 3 4 4" xfId="8224"/>
    <cellStyle name="표준 9 8 3 4 4 2" xfId="26046"/>
    <cellStyle name="표준 9 8 3 4 4 2 2" xfId="48007"/>
    <cellStyle name="표준 9 8 3 4 4 3" xfId="32737"/>
    <cellStyle name="표준 9 8 3 4 5" xfId="26047"/>
    <cellStyle name="표준 9 8 3 4 5 2" xfId="26048"/>
    <cellStyle name="표준 9 8 3 4 5 2 2" xfId="48009"/>
    <cellStyle name="표준 9 8 3 4 5 3" xfId="48008"/>
    <cellStyle name="표준 9 8 3 4 6" xfId="26049"/>
    <cellStyle name="표준 9 8 3 4 6 2" xfId="48010"/>
    <cellStyle name="표준 9 8 3 4 7" xfId="26050"/>
    <cellStyle name="표준 9 8 3 4 7 2" xfId="48011"/>
    <cellStyle name="표준 9 8 3 4 8" xfId="27322"/>
    <cellStyle name="표준 9 8 3 5" xfId="8225"/>
    <cellStyle name="표준 9 8 3 5 2" xfId="8226"/>
    <cellStyle name="표준 9 8 3 5 2 2" xfId="26051"/>
    <cellStyle name="표준 9 8 3 5 2 2 2" xfId="48012"/>
    <cellStyle name="표준 9 8 3 5 2 3" xfId="32739"/>
    <cellStyle name="표준 9 8 3 5 3" xfId="26052"/>
    <cellStyle name="표준 9 8 3 5 3 2" xfId="26053"/>
    <cellStyle name="표준 9 8 3 5 3 2 2" xfId="48014"/>
    <cellStyle name="표준 9 8 3 5 3 3" xfId="48013"/>
    <cellStyle name="표준 9 8 3 5 4" xfId="26054"/>
    <cellStyle name="표준 9 8 3 5 4 2" xfId="48015"/>
    <cellStyle name="표준 9 8 3 5 5" xfId="26055"/>
    <cellStyle name="표준 9 8 3 5 5 2" xfId="48016"/>
    <cellStyle name="표준 9 8 3 5 6" xfId="32738"/>
    <cellStyle name="표준 9 8 3 6" xfId="8227"/>
    <cellStyle name="표준 9 8 3 6 2" xfId="8228"/>
    <cellStyle name="표준 9 8 3 6 2 2" xfId="26056"/>
    <cellStyle name="표준 9 8 3 6 2 2 2" xfId="48017"/>
    <cellStyle name="표준 9 8 3 6 2 3" xfId="32741"/>
    <cellStyle name="표준 9 8 3 6 3" xfId="26057"/>
    <cellStyle name="표준 9 8 3 6 3 2" xfId="26058"/>
    <cellStyle name="표준 9 8 3 6 3 2 2" xfId="48019"/>
    <cellStyle name="표준 9 8 3 6 3 3" xfId="48018"/>
    <cellStyle name="표준 9 8 3 6 4" xfId="26059"/>
    <cellStyle name="표준 9 8 3 6 4 2" xfId="48020"/>
    <cellStyle name="표준 9 8 3 6 5" xfId="26060"/>
    <cellStyle name="표준 9 8 3 6 5 2" xfId="48021"/>
    <cellStyle name="표준 9 8 3 6 6" xfId="32740"/>
    <cellStyle name="표준 9 8 3 7" xfId="8229"/>
    <cellStyle name="표준 9 8 3 7 2" xfId="26061"/>
    <cellStyle name="표준 9 8 3 7 2 2" xfId="48022"/>
    <cellStyle name="표준 9 8 3 7 3" xfId="32742"/>
    <cellStyle name="표준 9 8 3 8" xfId="26062"/>
    <cellStyle name="표준 9 8 3 8 2" xfId="26063"/>
    <cellStyle name="표준 9 8 3 8 2 2" xfId="48024"/>
    <cellStyle name="표준 9 8 3 8 3" xfId="48023"/>
    <cellStyle name="표준 9 8 3 9" xfId="26064"/>
    <cellStyle name="표준 9 8 3 9 2" xfId="48025"/>
    <cellStyle name="표준 9 8 4" xfId="1554"/>
    <cellStyle name="표준 9 8 4 10" xfId="26065"/>
    <cellStyle name="표준 9 8 4 10 2" xfId="48026"/>
    <cellStyle name="표준 9 8 4 11" xfId="26737"/>
    <cellStyle name="표준 9 8 4 2" xfId="2344"/>
    <cellStyle name="표준 9 8 4 2 10" xfId="26866"/>
    <cellStyle name="표준 9 8 4 2 2" xfId="2668"/>
    <cellStyle name="표준 9 8 4 2 2 2" xfId="3188"/>
    <cellStyle name="표준 9 8 4 2 2 2 2" xfId="8230"/>
    <cellStyle name="표준 9 8 4 2 2 2 2 2" xfId="8231"/>
    <cellStyle name="표준 9 8 4 2 2 2 2 2 2" xfId="26066"/>
    <cellStyle name="표준 9 8 4 2 2 2 2 2 2 2" xfId="48027"/>
    <cellStyle name="표준 9 8 4 2 2 2 2 2 3" xfId="32744"/>
    <cellStyle name="표준 9 8 4 2 2 2 2 3" xfId="26067"/>
    <cellStyle name="표준 9 8 4 2 2 2 2 3 2" xfId="26068"/>
    <cellStyle name="표준 9 8 4 2 2 2 2 3 2 2" xfId="48029"/>
    <cellStyle name="표준 9 8 4 2 2 2 2 3 3" xfId="48028"/>
    <cellStyle name="표준 9 8 4 2 2 2 2 4" xfId="26069"/>
    <cellStyle name="표준 9 8 4 2 2 2 2 4 2" xfId="48030"/>
    <cellStyle name="표준 9 8 4 2 2 2 2 5" xfId="26070"/>
    <cellStyle name="표준 9 8 4 2 2 2 2 5 2" xfId="48031"/>
    <cellStyle name="표준 9 8 4 2 2 2 2 6" xfId="32743"/>
    <cellStyle name="표준 9 8 4 2 2 2 3" xfId="8232"/>
    <cellStyle name="표준 9 8 4 2 2 2 3 2" xfId="8233"/>
    <cellStyle name="표준 9 8 4 2 2 2 3 2 2" xfId="26071"/>
    <cellStyle name="표준 9 8 4 2 2 2 3 2 2 2" xfId="48032"/>
    <cellStyle name="표준 9 8 4 2 2 2 3 2 3" xfId="32746"/>
    <cellStyle name="표준 9 8 4 2 2 2 3 3" xfId="26072"/>
    <cellStyle name="표준 9 8 4 2 2 2 3 3 2" xfId="26073"/>
    <cellStyle name="표준 9 8 4 2 2 2 3 3 2 2" xfId="48034"/>
    <cellStyle name="표준 9 8 4 2 2 2 3 3 3" xfId="48033"/>
    <cellStyle name="표준 9 8 4 2 2 2 3 4" xfId="26074"/>
    <cellStyle name="표준 9 8 4 2 2 2 3 4 2" xfId="48035"/>
    <cellStyle name="표준 9 8 4 2 2 2 3 5" xfId="26075"/>
    <cellStyle name="표준 9 8 4 2 2 2 3 5 2" xfId="48036"/>
    <cellStyle name="표준 9 8 4 2 2 2 3 6" xfId="32745"/>
    <cellStyle name="표준 9 8 4 2 2 2 4" xfId="8234"/>
    <cellStyle name="표준 9 8 4 2 2 2 4 2" xfId="26076"/>
    <cellStyle name="표준 9 8 4 2 2 2 4 2 2" xfId="48037"/>
    <cellStyle name="표준 9 8 4 2 2 2 4 3" xfId="32747"/>
    <cellStyle name="표준 9 8 4 2 2 2 5" xfId="26077"/>
    <cellStyle name="표준 9 8 4 2 2 2 5 2" xfId="26078"/>
    <cellStyle name="표준 9 8 4 2 2 2 5 2 2" xfId="48039"/>
    <cellStyle name="표준 9 8 4 2 2 2 5 3" xfId="48038"/>
    <cellStyle name="표준 9 8 4 2 2 2 6" xfId="26079"/>
    <cellStyle name="표준 9 8 4 2 2 2 6 2" xfId="48040"/>
    <cellStyle name="표준 9 8 4 2 2 2 7" xfId="26080"/>
    <cellStyle name="표준 9 8 4 2 2 2 7 2" xfId="48041"/>
    <cellStyle name="표준 9 8 4 2 2 2 8" xfId="27709"/>
    <cellStyle name="표준 9 8 4 2 2 3" xfId="8235"/>
    <cellStyle name="표준 9 8 4 2 2 3 2" xfId="8236"/>
    <cellStyle name="표준 9 8 4 2 2 3 2 2" xfId="26081"/>
    <cellStyle name="표준 9 8 4 2 2 3 2 2 2" xfId="48042"/>
    <cellStyle name="표준 9 8 4 2 2 3 2 3" xfId="32749"/>
    <cellStyle name="표준 9 8 4 2 2 3 3" xfId="26082"/>
    <cellStyle name="표준 9 8 4 2 2 3 3 2" xfId="26083"/>
    <cellStyle name="표준 9 8 4 2 2 3 3 2 2" xfId="48044"/>
    <cellStyle name="표준 9 8 4 2 2 3 3 3" xfId="48043"/>
    <cellStyle name="표준 9 8 4 2 2 3 4" xfId="26084"/>
    <cellStyle name="표준 9 8 4 2 2 3 4 2" xfId="48045"/>
    <cellStyle name="표준 9 8 4 2 2 3 5" xfId="26085"/>
    <cellStyle name="표준 9 8 4 2 2 3 5 2" xfId="48046"/>
    <cellStyle name="표준 9 8 4 2 2 3 6" xfId="32748"/>
    <cellStyle name="표준 9 8 4 2 2 4" xfId="8237"/>
    <cellStyle name="표준 9 8 4 2 2 4 2" xfId="8238"/>
    <cellStyle name="표준 9 8 4 2 2 4 2 2" xfId="26086"/>
    <cellStyle name="표준 9 8 4 2 2 4 2 2 2" xfId="48047"/>
    <cellStyle name="표준 9 8 4 2 2 4 2 3" xfId="32751"/>
    <cellStyle name="표준 9 8 4 2 2 4 3" xfId="26087"/>
    <cellStyle name="표준 9 8 4 2 2 4 3 2" xfId="26088"/>
    <cellStyle name="표준 9 8 4 2 2 4 3 2 2" xfId="48049"/>
    <cellStyle name="표준 9 8 4 2 2 4 3 3" xfId="48048"/>
    <cellStyle name="표준 9 8 4 2 2 4 4" xfId="26089"/>
    <cellStyle name="표준 9 8 4 2 2 4 4 2" xfId="48050"/>
    <cellStyle name="표준 9 8 4 2 2 4 5" xfId="26090"/>
    <cellStyle name="표준 9 8 4 2 2 4 5 2" xfId="48051"/>
    <cellStyle name="표준 9 8 4 2 2 4 6" xfId="32750"/>
    <cellStyle name="표준 9 8 4 2 2 5" xfId="8239"/>
    <cellStyle name="표준 9 8 4 2 2 5 2" xfId="26091"/>
    <cellStyle name="표준 9 8 4 2 2 5 2 2" xfId="48052"/>
    <cellStyle name="표준 9 8 4 2 2 5 3" xfId="32752"/>
    <cellStyle name="표준 9 8 4 2 2 6" xfId="26092"/>
    <cellStyle name="표준 9 8 4 2 2 6 2" xfId="26093"/>
    <cellStyle name="표준 9 8 4 2 2 6 2 2" xfId="48054"/>
    <cellStyle name="표준 9 8 4 2 2 6 3" xfId="48053"/>
    <cellStyle name="표준 9 8 4 2 2 7" xfId="26094"/>
    <cellStyle name="표준 9 8 4 2 2 7 2" xfId="48055"/>
    <cellStyle name="표준 9 8 4 2 2 8" xfId="26095"/>
    <cellStyle name="표준 9 8 4 2 2 8 2" xfId="48056"/>
    <cellStyle name="표준 9 8 4 2 2 9" xfId="27190"/>
    <cellStyle name="표준 9 8 4 2 3" xfId="2864"/>
    <cellStyle name="표준 9 8 4 2 3 2" xfId="8240"/>
    <cellStyle name="표준 9 8 4 2 3 2 2" xfId="8241"/>
    <cellStyle name="표준 9 8 4 2 3 2 2 2" xfId="26096"/>
    <cellStyle name="표준 9 8 4 2 3 2 2 2 2" xfId="48057"/>
    <cellStyle name="표준 9 8 4 2 3 2 2 3" xfId="32754"/>
    <cellStyle name="표준 9 8 4 2 3 2 3" xfId="26097"/>
    <cellStyle name="표준 9 8 4 2 3 2 3 2" xfId="26098"/>
    <cellStyle name="표준 9 8 4 2 3 2 3 2 2" xfId="48059"/>
    <cellStyle name="표준 9 8 4 2 3 2 3 3" xfId="48058"/>
    <cellStyle name="표준 9 8 4 2 3 2 4" xfId="26099"/>
    <cellStyle name="표준 9 8 4 2 3 2 4 2" xfId="48060"/>
    <cellStyle name="표준 9 8 4 2 3 2 5" xfId="26100"/>
    <cellStyle name="표준 9 8 4 2 3 2 5 2" xfId="48061"/>
    <cellStyle name="표준 9 8 4 2 3 2 6" xfId="32753"/>
    <cellStyle name="표준 9 8 4 2 3 3" xfId="8242"/>
    <cellStyle name="표준 9 8 4 2 3 3 2" xfId="8243"/>
    <cellStyle name="표준 9 8 4 2 3 3 2 2" xfId="26101"/>
    <cellStyle name="표준 9 8 4 2 3 3 2 2 2" xfId="48062"/>
    <cellStyle name="표준 9 8 4 2 3 3 2 3" xfId="32756"/>
    <cellStyle name="표준 9 8 4 2 3 3 3" xfId="26102"/>
    <cellStyle name="표준 9 8 4 2 3 3 3 2" xfId="26103"/>
    <cellStyle name="표준 9 8 4 2 3 3 3 2 2" xfId="48064"/>
    <cellStyle name="표준 9 8 4 2 3 3 3 3" xfId="48063"/>
    <cellStyle name="표준 9 8 4 2 3 3 4" xfId="26104"/>
    <cellStyle name="표준 9 8 4 2 3 3 4 2" xfId="48065"/>
    <cellStyle name="표준 9 8 4 2 3 3 5" xfId="26105"/>
    <cellStyle name="표준 9 8 4 2 3 3 5 2" xfId="48066"/>
    <cellStyle name="표준 9 8 4 2 3 3 6" xfId="32755"/>
    <cellStyle name="표준 9 8 4 2 3 4" xfId="8244"/>
    <cellStyle name="표준 9 8 4 2 3 4 2" xfId="26106"/>
    <cellStyle name="표준 9 8 4 2 3 4 2 2" xfId="48067"/>
    <cellStyle name="표준 9 8 4 2 3 4 3" xfId="32757"/>
    <cellStyle name="표준 9 8 4 2 3 5" xfId="26107"/>
    <cellStyle name="표준 9 8 4 2 3 5 2" xfId="26108"/>
    <cellStyle name="표준 9 8 4 2 3 5 2 2" xfId="48069"/>
    <cellStyle name="표준 9 8 4 2 3 5 3" xfId="48068"/>
    <cellStyle name="표준 9 8 4 2 3 6" xfId="26109"/>
    <cellStyle name="표준 9 8 4 2 3 6 2" xfId="48070"/>
    <cellStyle name="표준 9 8 4 2 3 7" xfId="26110"/>
    <cellStyle name="표준 9 8 4 2 3 7 2" xfId="48071"/>
    <cellStyle name="표준 9 8 4 2 3 8" xfId="27385"/>
    <cellStyle name="표준 9 8 4 2 4" xfId="8245"/>
    <cellStyle name="표준 9 8 4 2 4 2" xfId="8246"/>
    <cellStyle name="표준 9 8 4 2 4 2 2" xfId="26111"/>
    <cellStyle name="표준 9 8 4 2 4 2 2 2" xfId="48072"/>
    <cellStyle name="표준 9 8 4 2 4 2 3" xfId="32759"/>
    <cellStyle name="표준 9 8 4 2 4 3" xfId="26112"/>
    <cellStyle name="표준 9 8 4 2 4 3 2" xfId="26113"/>
    <cellStyle name="표준 9 8 4 2 4 3 2 2" xfId="48074"/>
    <cellStyle name="표준 9 8 4 2 4 3 3" xfId="48073"/>
    <cellStyle name="표준 9 8 4 2 4 4" xfId="26114"/>
    <cellStyle name="표준 9 8 4 2 4 4 2" xfId="48075"/>
    <cellStyle name="표준 9 8 4 2 4 5" xfId="26115"/>
    <cellStyle name="표준 9 8 4 2 4 5 2" xfId="48076"/>
    <cellStyle name="표준 9 8 4 2 4 6" xfId="32758"/>
    <cellStyle name="표준 9 8 4 2 5" xfId="8247"/>
    <cellStyle name="표준 9 8 4 2 5 2" xfId="8248"/>
    <cellStyle name="표준 9 8 4 2 5 2 2" xfId="26116"/>
    <cellStyle name="표준 9 8 4 2 5 2 2 2" xfId="48077"/>
    <cellStyle name="표준 9 8 4 2 5 2 3" xfId="32761"/>
    <cellStyle name="표준 9 8 4 2 5 3" xfId="26117"/>
    <cellStyle name="표준 9 8 4 2 5 3 2" xfId="26118"/>
    <cellStyle name="표준 9 8 4 2 5 3 2 2" xfId="48079"/>
    <cellStyle name="표준 9 8 4 2 5 3 3" xfId="48078"/>
    <cellStyle name="표준 9 8 4 2 5 4" xfId="26119"/>
    <cellStyle name="표준 9 8 4 2 5 4 2" xfId="48080"/>
    <cellStyle name="표준 9 8 4 2 5 5" xfId="26120"/>
    <cellStyle name="표준 9 8 4 2 5 5 2" xfId="48081"/>
    <cellStyle name="표준 9 8 4 2 5 6" xfId="32760"/>
    <cellStyle name="표준 9 8 4 2 6" xfId="8249"/>
    <cellStyle name="표준 9 8 4 2 6 2" xfId="26121"/>
    <cellStyle name="표준 9 8 4 2 6 2 2" xfId="48082"/>
    <cellStyle name="표준 9 8 4 2 6 3" xfId="32762"/>
    <cellStyle name="표준 9 8 4 2 7" xfId="26122"/>
    <cellStyle name="표준 9 8 4 2 7 2" xfId="26123"/>
    <cellStyle name="표준 9 8 4 2 7 2 2" xfId="48084"/>
    <cellStyle name="표준 9 8 4 2 7 3" xfId="48083"/>
    <cellStyle name="표준 9 8 4 2 8" xfId="26124"/>
    <cellStyle name="표준 9 8 4 2 8 2" xfId="48085"/>
    <cellStyle name="표준 9 8 4 2 9" xfId="26125"/>
    <cellStyle name="표준 9 8 4 2 9 2" xfId="48086"/>
    <cellStyle name="표준 9 8 4 3" xfId="2473"/>
    <cellStyle name="표준 9 8 4 3 2" xfId="2993"/>
    <cellStyle name="표준 9 8 4 3 2 2" xfId="8250"/>
    <cellStyle name="표준 9 8 4 3 2 2 2" xfId="8251"/>
    <cellStyle name="표준 9 8 4 3 2 2 2 2" xfId="26126"/>
    <cellStyle name="표준 9 8 4 3 2 2 2 2 2" xfId="48087"/>
    <cellStyle name="표준 9 8 4 3 2 2 2 3" xfId="32764"/>
    <cellStyle name="표준 9 8 4 3 2 2 3" xfId="26127"/>
    <cellStyle name="표준 9 8 4 3 2 2 3 2" xfId="26128"/>
    <cellStyle name="표준 9 8 4 3 2 2 3 2 2" xfId="48089"/>
    <cellStyle name="표준 9 8 4 3 2 2 3 3" xfId="48088"/>
    <cellStyle name="표준 9 8 4 3 2 2 4" xfId="26129"/>
    <cellStyle name="표준 9 8 4 3 2 2 4 2" xfId="48090"/>
    <cellStyle name="표준 9 8 4 3 2 2 5" xfId="26130"/>
    <cellStyle name="표준 9 8 4 3 2 2 5 2" xfId="48091"/>
    <cellStyle name="표준 9 8 4 3 2 2 6" xfId="32763"/>
    <cellStyle name="표준 9 8 4 3 2 3" xfId="8252"/>
    <cellStyle name="표준 9 8 4 3 2 3 2" xfId="8253"/>
    <cellStyle name="표준 9 8 4 3 2 3 2 2" xfId="26131"/>
    <cellStyle name="표준 9 8 4 3 2 3 2 2 2" xfId="48092"/>
    <cellStyle name="표준 9 8 4 3 2 3 2 3" xfId="32766"/>
    <cellStyle name="표준 9 8 4 3 2 3 3" xfId="26132"/>
    <cellStyle name="표준 9 8 4 3 2 3 3 2" xfId="26133"/>
    <cellStyle name="표준 9 8 4 3 2 3 3 2 2" xfId="48094"/>
    <cellStyle name="표준 9 8 4 3 2 3 3 3" xfId="48093"/>
    <cellStyle name="표준 9 8 4 3 2 3 4" xfId="26134"/>
    <cellStyle name="표준 9 8 4 3 2 3 4 2" xfId="48095"/>
    <cellStyle name="표준 9 8 4 3 2 3 5" xfId="26135"/>
    <cellStyle name="표준 9 8 4 3 2 3 5 2" xfId="48096"/>
    <cellStyle name="표준 9 8 4 3 2 3 6" xfId="32765"/>
    <cellStyle name="표준 9 8 4 3 2 4" xfId="8254"/>
    <cellStyle name="표준 9 8 4 3 2 4 2" xfId="26136"/>
    <cellStyle name="표준 9 8 4 3 2 4 2 2" xfId="48097"/>
    <cellStyle name="표준 9 8 4 3 2 4 3" xfId="32767"/>
    <cellStyle name="표준 9 8 4 3 2 5" xfId="26137"/>
    <cellStyle name="표준 9 8 4 3 2 5 2" xfId="26138"/>
    <cellStyle name="표준 9 8 4 3 2 5 2 2" xfId="48099"/>
    <cellStyle name="표준 9 8 4 3 2 5 3" xfId="48098"/>
    <cellStyle name="표준 9 8 4 3 2 6" xfId="26139"/>
    <cellStyle name="표준 9 8 4 3 2 6 2" xfId="48100"/>
    <cellStyle name="표준 9 8 4 3 2 7" xfId="26140"/>
    <cellStyle name="표준 9 8 4 3 2 7 2" xfId="48101"/>
    <cellStyle name="표준 9 8 4 3 2 8" xfId="27514"/>
    <cellStyle name="표준 9 8 4 3 3" xfId="8255"/>
    <cellStyle name="표준 9 8 4 3 3 2" xfId="8256"/>
    <cellStyle name="표준 9 8 4 3 3 2 2" xfId="26141"/>
    <cellStyle name="표준 9 8 4 3 3 2 2 2" xfId="48102"/>
    <cellStyle name="표준 9 8 4 3 3 2 3" xfId="32769"/>
    <cellStyle name="표준 9 8 4 3 3 3" xfId="26142"/>
    <cellStyle name="표준 9 8 4 3 3 3 2" xfId="26143"/>
    <cellStyle name="표준 9 8 4 3 3 3 2 2" xfId="48104"/>
    <cellStyle name="표준 9 8 4 3 3 3 3" xfId="48103"/>
    <cellStyle name="표준 9 8 4 3 3 4" xfId="26144"/>
    <cellStyle name="표준 9 8 4 3 3 4 2" xfId="48105"/>
    <cellStyle name="표준 9 8 4 3 3 5" xfId="26145"/>
    <cellStyle name="표준 9 8 4 3 3 5 2" xfId="48106"/>
    <cellStyle name="표준 9 8 4 3 3 6" xfId="32768"/>
    <cellStyle name="표준 9 8 4 3 4" xfId="8257"/>
    <cellStyle name="표준 9 8 4 3 4 2" xfId="8258"/>
    <cellStyle name="표준 9 8 4 3 4 2 2" xfId="26146"/>
    <cellStyle name="표준 9 8 4 3 4 2 2 2" xfId="48107"/>
    <cellStyle name="표준 9 8 4 3 4 2 3" xfId="32771"/>
    <cellStyle name="표준 9 8 4 3 4 3" xfId="26147"/>
    <cellStyle name="표준 9 8 4 3 4 3 2" xfId="26148"/>
    <cellStyle name="표준 9 8 4 3 4 3 2 2" xfId="48109"/>
    <cellStyle name="표준 9 8 4 3 4 3 3" xfId="48108"/>
    <cellStyle name="표준 9 8 4 3 4 4" xfId="26149"/>
    <cellStyle name="표준 9 8 4 3 4 4 2" xfId="48110"/>
    <cellStyle name="표준 9 8 4 3 4 5" xfId="26150"/>
    <cellStyle name="표준 9 8 4 3 4 5 2" xfId="48111"/>
    <cellStyle name="표준 9 8 4 3 4 6" xfId="32770"/>
    <cellStyle name="표준 9 8 4 3 5" xfId="8259"/>
    <cellStyle name="표준 9 8 4 3 5 2" xfId="26151"/>
    <cellStyle name="표준 9 8 4 3 5 2 2" xfId="48112"/>
    <cellStyle name="표준 9 8 4 3 5 3" xfId="32772"/>
    <cellStyle name="표준 9 8 4 3 6" xfId="26152"/>
    <cellStyle name="표준 9 8 4 3 6 2" xfId="26153"/>
    <cellStyle name="표준 9 8 4 3 6 2 2" xfId="48114"/>
    <cellStyle name="표준 9 8 4 3 6 3" xfId="48113"/>
    <cellStyle name="표준 9 8 4 3 7" xfId="26154"/>
    <cellStyle name="표준 9 8 4 3 7 2" xfId="48115"/>
    <cellStyle name="표준 9 8 4 3 8" xfId="26155"/>
    <cellStyle name="표준 9 8 4 3 8 2" xfId="48116"/>
    <cellStyle name="표준 9 8 4 3 9" xfId="26995"/>
    <cellStyle name="표준 9 8 4 4" xfId="2735"/>
    <cellStyle name="표준 9 8 4 4 2" xfId="8260"/>
    <cellStyle name="표준 9 8 4 4 2 2" xfId="8261"/>
    <cellStyle name="표준 9 8 4 4 2 2 2" xfId="26156"/>
    <cellStyle name="표준 9 8 4 4 2 2 2 2" xfId="48117"/>
    <cellStyle name="표준 9 8 4 4 2 2 3" xfId="32774"/>
    <cellStyle name="표준 9 8 4 4 2 3" xfId="26157"/>
    <cellStyle name="표준 9 8 4 4 2 3 2" xfId="26158"/>
    <cellStyle name="표준 9 8 4 4 2 3 2 2" xfId="48119"/>
    <cellStyle name="표준 9 8 4 4 2 3 3" xfId="48118"/>
    <cellStyle name="표준 9 8 4 4 2 4" xfId="26159"/>
    <cellStyle name="표준 9 8 4 4 2 4 2" xfId="48120"/>
    <cellStyle name="표준 9 8 4 4 2 5" xfId="26160"/>
    <cellStyle name="표준 9 8 4 4 2 5 2" xfId="48121"/>
    <cellStyle name="표준 9 8 4 4 2 6" xfId="32773"/>
    <cellStyle name="표준 9 8 4 4 3" xfId="8262"/>
    <cellStyle name="표준 9 8 4 4 3 2" xfId="8263"/>
    <cellStyle name="표준 9 8 4 4 3 2 2" xfId="26161"/>
    <cellStyle name="표준 9 8 4 4 3 2 2 2" xfId="48122"/>
    <cellStyle name="표준 9 8 4 4 3 2 3" xfId="32776"/>
    <cellStyle name="표준 9 8 4 4 3 3" xfId="26162"/>
    <cellStyle name="표준 9 8 4 4 3 3 2" xfId="26163"/>
    <cellStyle name="표준 9 8 4 4 3 3 2 2" xfId="48124"/>
    <cellStyle name="표준 9 8 4 4 3 3 3" xfId="48123"/>
    <cellStyle name="표준 9 8 4 4 3 4" xfId="26164"/>
    <cellStyle name="표준 9 8 4 4 3 4 2" xfId="48125"/>
    <cellStyle name="표준 9 8 4 4 3 5" xfId="26165"/>
    <cellStyle name="표준 9 8 4 4 3 5 2" xfId="48126"/>
    <cellStyle name="표준 9 8 4 4 3 6" xfId="32775"/>
    <cellStyle name="표준 9 8 4 4 4" xfId="8264"/>
    <cellStyle name="표준 9 8 4 4 4 2" xfId="26166"/>
    <cellStyle name="표준 9 8 4 4 4 2 2" xfId="48127"/>
    <cellStyle name="표준 9 8 4 4 4 3" xfId="32777"/>
    <cellStyle name="표준 9 8 4 4 5" xfId="26167"/>
    <cellStyle name="표준 9 8 4 4 5 2" xfId="26168"/>
    <cellStyle name="표준 9 8 4 4 5 2 2" xfId="48129"/>
    <cellStyle name="표준 9 8 4 4 5 3" xfId="48128"/>
    <cellStyle name="표준 9 8 4 4 6" xfId="26169"/>
    <cellStyle name="표준 9 8 4 4 6 2" xfId="48130"/>
    <cellStyle name="표준 9 8 4 4 7" xfId="26170"/>
    <cellStyle name="표준 9 8 4 4 7 2" xfId="48131"/>
    <cellStyle name="표준 9 8 4 4 8" xfId="27256"/>
    <cellStyle name="표준 9 8 4 5" xfId="8265"/>
    <cellStyle name="표준 9 8 4 5 2" xfId="8266"/>
    <cellStyle name="표준 9 8 4 5 2 2" xfId="26171"/>
    <cellStyle name="표준 9 8 4 5 2 2 2" xfId="48132"/>
    <cellStyle name="표준 9 8 4 5 2 3" xfId="32779"/>
    <cellStyle name="표준 9 8 4 5 3" xfId="26172"/>
    <cellStyle name="표준 9 8 4 5 3 2" xfId="26173"/>
    <cellStyle name="표준 9 8 4 5 3 2 2" xfId="48134"/>
    <cellStyle name="표준 9 8 4 5 3 3" xfId="48133"/>
    <cellStyle name="표준 9 8 4 5 4" xfId="26174"/>
    <cellStyle name="표준 9 8 4 5 4 2" xfId="48135"/>
    <cellStyle name="표준 9 8 4 5 5" xfId="26175"/>
    <cellStyle name="표준 9 8 4 5 5 2" xfId="48136"/>
    <cellStyle name="표준 9 8 4 5 6" xfId="32778"/>
    <cellStyle name="표준 9 8 4 6" xfId="8267"/>
    <cellStyle name="표준 9 8 4 6 2" xfId="8268"/>
    <cellStyle name="표준 9 8 4 6 2 2" xfId="26176"/>
    <cellStyle name="표준 9 8 4 6 2 2 2" xfId="48137"/>
    <cellStyle name="표준 9 8 4 6 2 3" xfId="32781"/>
    <cellStyle name="표준 9 8 4 6 3" xfId="26177"/>
    <cellStyle name="표준 9 8 4 6 3 2" xfId="26178"/>
    <cellStyle name="표준 9 8 4 6 3 2 2" xfId="48139"/>
    <cellStyle name="표준 9 8 4 6 3 3" xfId="48138"/>
    <cellStyle name="표준 9 8 4 6 4" xfId="26179"/>
    <cellStyle name="표준 9 8 4 6 4 2" xfId="48140"/>
    <cellStyle name="표준 9 8 4 6 5" xfId="26180"/>
    <cellStyle name="표준 9 8 4 6 5 2" xfId="48141"/>
    <cellStyle name="표준 9 8 4 6 6" xfId="32780"/>
    <cellStyle name="표준 9 8 4 7" xfId="8269"/>
    <cellStyle name="표준 9 8 4 7 2" xfId="26181"/>
    <cellStyle name="표준 9 8 4 7 2 2" xfId="48142"/>
    <cellStyle name="표준 9 8 4 7 3" xfId="32782"/>
    <cellStyle name="표준 9 8 4 8" xfId="26182"/>
    <cellStyle name="표준 9 8 4 8 2" xfId="26183"/>
    <cellStyle name="표준 9 8 4 8 2 2" xfId="48144"/>
    <cellStyle name="표준 9 8 4 8 3" xfId="48143"/>
    <cellStyle name="표준 9 8 4 9" xfId="26184"/>
    <cellStyle name="표준 9 8 4 9 2" xfId="48145"/>
    <cellStyle name="표준 9 8 5" xfId="2315"/>
    <cellStyle name="표준 9 8 5 10" xfId="26837"/>
    <cellStyle name="표준 9 8 5 2" xfId="2669"/>
    <cellStyle name="표준 9 8 5 2 2" xfId="3189"/>
    <cellStyle name="표준 9 8 5 2 2 2" xfId="8270"/>
    <cellStyle name="표준 9 8 5 2 2 2 2" xfId="8271"/>
    <cellStyle name="표준 9 8 5 2 2 2 2 2" xfId="26185"/>
    <cellStyle name="표준 9 8 5 2 2 2 2 2 2" xfId="48146"/>
    <cellStyle name="표준 9 8 5 2 2 2 2 3" xfId="32784"/>
    <cellStyle name="표준 9 8 5 2 2 2 3" xfId="26186"/>
    <cellStyle name="표준 9 8 5 2 2 2 3 2" xfId="26187"/>
    <cellStyle name="표준 9 8 5 2 2 2 3 2 2" xfId="48148"/>
    <cellStyle name="표준 9 8 5 2 2 2 3 3" xfId="48147"/>
    <cellStyle name="표준 9 8 5 2 2 2 4" xfId="26188"/>
    <cellStyle name="표준 9 8 5 2 2 2 4 2" xfId="48149"/>
    <cellStyle name="표준 9 8 5 2 2 2 5" xfId="26189"/>
    <cellStyle name="표준 9 8 5 2 2 2 5 2" xfId="48150"/>
    <cellStyle name="표준 9 8 5 2 2 2 6" xfId="32783"/>
    <cellStyle name="표준 9 8 5 2 2 3" xfId="8272"/>
    <cellStyle name="표준 9 8 5 2 2 3 2" xfId="8273"/>
    <cellStyle name="표준 9 8 5 2 2 3 2 2" xfId="26190"/>
    <cellStyle name="표준 9 8 5 2 2 3 2 2 2" xfId="48151"/>
    <cellStyle name="표준 9 8 5 2 2 3 2 3" xfId="32786"/>
    <cellStyle name="표준 9 8 5 2 2 3 3" xfId="26191"/>
    <cellStyle name="표준 9 8 5 2 2 3 3 2" xfId="26192"/>
    <cellStyle name="표준 9 8 5 2 2 3 3 2 2" xfId="48153"/>
    <cellStyle name="표준 9 8 5 2 2 3 3 3" xfId="48152"/>
    <cellStyle name="표준 9 8 5 2 2 3 4" xfId="26193"/>
    <cellStyle name="표준 9 8 5 2 2 3 4 2" xfId="48154"/>
    <cellStyle name="표준 9 8 5 2 2 3 5" xfId="26194"/>
    <cellStyle name="표준 9 8 5 2 2 3 5 2" xfId="48155"/>
    <cellStyle name="표준 9 8 5 2 2 3 6" xfId="32785"/>
    <cellStyle name="표준 9 8 5 2 2 4" xfId="8274"/>
    <cellStyle name="표준 9 8 5 2 2 4 2" xfId="26195"/>
    <cellStyle name="표준 9 8 5 2 2 4 2 2" xfId="48156"/>
    <cellStyle name="표준 9 8 5 2 2 4 3" xfId="32787"/>
    <cellStyle name="표준 9 8 5 2 2 5" xfId="26196"/>
    <cellStyle name="표준 9 8 5 2 2 5 2" xfId="26197"/>
    <cellStyle name="표준 9 8 5 2 2 5 2 2" xfId="48158"/>
    <cellStyle name="표준 9 8 5 2 2 5 3" xfId="48157"/>
    <cellStyle name="표준 9 8 5 2 2 6" xfId="26198"/>
    <cellStyle name="표준 9 8 5 2 2 6 2" xfId="48159"/>
    <cellStyle name="표준 9 8 5 2 2 7" xfId="26199"/>
    <cellStyle name="표준 9 8 5 2 2 7 2" xfId="48160"/>
    <cellStyle name="표준 9 8 5 2 2 8" xfId="27710"/>
    <cellStyle name="표준 9 8 5 2 3" xfId="8275"/>
    <cellStyle name="표준 9 8 5 2 3 2" xfId="8276"/>
    <cellStyle name="표준 9 8 5 2 3 2 2" xfId="26200"/>
    <cellStyle name="표준 9 8 5 2 3 2 2 2" xfId="48161"/>
    <cellStyle name="표준 9 8 5 2 3 2 3" xfId="32789"/>
    <cellStyle name="표준 9 8 5 2 3 3" xfId="26201"/>
    <cellStyle name="표준 9 8 5 2 3 3 2" xfId="26202"/>
    <cellStyle name="표준 9 8 5 2 3 3 2 2" xfId="48163"/>
    <cellStyle name="표준 9 8 5 2 3 3 3" xfId="48162"/>
    <cellStyle name="표준 9 8 5 2 3 4" xfId="26203"/>
    <cellStyle name="표준 9 8 5 2 3 4 2" xfId="48164"/>
    <cellStyle name="표준 9 8 5 2 3 5" xfId="26204"/>
    <cellStyle name="표준 9 8 5 2 3 5 2" xfId="48165"/>
    <cellStyle name="표준 9 8 5 2 3 6" xfId="32788"/>
    <cellStyle name="표준 9 8 5 2 4" xfId="8277"/>
    <cellStyle name="표준 9 8 5 2 4 2" xfId="8278"/>
    <cellStyle name="표준 9 8 5 2 4 2 2" xfId="26205"/>
    <cellStyle name="표준 9 8 5 2 4 2 2 2" xfId="48166"/>
    <cellStyle name="표준 9 8 5 2 4 2 3" xfId="32791"/>
    <cellStyle name="표준 9 8 5 2 4 3" xfId="26206"/>
    <cellStyle name="표준 9 8 5 2 4 3 2" xfId="26207"/>
    <cellStyle name="표준 9 8 5 2 4 3 2 2" xfId="48168"/>
    <cellStyle name="표준 9 8 5 2 4 3 3" xfId="48167"/>
    <cellStyle name="표준 9 8 5 2 4 4" xfId="26208"/>
    <cellStyle name="표준 9 8 5 2 4 4 2" xfId="48169"/>
    <cellStyle name="표준 9 8 5 2 4 5" xfId="26209"/>
    <cellStyle name="표준 9 8 5 2 4 5 2" xfId="48170"/>
    <cellStyle name="표준 9 8 5 2 4 6" xfId="32790"/>
    <cellStyle name="표준 9 8 5 2 5" xfId="8279"/>
    <cellStyle name="표준 9 8 5 2 5 2" xfId="26210"/>
    <cellStyle name="표준 9 8 5 2 5 2 2" xfId="48171"/>
    <cellStyle name="표준 9 8 5 2 5 3" xfId="32792"/>
    <cellStyle name="표준 9 8 5 2 6" xfId="26211"/>
    <cellStyle name="표준 9 8 5 2 6 2" xfId="26212"/>
    <cellStyle name="표준 9 8 5 2 6 2 2" xfId="48173"/>
    <cellStyle name="표준 9 8 5 2 6 3" xfId="48172"/>
    <cellStyle name="표준 9 8 5 2 7" xfId="26213"/>
    <cellStyle name="표준 9 8 5 2 7 2" xfId="48174"/>
    <cellStyle name="표준 9 8 5 2 8" xfId="26214"/>
    <cellStyle name="표준 9 8 5 2 8 2" xfId="48175"/>
    <cellStyle name="표준 9 8 5 2 9" xfId="27191"/>
    <cellStyle name="표준 9 8 5 3" xfId="2835"/>
    <cellStyle name="표준 9 8 5 3 2" xfId="8280"/>
    <cellStyle name="표준 9 8 5 3 2 2" xfId="8281"/>
    <cellStyle name="표준 9 8 5 3 2 2 2" xfId="26215"/>
    <cellStyle name="표준 9 8 5 3 2 2 2 2" xfId="48176"/>
    <cellStyle name="표준 9 8 5 3 2 2 3" xfId="32794"/>
    <cellStyle name="표준 9 8 5 3 2 3" xfId="26216"/>
    <cellStyle name="표준 9 8 5 3 2 3 2" xfId="26217"/>
    <cellStyle name="표준 9 8 5 3 2 3 2 2" xfId="48178"/>
    <cellStyle name="표준 9 8 5 3 2 3 3" xfId="48177"/>
    <cellStyle name="표준 9 8 5 3 2 4" xfId="26218"/>
    <cellStyle name="표준 9 8 5 3 2 4 2" xfId="48179"/>
    <cellStyle name="표준 9 8 5 3 2 5" xfId="26219"/>
    <cellStyle name="표준 9 8 5 3 2 5 2" xfId="48180"/>
    <cellStyle name="표준 9 8 5 3 2 6" xfId="32793"/>
    <cellStyle name="표준 9 8 5 3 3" xfId="8282"/>
    <cellStyle name="표준 9 8 5 3 3 2" xfId="8283"/>
    <cellStyle name="표준 9 8 5 3 3 2 2" xfId="26220"/>
    <cellStyle name="표준 9 8 5 3 3 2 2 2" xfId="48181"/>
    <cellStyle name="표준 9 8 5 3 3 2 3" xfId="32796"/>
    <cellStyle name="표준 9 8 5 3 3 3" xfId="26221"/>
    <cellStyle name="표준 9 8 5 3 3 3 2" xfId="26222"/>
    <cellStyle name="표준 9 8 5 3 3 3 2 2" xfId="48183"/>
    <cellStyle name="표준 9 8 5 3 3 3 3" xfId="48182"/>
    <cellStyle name="표준 9 8 5 3 3 4" xfId="26223"/>
    <cellStyle name="표준 9 8 5 3 3 4 2" xfId="48184"/>
    <cellStyle name="표준 9 8 5 3 3 5" xfId="26224"/>
    <cellStyle name="표준 9 8 5 3 3 5 2" xfId="48185"/>
    <cellStyle name="표준 9 8 5 3 3 6" xfId="32795"/>
    <cellStyle name="표준 9 8 5 3 4" xfId="8284"/>
    <cellStyle name="표준 9 8 5 3 4 2" xfId="26225"/>
    <cellStyle name="표준 9 8 5 3 4 2 2" xfId="48186"/>
    <cellStyle name="표준 9 8 5 3 4 3" xfId="32797"/>
    <cellStyle name="표준 9 8 5 3 5" xfId="26226"/>
    <cellStyle name="표준 9 8 5 3 5 2" xfId="26227"/>
    <cellStyle name="표준 9 8 5 3 5 2 2" xfId="48188"/>
    <cellStyle name="표준 9 8 5 3 5 3" xfId="48187"/>
    <cellStyle name="표준 9 8 5 3 6" xfId="26228"/>
    <cellStyle name="표준 9 8 5 3 6 2" xfId="48189"/>
    <cellStyle name="표준 9 8 5 3 7" xfId="26229"/>
    <cellStyle name="표준 9 8 5 3 7 2" xfId="48190"/>
    <cellStyle name="표준 9 8 5 3 8" xfId="27356"/>
    <cellStyle name="표준 9 8 5 4" xfId="8285"/>
    <cellStyle name="표준 9 8 5 4 2" xfId="8286"/>
    <cellStyle name="표준 9 8 5 4 2 2" xfId="26230"/>
    <cellStyle name="표준 9 8 5 4 2 2 2" xfId="48191"/>
    <cellStyle name="표준 9 8 5 4 2 3" xfId="32799"/>
    <cellStyle name="표준 9 8 5 4 3" xfId="26231"/>
    <cellStyle name="표준 9 8 5 4 3 2" xfId="26232"/>
    <cellStyle name="표준 9 8 5 4 3 2 2" xfId="48193"/>
    <cellStyle name="표준 9 8 5 4 3 3" xfId="48192"/>
    <cellStyle name="표준 9 8 5 4 4" xfId="26233"/>
    <cellStyle name="표준 9 8 5 4 4 2" xfId="48194"/>
    <cellStyle name="표준 9 8 5 4 5" xfId="26234"/>
    <cellStyle name="표준 9 8 5 4 5 2" xfId="48195"/>
    <cellStyle name="표준 9 8 5 4 6" xfId="32798"/>
    <cellStyle name="표준 9 8 5 5" xfId="8287"/>
    <cellStyle name="표준 9 8 5 5 2" xfId="8288"/>
    <cellStyle name="표준 9 8 5 5 2 2" xfId="26235"/>
    <cellStyle name="표준 9 8 5 5 2 2 2" xfId="48196"/>
    <cellStyle name="표준 9 8 5 5 2 3" xfId="32801"/>
    <cellStyle name="표준 9 8 5 5 3" xfId="26236"/>
    <cellStyle name="표준 9 8 5 5 3 2" xfId="26237"/>
    <cellStyle name="표준 9 8 5 5 3 2 2" xfId="48198"/>
    <cellStyle name="표준 9 8 5 5 3 3" xfId="48197"/>
    <cellStyle name="표준 9 8 5 5 4" xfId="26238"/>
    <cellStyle name="표준 9 8 5 5 4 2" xfId="48199"/>
    <cellStyle name="표준 9 8 5 5 5" xfId="26239"/>
    <cellStyle name="표준 9 8 5 5 5 2" xfId="48200"/>
    <cellStyle name="표준 9 8 5 5 6" xfId="32800"/>
    <cellStyle name="표준 9 8 5 6" xfId="8289"/>
    <cellStyle name="표준 9 8 5 6 2" xfId="26240"/>
    <cellStyle name="표준 9 8 5 6 2 2" xfId="48201"/>
    <cellStyle name="표준 9 8 5 6 3" xfId="32802"/>
    <cellStyle name="표준 9 8 5 7" xfId="26241"/>
    <cellStyle name="표준 9 8 5 7 2" xfId="26242"/>
    <cellStyle name="표준 9 8 5 7 2 2" xfId="48203"/>
    <cellStyle name="표준 9 8 5 7 3" xfId="48202"/>
    <cellStyle name="표준 9 8 5 8" xfId="26243"/>
    <cellStyle name="표준 9 8 5 8 2" xfId="48204"/>
    <cellStyle name="표준 9 8 5 9" xfId="26244"/>
    <cellStyle name="표준 9 8 5 9 2" xfId="48205"/>
    <cellStyle name="표준 9 8 6" xfId="2444"/>
    <cellStyle name="표준 9 8 6 2" xfId="2964"/>
    <cellStyle name="표준 9 8 6 2 2" xfId="8290"/>
    <cellStyle name="표준 9 8 6 2 2 2" xfId="8291"/>
    <cellStyle name="표준 9 8 6 2 2 2 2" xfId="26245"/>
    <cellStyle name="표준 9 8 6 2 2 2 2 2" xfId="48206"/>
    <cellStyle name="표준 9 8 6 2 2 2 3" xfId="32804"/>
    <cellStyle name="표준 9 8 6 2 2 3" xfId="26246"/>
    <cellStyle name="표준 9 8 6 2 2 3 2" xfId="26247"/>
    <cellStyle name="표준 9 8 6 2 2 3 2 2" xfId="48208"/>
    <cellStyle name="표준 9 8 6 2 2 3 3" xfId="48207"/>
    <cellStyle name="표준 9 8 6 2 2 4" xfId="26248"/>
    <cellStyle name="표준 9 8 6 2 2 4 2" xfId="48209"/>
    <cellStyle name="표준 9 8 6 2 2 5" xfId="26249"/>
    <cellStyle name="표준 9 8 6 2 2 5 2" xfId="48210"/>
    <cellStyle name="표준 9 8 6 2 2 6" xfId="32803"/>
    <cellStyle name="표준 9 8 6 2 3" xfId="8292"/>
    <cellStyle name="표준 9 8 6 2 3 2" xfId="8293"/>
    <cellStyle name="표준 9 8 6 2 3 2 2" xfId="26250"/>
    <cellStyle name="표준 9 8 6 2 3 2 2 2" xfId="48211"/>
    <cellStyle name="표준 9 8 6 2 3 2 3" xfId="32806"/>
    <cellStyle name="표준 9 8 6 2 3 3" xfId="26251"/>
    <cellStyle name="표준 9 8 6 2 3 3 2" xfId="26252"/>
    <cellStyle name="표준 9 8 6 2 3 3 2 2" xfId="48213"/>
    <cellStyle name="표준 9 8 6 2 3 3 3" xfId="48212"/>
    <cellStyle name="표준 9 8 6 2 3 4" xfId="26253"/>
    <cellStyle name="표준 9 8 6 2 3 4 2" xfId="48214"/>
    <cellStyle name="표준 9 8 6 2 3 5" xfId="26254"/>
    <cellStyle name="표준 9 8 6 2 3 5 2" xfId="48215"/>
    <cellStyle name="표준 9 8 6 2 3 6" xfId="32805"/>
    <cellStyle name="표준 9 8 6 2 4" xfId="8294"/>
    <cellStyle name="표준 9 8 6 2 4 2" xfId="26255"/>
    <cellStyle name="표준 9 8 6 2 4 2 2" xfId="48216"/>
    <cellStyle name="표준 9 8 6 2 4 3" xfId="32807"/>
    <cellStyle name="표준 9 8 6 2 5" xfId="26256"/>
    <cellStyle name="표준 9 8 6 2 5 2" xfId="26257"/>
    <cellStyle name="표준 9 8 6 2 5 2 2" xfId="48218"/>
    <cellStyle name="표준 9 8 6 2 5 3" xfId="48217"/>
    <cellStyle name="표준 9 8 6 2 6" xfId="26258"/>
    <cellStyle name="표준 9 8 6 2 6 2" xfId="48219"/>
    <cellStyle name="표준 9 8 6 2 7" xfId="26259"/>
    <cellStyle name="표준 9 8 6 2 7 2" xfId="48220"/>
    <cellStyle name="표준 9 8 6 2 8" xfId="27485"/>
    <cellStyle name="표준 9 8 6 3" xfId="8295"/>
    <cellStyle name="표준 9 8 6 3 2" xfId="8296"/>
    <cellStyle name="표준 9 8 6 3 2 2" xfId="26260"/>
    <cellStyle name="표준 9 8 6 3 2 2 2" xfId="48221"/>
    <cellStyle name="표준 9 8 6 3 2 3" xfId="32809"/>
    <cellStyle name="표준 9 8 6 3 3" xfId="26261"/>
    <cellStyle name="표준 9 8 6 3 3 2" xfId="26262"/>
    <cellStyle name="표준 9 8 6 3 3 2 2" xfId="48223"/>
    <cellStyle name="표준 9 8 6 3 3 3" xfId="48222"/>
    <cellStyle name="표준 9 8 6 3 4" xfId="26263"/>
    <cellStyle name="표준 9 8 6 3 4 2" xfId="48224"/>
    <cellStyle name="표준 9 8 6 3 5" xfId="26264"/>
    <cellStyle name="표준 9 8 6 3 5 2" xfId="48225"/>
    <cellStyle name="표준 9 8 6 3 6" xfId="32808"/>
    <cellStyle name="표준 9 8 6 4" xfId="8297"/>
    <cellStyle name="표준 9 8 6 4 2" xfId="8298"/>
    <cellStyle name="표준 9 8 6 4 2 2" xfId="26265"/>
    <cellStyle name="표준 9 8 6 4 2 2 2" xfId="48226"/>
    <cellStyle name="표준 9 8 6 4 2 3" xfId="32811"/>
    <cellStyle name="표준 9 8 6 4 3" xfId="26266"/>
    <cellStyle name="표준 9 8 6 4 3 2" xfId="26267"/>
    <cellStyle name="표준 9 8 6 4 3 2 2" xfId="48228"/>
    <cellStyle name="표준 9 8 6 4 3 3" xfId="48227"/>
    <cellStyle name="표준 9 8 6 4 4" xfId="26268"/>
    <cellStyle name="표준 9 8 6 4 4 2" xfId="48229"/>
    <cellStyle name="표준 9 8 6 4 5" xfId="26269"/>
    <cellStyle name="표준 9 8 6 4 5 2" xfId="48230"/>
    <cellStyle name="표준 9 8 6 4 6" xfId="32810"/>
    <cellStyle name="표준 9 8 6 5" xfId="8299"/>
    <cellStyle name="표준 9 8 6 5 2" xfId="26270"/>
    <cellStyle name="표준 9 8 6 5 2 2" xfId="48231"/>
    <cellStyle name="표준 9 8 6 5 3" xfId="32812"/>
    <cellStyle name="표준 9 8 6 6" xfId="26271"/>
    <cellStyle name="표준 9 8 6 6 2" xfId="26272"/>
    <cellStyle name="표준 9 8 6 6 2 2" xfId="48233"/>
    <cellStyle name="표준 9 8 6 6 3" xfId="48232"/>
    <cellStyle name="표준 9 8 6 7" xfId="26273"/>
    <cellStyle name="표준 9 8 6 7 2" xfId="48234"/>
    <cellStyle name="표준 9 8 6 8" xfId="26274"/>
    <cellStyle name="표준 9 8 6 8 2" xfId="48235"/>
    <cellStyle name="표준 9 8 6 9" xfId="26966"/>
    <cellStyle name="표준 9 8 7" xfId="2706"/>
    <cellStyle name="표준 9 8 7 2" xfId="8300"/>
    <cellStyle name="표준 9 8 7 2 2" xfId="8301"/>
    <cellStyle name="표준 9 8 7 2 2 2" xfId="26275"/>
    <cellStyle name="표준 9 8 7 2 2 2 2" xfId="48236"/>
    <cellStyle name="표준 9 8 7 2 2 3" xfId="32814"/>
    <cellStyle name="표준 9 8 7 2 3" xfId="26276"/>
    <cellStyle name="표준 9 8 7 2 3 2" xfId="26277"/>
    <cellStyle name="표준 9 8 7 2 3 2 2" xfId="48238"/>
    <cellStyle name="표준 9 8 7 2 3 3" xfId="48237"/>
    <cellStyle name="표준 9 8 7 2 4" xfId="26278"/>
    <cellStyle name="표준 9 8 7 2 4 2" xfId="48239"/>
    <cellStyle name="표준 9 8 7 2 5" xfId="26279"/>
    <cellStyle name="표준 9 8 7 2 5 2" xfId="48240"/>
    <cellStyle name="표준 9 8 7 2 6" xfId="32813"/>
    <cellStyle name="표준 9 8 7 3" xfId="8302"/>
    <cellStyle name="표준 9 8 7 3 2" xfId="8303"/>
    <cellStyle name="표준 9 8 7 3 2 2" xfId="26280"/>
    <cellStyle name="표준 9 8 7 3 2 2 2" xfId="48241"/>
    <cellStyle name="표준 9 8 7 3 2 3" xfId="32816"/>
    <cellStyle name="표준 9 8 7 3 3" xfId="26281"/>
    <cellStyle name="표준 9 8 7 3 3 2" xfId="26282"/>
    <cellStyle name="표준 9 8 7 3 3 2 2" xfId="48243"/>
    <cellStyle name="표준 9 8 7 3 3 3" xfId="48242"/>
    <cellStyle name="표준 9 8 7 3 4" xfId="26283"/>
    <cellStyle name="표준 9 8 7 3 4 2" xfId="48244"/>
    <cellStyle name="표준 9 8 7 3 5" xfId="26284"/>
    <cellStyle name="표준 9 8 7 3 5 2" xfId="48245"/>
    <cellStyle name="표준 9 8 7 3 6" xfId="32815"/>
    <cellStyle name="표준 9 8 7 4" xfId="8304"/>
    <cellStyle name="표준 9 8 7 4 2" xfId="26285"/>
    <cellStyle name="표준 9 8 7 4 2 2" xfId="48246"/>
    <cellStyle name="표준 9 8 7 4 3" xfId="32817"/>
    <cellStyle name="표준 9 8 7 5" xfId="26286"/>
    <cellStyle name="표준 9 8 7 5 2" xfId="26287"/>
    <cellStyle name="표준 9 8 7 5 2 2" xfId="48248"/>
    <cellStyle name="표준 9 8 7 5 3" xfId="48247"/>
    <cellStyle name="표준 9 8 7 6" xfId="26288"/>
    <cellStyle name="표준 9 8 7 6 2" xfId="48249"/>
    <cellStyle name="표준 9 8 7 7" xfId="26289"/>
    <cellStyle name="표준 9 8 7 7 2" xfId="48250"/>
    <cellStyle name="표준 9 8 7 8" xfId="27227"/>
    <cellStyle name="표준 9 8 8" xfId="8305"/>
    <cellStyle name="표준 9 8 8 2" xfId="8306"/>
    <cellStyle name="표준 9 8 8 2 2" xfId="26290"/>
    <cellStyle name="표준 9 8 8 2 2 2" xfId="48251"/>
    <cellStyle name="표준 9 8 8 2 3" xfId="32819"/>
    <cellStyle name="표준 9 8 8 3" xfId="26291"/>
    <cellStyle name="표준 9 8 8 3 2" xfId="26292"/>
    <cellStyle name="표준 9 8 8 3 2 2" xfId="48253"/>
    <cellStyle name="표준 9 8 8 3 3" xfId="48252"/>
    <cellStyle name="표준 9 8 8 4" xfId="26293"/>
    <cellStyle name="표준 9 8 8 4 2" xfId="48254"/>
    <cellStyle name="표준 9 8 8 5" xfId="26294"/>
    <cellStyle name="표준 9 8 8 5 2" xfId="48255"/>
    <cellStyle name="표준 9 8 8 6" xfId="32818"/>
    <cellStyle name="표준 9 8 9" xfId="8307"/>
    <cellStyle name="표준 9 8 9 2" xfId="8308"/>
    <cellStyle name="표준 9 8 9 2 2" xfId="26295"/>
    <cellStyle name="표준 9 8 9 2 2 2" xfId="48256"/>
    <cellStyle name="표준 9 8 9 2 3" xfId="32821"/>
    <cellStyle name="표준 9 8 9 3" xfId="26296"/>
    <cellStyle name="표준 9 8 9 3 2" xfId="26297"/>
    <cellStyle name="표준 9 8 9 3 2 2" xfId="48258"/>
    <cellStyle name="표준 9 8 9 3 3" xfId="48257"/>
    <cellStyle name="표준 9 8 9 4" xfId="26298"/>
    <cellStyle name="표준 9 8 9 4 2" xfId="48259"/>
    <cellStyle name="표준 9 8 9 5" xfId="26299"/>
    <cellStyle name="표준 9 8 9 5 2" xfId="48260"/>
    <cellStyle name="표준 9 8 9 6" xfId="32820"/>
    <cellStyle name="표준 9 9" xfId="88"/>
    <cellStyle name="표준 9 9 10" xfId="26300"/>
    <cellStyle name="표준 9 9 10 2" xfId="26301"/>
    <cellStyle name="표준 9 9 10 2 2" xfId="48262"/>
    <cellStyle name="표준 9 9 10 3" xfId="48261"/>
    <cellStyle name="표준 9 9 11" xfId="26302"/>
    <cellStyle name="표준 9 9 11 2" xfId="48263"/>
    <cellStyle name="표준 9 9 12" xfId="26303"/>
    <cellStyle name="표준 9 9 12 2" xfId="48264"/>
    <cellStyle name="표준 9 9 13" xfId="26683"/>
    <cellStyle name="표준 9 9 2" xfId="1595"/>
    <cellStyle name="표준 9 9 2 10" xfId="26304"/>
    <cellStyle name="표준 9 9 2 10 2" xfId="48265"/>
    <cellStyle name="표준 9 9 2 11" xfId="26778"/>
    <cellStyle name="표준 9 9 2 2" xfId="2385"/>
    <cellStyle name="표준 9 9 2 2 10" xfId="26907"/>
    <cellStyle name="표준 9 9 2 2 2" xfId="2670"/>
    <cellStyle name="표준 9 9 2 2 2 2" xfId="3190"/>
    <cellStyle name="표준 9 9 2 2 2 2 2" xfId="8309"/>
    <cellStyle name="표준 9 9 2 2 2 2 2 2" xfId="8310"/>
    <cellStyle name="표준 9 9 2 2 2 2 2 2 2" xfId="26305"/>
    <cellStyle name="표준 9 9 2 2 2 2 2 2 2 2" xfId="48266"/>
    <cellStyle name="표준 9 9 2 2 2 2 2 2 3" xfId="32823"/>
    <cellStyle name="표준 9 9 2 2 2 2 2 3" xfId="26306"/>
    <cellStyle name="표준 9 9 2 2 2 2 2 3 2" xfId="26307"/>
    <cellStyle name="표준 9 9 2 2 2 2 2 3 2 2" xfId="48268"/>
    <cellStyle name="표준 9 9 2 2 2 2 2 3 3" xfId="48267"/>
    <cellStyle name="표준 9 9 2 2 2 2 2 4" xfId="26308"/>
    <cellStyle name="표준 9 9 2 2 2 2 2 4 2" xfId="48269"/>
    <cellStyle name="표준 9 9 2 2 2 2 2 5" xfId="26309"/>
    <cellStyle name="표준 9 9 2 2 2 2 2 5 2" xfId="48270"/>
    <cellStyle name="표준 9 9 2 2 2 2 2 6" xfId="32822"/>
    <cellStyle name="표준 9 9 2 2 2 2 3" xfId="8311"/>
    <cellStyle name="표준 9 9 2 2 2 2 3 2" xfId="8312"/>
    <cellStyle name="표준 9 9 2 2 2 2 3 2 2" xfId="26310"/>
    <cellStyle name="표준 9 9 2 2 2 2 3 2 2 2" xfId="48271"/>
    <cellStyle name="표준 9 9 2 2 2 2 3 2 3" xfId="32825"/>
    <cellStyle name="표준 9 9 2 2 2 2 3 3" xfId="26311"/>
    <cellStyle name="표준 9 9 2 2 2 2 3 3 2" xfId="26312"/>
    <cellStyle name="표준 9 9 2 2 2 2 3 3 2 2" xfId="48273"/>
    <cellStyle name="표준 9 9 2 2 2 2 3 3 3" xfId="48272"/>
    <cellStyle name="표준 9 9 2 2 2 2 3 4" xfId="26313"/>
    <cellStyle name="표준 9 9 2 2 2 2 3 4 2" xfId="48274"/>
    <cellStyle name="표준 9 9 2 2 2 2 3 5" xfId="26314"/>
    <cellStyle name="표준 9 9 2 2 2 2 3 5 2" xfId="48275"/>
    <cellStyle name="표준 9 9 2 2 2 2 3 6" xfId="32824"/>
    <cellStyle name="표준 9 9 2 2 2 2 4" xfId="8313"/>
    <cellStyle name="표준 9 9 2 2 2 2 4 2" xfId="26315"/>
    <cellStyle name="표준 9 9 2 2 2 2 4 2 2" xfId="48276"/>
    <cellStyle name="표준 9 9 2 2 2 2 4 3" xfId="32826"/>
    <cellStyle name="표준 9 9 2 2 2 2 5" xfId="26316"/>
    <cellStyle name="표준 9 9 2 2 2 2 5 2" xfId="26317"/>
    <cellStyle name="표준 9 9 2 2 2 2 5 2 2" xfId="48278"/>
    <cellStyle name="표준 9 9 2 2 2 2 5 3" xfId="48277"/>
    <cellStyle name="표준 9 9 2 2 2 2 6" xfId="26318"/>
    <cellStyle name="표준 9 9 2 2 2 2 6 2" xfId="48279"/>
    <cellStyle name="표준 9 9 2 2 2 2 7" xfId="26319"/>
    <cellStyle name="표준 9 9 2 2 2 2 7 2" xfId="48280"/>
    <cellStyle name="표준 9 9 2 2 2 2 8" xfId="27711"/>
    <cellStyle name="표준 9 9 2 2 2 3" xfId="8314"/>
    <cellStyle name="표준 9 9 2 2 2 3 2" xfId="8315"/>
    <cellStyle name="표준 9 9 2 2 2 3 2 2" xfId="26320"/>
    <cellStyle name="표준 9 9 2 2 2 3 2 2 2" xfId="48281"/>
    <cellStyle name="표준 9 9 2 2 2 3 2 3" xfId="32828"/>
    <cellStyle name="표준 9 9 2 2 2 3 3" xfId="26321"/>
    <cellStyle name="표준 9 9 2 2 2 3 3 2" xfId="26322"/>
    <cellStyle name="표준 9 9 2 2 2 3 3 2 2" xfId="48283"/>
    <cellStyle name="표준 9 9 2 2 2 3 3 3" xfId="48282"/>
    <cellStyle name="표준 9 9 2 2 2 3 4" xfId="26323"/>
    <cellStyle name="표준 9 9 2 2 2 3 4 2" xfId="48284"/>
    <cellStyle name="표준 9 9 2 2 2 3 5" xfId="26324"/>
    <cellStyle name="표준 9 9 2 2 2 3 5 2" xfId="48285"/>
    <cellStyle name="표준 9 9 2 2 2 3 6" xfId="32827"/>
    <cellStyle name="표준 9 9 2 2 2 4" xfId="8316"/>
    <cellStyle name="표준 9 9 2 2 2 4 2" xfId="8317"/>
    <cellStyle name="표준 9 9 2 2 2 4 2 2" xfId="26325"/>
    <cellStyle name="표준 9 9 2 2 2 4 2 2 2" xfId="48286"/>
    <cellStyle name="표준 9 9 2 2 2 4 2 3" xfId="32830"/>
    <cellStyle name="표준 9 9 2 2 2 4 3" xfId="26326"/>
    <cellStyle name="표준 9 9 2 2 2 4 3 2" xfId="26327"/>
    <cellStyle name="표준 9 9 2 2 2 4 3 2 2" xfId="48288"/>
    <cellStyle name="표준 9 9 2 2 2 4 3 3" xfId="48287"/>
    <cellStyle name="표준 9 9 2 2 2 4 4" xfId="26328"/>
    <cellStyle name="표준 9 9 2 2 2 4 4 2" xfId="48289"/>
    <cellStyle name="표준 9 9 2 2 2 4 5" xfId="26329"/>
    <cellStyle name="표준 9 9 2 2 2 4 5 2" xfId="48290"/>
    <cellStyle name="표준 9 9 2 2 2 4 6" xfId="32829"/>
    <cellStyle name="표준 9 9 2 2 2 5" xfId="8318"/>
    <cellStyle name="표준 9 9 2 2 2 5 2" xfId="26330"/>
    <cellStyle name="표준 9 9 2 2 2 5 2 2" xfId="48291"/>
    <cellStyle name="표준 9 9 2 2 2 5 3" xfId="32831"/>
    <cellStyle name="표준 9 9 2 2 2 6" xfId="26331"/>
    <cellStyle name="표준 9 9 2 2 2 6 2" xfId="26332"/>
    <cellStyle name="표준 9 9 2 2 2 6 2 2" xfId="48293"/>
    <cellStyle name="표준 9 9 2 2 2 6 3" xfId="48292"/>
    <cellStyle name="표준 9 9 2 2 2 7" xfId="26333"/>
    <cellStyle name="표준 9 9 2 2 2 7 2" xfId="48294"/>
    <cellStyle name="표준 9 9 2 2 2 8" xfId="26334"/>
    <cellStyle name="표준 9 9 2 2 2 8 2" xfId="48295"/>
    <cellStyle name="표준 9 9 2 2 2 9" xfId="27192"/>
    <cellStyle name="표준 9 9 2 2 3" xfId="2905"/>
    <cellStyle name="표준 9 9 2 2 3 2" xfId="8319"/>
    <cellStyle name="표준 9 9 2 2 3 2 2" xfId="8320"/>
    <cellStyle name="표준 9 9 2 2 3 2 2 2" xfId="26335"/>
    <cellStyle name="표준 9 9 2 2 3 2 2 2 2" xfId="48296"/>
    <cellStyle name="표준 9 9 2 2 3 2 2 3" xfId="32833"/>
    <cellStyle name="표준 9 9 2 2 3 2 3" xfId="26336"/>
    <cellStyle name="표준 9 9 2 2 3 2 3 2" xfId="26337"/>
    <cellStyle name="표준 9 9 2 2 3 2 3 2 2" xfId="48298"/>
    <cellStyle name="표준 9 9 2 2 3 2 3 3" xfId="48297"/>
    <cellStyle name="표준 9 9 2 2 3 2 4" xfId="26338"/>
    <cellStyle name="표준 9 9 2 2 3 2 4 2" xfId="48299"/>
    <cellStyle name="표준 9 9 2 2 3 2 5" xfId="26339"/>
    <cellStyle name="표준 9 9 2 2 3 2 5 2" xfId="48300"/>
    <cellStyle name="표준 9 9 2 2 3 2 6" xfId="32832"/>
    <cellStyle name="표준 9 9 2 2 3 3" xfId="8321"/>
    <cellStyle name="표준 9 9 2 2 3 3 2" xfId="8322"/>
    <cellStyle name="표준 9 9 2 2 3 3 2 2" xfId="26340"/>
    <cellStyle name="표준 9 9 2 2 3 3 2 2 2" xfId="48301"/>
    <cellStyle name="표준 9 9 2 2 3 3 2 3" xfId="32835"/>
    <cellStyle name="표준 9 9 2 2 3 3 3" xfId="26341"/>
    <cellStyle name="표준 9 9 2 2 3 3 3 2" xfId="26342"/>
    <cellStyle name="표준 9 9 2 2 3 3 3 2 2" xfId="48303"/>
    <cellStyle name="표준 9 9 2 2 3 3 3 3" xfId="48302"/>
    <cellStyle name="표준 9 9 2 2 3 3 4" xfId="26343"/>
    <cellStyle name="표준 9 9 2 2 3 3 4 2" xfId="48304"/>
    <cellStyle name="표준 9 9 2 2 3 3 5" xfId="26344"/>
    <cellStyle name="표준 9 9 2 2 3 3 5 2" xfId="48305"/>
    <cellStyle name="표준 9 9 2 2 3 3 6" xfId="32834"/>
    <cellStyle name="표준 9 9 2 2 3 4" xfId="8323"/>
    <cellStyle name="표준 9 9 2 2 3 4 2" xfId="26345"/>
    <cellStyle name="표준 9 9 2 2 3 4 2 2" xfId="48306"/>
    <cellStyle name="표준 9 9 2 2 3 4 3" xfId="32836"/>
    <cellStyle name="표준 9 9 2 2 3 5" xfId="26346"/>
    <cellStyle name="표준 9 9 2 2 3 5 2" xfId="26347"/>
    <cellStyle name="표준 9 9 2 2 3 5 2 2" xfId="48308"/>
    <cellStyle name="표준 9 9 2 2 3 5 3" xfId="48307"/>
    <cellStyle name="표준 9 9 2 2 3 6" xfId="26348"/>
    <cellStyle name="표준 9 9 2 2 3 6 2" xfId="48309"/>
    <cellStyle name="표준 9 9 2 2 3 7" xfId="26349"/>
    <cellStyle name="표준 9 9 2 2 3 7 2" xfId="48310"/>
    <cellStyle name="표준 9 9 2 2 3 8" xfId="27426"/>
    <cellStyle name="표준 9 9 2 2 4" xfId="8324"/>
    <cellStyle name="표준 9 9 2 2 4 2" xfId="8325"/>
    <cellStyle name="표준 9 9 2 2 4 2 2" xfId="26350"/>
    <cellStyle name="표준 9 9 2 2 4 2 2 2" xfId="48311"/>
    <cellStyle name="표준 9 9 2 2 4 2 3" xfId="32838"/>
    <cellStyle name="표준 9 9 2 2 4 3" xfId="26351"/>
    <cellStyle name="표준 9 9 2 2 4 3 2" xfId="26352"/>
    <cellStyle name="표준 9 9 2 2 4 3 2 2" xfId="48313"/>
    <cellStyle name="표준 9 9 2 2 4 3 3" xfId="48312"/>
    <cellStyle name="표준 9 9 2 2 4 4" xfId="26353"/>
    <cellStyle name="표준 9 9 2 2 4 4 2" xfId="48314"/>
    <cellStyle name="표준 9 9 2 2 4 5" xfId="26354"/>
    <cellStyle name="표준 9 9 2 2 4 5 2" xfId="48315"/>
    <cellStyle name="표준 9 9 2 2 4 6" xfId="32837"/>
    <cellStyle name="표준 9 9 2 2 5" xfId="8326"/>
    <cellStyle name="표준 9 9 2 2 5 2" xfId="8327"/>
    <cellStyle name="표준 9 9 2 2 5 2 2" xfId="26355"/>
    <cellStyle name="표준 9 9 2 2 5 2 2 2" xfId="48316"/>
    <cellStyle name="표준 9 9 2 2 5 2 3" xfId="32840"/>
    <cellStyle name="표준 9 9 2 2 5 3" xfId="26356"/>
    <cellStyle name="표준 9 9 2 2 5 3 2" xfId="26357"/>
    <cellStyle name="표준 9 9 2 2 5 3 2 2" xfId="48318"/>
    <cellStyle name="표준 9 9 2 2 5 3 3" xfId="48317"/>
    <cellStyle name="표준 9 9 2 2 5 4" xfId="26358"/>
    <cellStyle name="표준 9 9 2 2 5 4 2" xfId="48319"/>
    <cellStyle name="표준 9 9 2 2 5 5" xfId="26359"/>
    <cellStyle name="표준 9 9 2 2 5 5 2" xfId="48320"/>
    <cellStyle name="표준 9 9 2 2 5 6" xfId="32839"/>
    <cellStyle name="표준 9 9 2 2 6" xfId="8328"/>
    <cellStyle name="표준 9 9 2 2 6 2" xfId="26360"/>
    <cellStyle name="표준 9 9 2 2 6 2 2" xfId="48321"/>
    <cellStyle name="표준 9 9 2 2 6 3" xfId="32841"/>
    <cellStyle name="표준 9 9 2 2 7" xfId="26361"/>
    <cellStyle name="표준 9 9 2 2 7 2" xfId="26362"/>
    <cellStyle name="표준 9 9 2 2 7 2 2" xfId="48323"/>
    <cellStyle name="표준 9 9 2 2 7 3" xfId="48322"/>
    <cellStyle name="표준 9 9 2 2 8" xfId="26363"/>
    <cellStyle name="표준 9 9 2 2 8 2" xfId="48324"/>
    <cellStyle name="표준 9 9 2 2 9" xfId="26364"/>
    <cellStyle name="표준 9 9 2 2 9 2" xfId="48325"/>
    <cellStyle name="표준 9 9 2 3" xfId="2514"/>
    <cellStyle name="표준 9 9 2 3 2" xfId="3034"/>
    <cellStyle name="표준 9 9 2 3 2 2" xfId="8329"/>
    <cellStyle name="표준 9 9 2 3 2 2 2" xfId="8330"/>
    <cellStyle name="표준 9 9 2 3 2 2 2 2" xfId="26365"/>
    <cellStyle name="표준 9 9 2 3 2 2 2 2 2" xfId="48326"/>
    <cellStyle name="표준 9 9 2 3 2 2 2 3" xfId="32843"/>
    <cellStyle name="표준 9 9 2 3 2 2 3" xfId="26366"/>
    <cellStyle name="표준 9 9 2 3 2 2 3 2" xfId="26367"/>
    <cellStyle name="표준 9 9 2 3 2 2 3 2 2" xfId="48328"/>
    <cellStyle name="표준 9 9 2 3 2 2 3 3" xfId="48327"/>
    <cellStyle name="표준 9 9 2 3 2 2 4" xfId="26368"/>
    <cellStyle name="표준 9 9 2 3 2 2 4 2" xfId="48329"/>
    <cellStyle name="표준 9 9 2 3 2 2 5" xfId="26369"/>
    <cellStyle name="표준 9 9 2 3 2 2 5 2" xfId="48330"/>
    <cellStyle name="표준 9 9 2 3 2 2 6" xfId="32842"/>
    <cellStyle name="표준 9 9 2 3 2 3" xfId="8331"/>
    <cellStyle name="표준 9 9 2 3 2 3 2" xfId="8332"/>
    <cellStyle name="표준 9 9 2 3 2 3 2 2" xfId="26370"/>
    <cellStyle name="표준 9 9 2 3 2 3 2 2 2" xfId="48331"/>
    <cellStyle name="표준 9 9 2 3 2 3 2 3" xfId="32845"/>
    <cellStyle name="표준 9 9 2 3 2 3 3" xfId="26371"/>
    <cellStyle name="표준 9 9 2 3 2 3 3 2" xfId="26372"/>
    <cellStyle name="표준 9 9 2 3 2 3 3 2 2" xfId="48333"/>
    <cellStyle name="표준 9 9 2 3 2 3 3 3" xfId="48332"/>
    <cellStyle name="표준 9 9 2 3 2 3 4" xfId="26373"/>
    <cellStyle name="표준 9 9 2 3 2 3 4 2" xfId="48334"/>
    <cellStyle name="표준 9 9 2 3 2 3 5" xfId="26374"/>
    <cellStyle name="표준 9 9 2 3 2 3 5 2" xfId="48335"/>
    <cellStyle name="표준 9 9 2 3 2 3 6" xfId="32844"/>
    <cellStyle name="표준 9 9 2 3 2 4" xfId="8333"/>
    <cellStyle name="표준 9 9 2 3 2 4 2" xfId="26375"/>
    <cellStyle name="표준 9 9 2 3 2 4 2 2" xfId="48336"/>
    <cellStyle name="표준 9 9 2 3 2 4 3" xfId="32846"/>
    <cellStyle name="표준 9 9 2 3 2 5" xfId="26376"/>
    <cellStyle name="표준 9 9 2 3 2 5 2" xfId="26377"/>
    <cellStyle name="표준 9 9 2 3 2 5 2 2" xfId="48338"/>
    <cellStyle name="표준 9 9 2 3 2 5 3" xfId="48337"/>
    <cellStyle name="표준 9 9 2 3 2 6" xfId="26378"/>
    <cellStyle name="표준 9 9 2 3 2 6 2" xfId="48339"/>
    <cellStyle name="표준 9 9 2 3 2 7" xfId="26379"/>
    <cellStyle name="표준 9 9 2 3 2 7 2" xfId="48340"/>
    <cellStyle name="표준 9 9 2 3 2 8" xfId="27555"/>
    <cellStyle name="표준 9 9 2 3 3" xfId="8334"/>
    <cellStyle name="표준 9 9 2 3 3 2" xfId="8335"/>
    <cellStyle name="표준 9 9 2 3 3 2 2" xfId="26380"/>
    <cellStyle name="표준 9 9 2 3 3 2 2 2" xfId="48341"/>
    <cellStyle name="표준 9 9 2 3 3 2 3" xfId="32848"/>
    <cellStyle name="표준 9 9 2 3 3 3" xfId="26381"/>
    <cellStyle name="표준 9 9 2 3 3 3 2" xfId="26382"/>
    <cellStyle name="표준 9 9 2 3 3 3 2 2" xfId="48343"/>
    <cellStyle name="표준 9 9 2 3 3 3 3" xfId="48342"/>
    <cellStyle name="표준 9 9 2 3 3 4" xfId="26383"/>
    <cellStyle name="표준 9 9 2 3 3 4 2" xfId="48344"/>
    <cellStyle name="표준 9 9 2 3 3 5" xfId="26384"/>
    <cellStyle name="표준 9 9 2 3 3 5 2" xfId="48345"/>
    <cellStyle name="표준 9 9 2 3 3 6" xfId="32847"/>
    <cellStyle name="표준 9 9 2 3 4" xfId="8336"/>
    <cellStyle name="표준 9 9 2 3 4 2" xfId="8337"/>
    <cellStyle name="표준 9 9 2 3 4 2 2" xfId="26385"/>
    <cellStyle name="표준 9 9 2 3 4 2 2 2" xfId="48346"/>
    <cellStyle name="표준 9 9 2 3 4 2 3" xfId="32850"/>
    <cellStyle name="표준 9 9 2 3 4 3" xfId="26386"/>
    <cellStyle name="표준 9 9 2 3 4 3 2" xfId="26387"/>
    <cellStyle name="표준 9 9 2 3 4 3 2 2" xfId="48348"/>
    <cellStyle name="표준 9 9 2 3 4 3 3" xfId="48347"/>
    <cellStyle name="표준 9 9 2 3 4 4" xfId="26388"/>
    <cellStyle name="표준 9 9 2 3 4 4 2" xfId="48349"/>
    <cellStyle name="표준 9 9 2 3 4 5" xfId="26389"/>
    <cellStyle name="표준 9 9 2 3 4 5 2" xfId="48350"/>
    <cellStyle name="표준 9 9 2 3 4 6" xfId="32849"/>
    <cellStyle name="표준 9 9 2 3 5" xfId="8338"/>
    <cellStyle name="표준 9 9 2 3 5 2" xfId="26390"/>
    <cellStyle name="표준 9 9 2 3 5 2 2" xfId="48351"/>
    <cellStyle name="표준 9 9 2 3 5 3" xfId="32851"/>
    <cellStyle name="표준 9 9 2 3 6" xfId="26391"/>
    <cellStyle name="표준 9 9 2 3 6 2" xfId="26392"/>
    <cellStyle name="표준 9 9 2 3 6 2 2" xfId="48353"/>
    <cellStyle name="표준 9 9 2 3 6 3" xfId="48352"/>
    <cellStyle name="표준 9 9 2 3 7" xfId="26393"/>
    <cellStyle name="표준 9 9 2 3 7 2" xfId="48354"/>
    <cellStyle name="표준 9 9 2 3 8" xfId="26394"/>
    <cellStyle name="표준 9 9 2 3 8 2" xfId="48355"/>
    <cellStyle name="표준 9 9 2 3 9" xfId="27036"/>
    <cellStyle name="표준 9 9 2 4" xfId="2776"/>
    <cellStyle name="표준 9 9 2 4 2" xfId="8339"/>
    <cellStyle name="표준 9 9 2 4 2 2" xfId="8340"/>
    <cellStyle name="표준 9 9 2 4 2 2 2" xfId="26395"/>
    <cellStyle name="표준 9 9 2 4 2 2 2 2" xfId="48356"/>
    <cellStyle name="표준 9 9 2 4 2 2 3" xfId="32853"/>
    <cellStyle name="표준 9 9 2 4 2 3" xfId="26396"/>
    <cellStyle name="표준 9 9 2 4 2 3 2" xfId="26397"/>
    <cellStyle name="표준 9 9 2 4 2 3 2 2" xfId="48358"/>
    <cellStyle name="표준 9 9 2 4 2 3 3" xfId="48357"/>
    <cellStyle name="표준 9 9 2 4 2 4" xfId="26398"/>
    <cellStyle name="표준 9 9 2 4 2 4 2" xfId="48359"/>
    <cellStyle name="표준 9 9 2 4 2 5" xfId="26399"/>
    <cellStyle name="표준 9 9 2 4 2 5 2" xfId="48360"/>
    <cellStyle name="표준 9 9 2 4 2 6" xfId="32852"/>
    <cellStyle name="표준 9 9 2 4 3" xfId="8341"/>
    <cellStyle name="표준 9 9 2 4 3 2" xfId="8342"/>
    <cellStyle name="표준 9 9 2 4 3 2 2" xfId="26400"/>
    <cellStyle name="표준 9 9 2 4 3 2 2 2" xfId="48361"/>
    <cellStyle name="표준 9 9 2 4 3 2 3" xfId="32855"/>
    <cellStyle name="표준 9 9 2 4 3 3" xfId="26401"/>
    <cellStyle name="표준 9 9 2 4 3 3 2" xfId="26402"/>
    <cellStyle name="표준 9 9 2 4 3 3 2 2" xfId="48363"/>
    <cellStyle name="표준 9 9 2 4 3 3 3" xfId="48362"/>
    <cellStyle name="표준 9 9 2 4 3 4" xfId="26403"/>
    <cellStyle name="표준 9 9 2 4 3 4 2" xfId="48364"/>
    <cellStyle name="표준 9 9 2 4 3 5" xfId="26404"/>
    <cellStyle name="표준 9 9 2 4 3 5 2" xfId="48365"/>
    <cellStyle name="표준 9 9 2 4 3 6" xfId="32854"/>
    <cellStyle name="표준 9 9 2 4 4" xfId="8343"/>
    <cellStyle name="표준 9 9 2 4 4 2" xfId="26405"/>
    <cellStyle name="표준 9 9 2 4 4 2 2" xfId="48366"/>
    <cellStyle name="표준 9 9 2 4 4 3" xfId="32856"/>
    <cellStyle name="표준 9 9 2 4 5" xfId="26406"/>
    <cellStyle name="표준 9 9 2 4 5 2" xfId="26407"/>
    <cellStyle name="표준 9 9 2 4 5 2 2" xfId="48368"/>
    <cellStyle name="표준 9 9 2 4 5 3" xfId="48367"/>
    <cellStyle name="표준 9 9 2 4 6" xfId="26408"/>
    <cellStyle name="표준 9 9 2 4 6 2" xfId="48369"/>
    <cellStyle name="표준 9 9 2 4 7" xfId="26409"/>
    <cellStyle name="표준 9 9 2 4 7 2" xfId="48370"/>
    <cellStyle name="표준 9 9 2 4 8" xfId="27297"/>
    <cellStyle name="표준 9 9 2 5" xfId="8344"/>
    <cellStyle name="표준 9 9 2 5 2" xfId="8345"/>
    <cellStyle name="표준 9 9 2 5 2 2" xfId="26410"/>
    <cellStyle name="표준 9 9 2 5 2 2 2" xfId="48371"/>
    <cellStyle name="표준 9 9 2 5 2 3" xfId="32858"/>
    <cellStyle name="표준 9 9 2 5 3" xfId="26411"/>
    <cellStyle name="표준 9 9 2 5 3 2" xfId="26412"/>
    <cellStyle name="표준 9 9 2 5 3 2 2" xfId="48373"/>
    <cellStyle name="표준 9 9 2 5 3 3" xfId="48372"/>
    <cellStyle name="표준 9 9 2 5 4" xfId="26413"/>
    <cellStyle name="표준 9 9 2 5 4 2" xfId="48374"/>
    <cellStyle name="표준 9 9 2 5 5" xfId="26414"/>
    <cellStyle name="표준 9 9 2 5 5 2" xfId="48375"/>
    <cellStyle name="표준 9 9 2 5 6" xfId="32857"/>
    <cellStyle name="표준 9 9 2 6" xfId="8346"/>
    <cellStyle name="표준 9 9 2 6 2" xfId="8347"/>
    <cellStyle name="표준 9 9 2 6 2 2" xfId="26415"/>
    <cellStyle name="표준 9 9 2 6 2 2 2" xfId="48376"/>
    <cellStyle name="표준 9 9 2 6 2 3" xfId="32860"/>
    <cellStyle name="표준 9 9 2 6 3" xfId="26416"/>
    <cellStyle name="표준 9 9 2 6 3 2" xfId="26417"/>
    <cellStyle name="표준 9 9 2 6 3 2 2" xfId="48378"/>
    <cellStyle name="표준 9 9 2 6 3 3" xfId="48377"/>
    <cellStyle name="표준 9 9 2 6 4" xfId="26418"/>
    <cellStyle name="표준 9 9 2 6 4 2" xfId="48379"/>
    <cellStyle name="표준 9 9 2 6 5" xfId="26419"/>
    <cellStyle name="표준 9 9 2 6 5 2" xfId="48380"/>
    <cellStyle name="표준 9 9 2 6 6" xfId="32859"/>
    <cellStyle name="표준 9 9 2 7" xfId="8348"/>
    <cellStyle name="표준 9 9 2 7 2" xfId="26420"/>
    <cellStyle name="표준 9 9 2 7 2 2" xfId="48381"/>
    <cellStyle name="표준 9 9 2 7 3" xfId="32861"/>
    <cellStyle name="표준 9 9 2 8" xfId="26421"/>
    <cellStyle name="표준 9 9 2 8 2" xfId="26422"/>
    <cellStyle name="표준 9 9 2 8 2 2" xfId="48383"/>
    <cellStyle name="표준 9 9 2 8 3" xfId="48382"/>
    <cellStyle name="표준 9 9 2 9" xfId="26423"/>
    <cellStyle name="표준 9 9 2 9 2" xfId="48384"/>
    <cellStyle name="표준 9 9 3" xfId="1562"/>
    <cellStyle name="표준 9 9 3 10" xfId="26424"/>
    <cellStyle name="표준 9 9 3 10 2" xfId="48385"/>
    <cellStyle name="표준 9 9 3 11" xfId="26745"/>
    <cellStyle name="표준 9 9 3 2" xfId="2352"/>
    <cellStyle name="표준 9 9 3 2 10" xfId="26874"/>
    <cellStyle name="표준 9 9 3 2 2" xfId="2671"/>
    <cellStyle name="표준 9 9 3 2 2 2" xfId="3191"/>
    <cellStyle name="표준 9 9 3 2 2 2 2" xfId="8349"/>
    <cellStyle name="표준 9 9 3 2 2 2 2 2" xfId="8350"/>
    <cellStyle name="표준 9 9 3 2 2 2 2 2 2" xfId="26425"/>
    <cellStyle name="표준 9 9 3 2 2 2 2 2 2 2" xfId="48386"/>
    <cellStyle name="표준 9 9 3 2 2 2 2 2 3" xfId="32863"/>
    <cellStyle name="표준 9 9 3 2 2 2 2 3" xfId="26426"/>
    <cellStyle name="표준 9 9 3 2 2 2 2 3 2" xfId="26427"/>
    <cellStyle name="표준 9 9 3 2 2 2 2 3 2 2" xfId="48388"/>
    <cellStyle name="표준 9 9 3 2 2 2 2 3 3" xfId="48387"/>
    <cellStyle name="표준 9 9 3 2 2 2 2 4" xfId="26428"/>
    <cellStyle name="표준 9 9 3 2 2 2 2 4 2" xfId="48389"/>
    <cellStyle name="표준 9 9 3 2 2 2 2 5" xfId="26429"/>
    <cellStyle name="표준 9 9 3 2 2 2 2 5 2" xfId="48390"/>
    <cellStyle name="표준 9 9 3 2 2 2 2 6" xfId="32862"/>
    <cellStyle name="표준 9 9 3 2 2 2 3" xfId="8351"/>
    <cellStyle name="표준 9 9 3 2 2 2 3 2" xfId="8352"/>
    <cellStyle name="표준 9 9 3 2 2 2 3 2 2" xfId="26430"/>
    <cellStyle name="표준 9 9 3 2 2 2 3 2 2 2" xfId="48391"/>
    <cellStyle name="표준 9 9 3 2 2 2 3 2 3" xfId="32865"/>
    <cellStyle name="표준 9 9 3 2 2 2 3 3" xfId="26431"/>
    <cellStyle name="표준 9 9 3 2 2 2 3 3 2" xfId="26432"/>
    <cellStyle name="표준 9 9 3 2 2 2 3 3 2 2" xfId="48393"/>
    <cellStyle name="표준 9 9 3 2 2 2 3 3 3" xfId="48392"/>
    <cellStyle name="표준 9 9 3 2 2 2 3 4" xfId="26433"/>
    <cellStyle name="표준 9 9 3 2 2 2 3 4 2" xfId="48394"/>
    <cellStyle name="표준 9 9 3 2 2 2 3 5" xfId="26434"/>
    <cellStyle name="표준 9 9 3 2 2 2 3 5 2" xfId="48395"/>
    <cellStyle name="표준 9 9 3 2 2 2 3 6" xfId="32864"/>
    <cellStyle name="표준 9 9 3 2 2 2 4" xfId="8353"/>
    <cellStyle name="표준 9 9 3 2 2 2 4 2" xfId="26435"/>
    <cellStyle name="표준 9 9 3 2 2 2 4 2 2" xfId="48396"/>
    <cellStyle name="표준 9 9 3 2 2 2 4 3" xfId="32866"/>
    <cellStyle name="표준 9 9 3 2 2 2 5" xfId="26436"/>
    <cellStyle name="표준 9 9 3 2 2 2 5 2" xfId="26437"/>
    <cellStyle name="표준 9 9 3 2 2 2 5 2 2" xfId="48398"/>
    <cellStyle name="표준 9 9 3 2 2 2 5 3" xfId="48397"/>
    <cellStyle name="표준 9 9 3 2 2 2 6" xfId="26438"/>
    <cellStyle name="표준 9 9 3 2 2 2 6 2" xfId="48399"/>
    <cellStyle name="표준 9 9 3 2 2 2 7" xfId="26439"/>
    <cellStyle name="표준 9 9 3 2 2 2 7 2" xfId="48400"/>
    <cellStyle name="표준 9 9 3 2 2 2 8" xfId="27712"/>
    <cellStyle name="표준 9 9 3 2 2 3" xfId="8354"/>
    <cellStyle name="표준 9 9 3 2 2 3 2" xfId="8355"/>
    <cellStyle name="표준 9 9 3 2 2 3 2 2" xfId="26440"/>
    <cellStyle name="표준 9 9 3 2 2 3 2 2 2" xfId="48401"/>
    <cellStyle name="표준 9 9 3 2 2 3 2 3" xfId="32868"/>
    <cellStyle name="표준 9 9 3 2 2 3 3" xfId="26441"/>
    <cellStyle name="표준 9 9 3 2 2 3 3 2" xfId="26442"/>
    <cellStyle name="표준 9 9 3 2 2 3 3 2 2" xfId="48403"/>
    <cellStyle name="표준 9 9 3 2 2 3 3 3" xfId="48402"/>
    <cellStyle name="표준 9 9 3 2 2 3 4" xfId="26443"/>
    <cellStyle name="표준 9 9 3 2 2 3 4 2" xfId="48404"/>
    <cellStyle name="표준 9 9 3 2 2 3 5" xfId="26444"/>
    <cellStyle name="표준 9 9 3 2 2 3 5 2" xfId="48405"/>
    <cellStyle name="표준 9 9 3 2 2 3 6" xfId="32867"/>
    <cellStyle name="표준 9 9 3 2 2 4" xfId="8356"/>
    <cellStyle name="표준 9 9 3 2 2 4 2" xfId="8357"/>
    <cellStyle name="표준 9 9 3 2 2 4 2 2" xfId="26445"/>
    <cellStyle name="표준 9 9 3 2 2 4 2 2 2" xfId="48406"/>
    <cellStyle name="표준 9 9 3 2 2 4 2 3" xfId="32870"/>
    <cellStyle name="표준 9 9 3 2 2 4 3" xfId="26446"/>
    <cellStyle name="표준 9 9 3 2 2 4 3 2" xfId="26447"/>
    <cellStyle name="표준 9 9 3 2 2 4 3 2 2" xfId="48408"/>
    <cellStyle name="표준 9 9 3 2 2 4 3 3" xfId="48407"/>
    <cellStyle name="표준 9 9 3 2 2 4 4" xfId="26448"/>
    <cellStyle name="표준 9 9 3 2 2 4 4 2" xfId="48409"/>
    <cellStyle name="표준 9 9 3 2 2 4 5" xfId="26449"/>
    <cellStyle name="표준 9 9 3 2 2 4 5 2" xfId="48410"/>
    <cellStyle name="표준 9 9 3 2 2 4 6" xfId="32869"/>
    <cellStyle name="표준 9 9 3 2 2 5" xfId="8358"/>
    <cellStyle name="표준 9 9 3 2 2 5 2" xfId="26450"/>
    <cellStyle name="표준 9 9 3 2 2 5 2 2" xfId="48411"/>
    <cellStyle name="표준 9 9 3 2 2 5 3" xfId="32871"/>
    <cellStyle name="표준 9 9 3 2 2 6" xfId="26451"/>
    <cellStyle name="표준 9 9 3 2 2 6 2" xfId="26452"/>
    <cellStyle name="표준 9 9 3 2 2 6 2 2" xfId="48413"/>
    <cellStyle name="표준 9 9 3 2 2 6 3" xfId="48412"/>
    <cellStyle name="표준 9 9 3 2 2 7" xfId="26453"/>
    <cellStyle name="표준 9 9 3 2 2 7 2" xfId="48414"/>
    <cellStyle name="표준 9 9 3 2 2 8" xfId="26454"/>
    <cellStyle name="표준 9 9 3 2 2 8 2" xfId="48415"/>
    <cellStyle name="표준 9 9 3 2 2 9" xfId="27193"/>
    <cellStyle name="표준 9 9 3 2 3" xfId="2872"/>
    <cellStyle name="표준 9 9 3 2 3 2" xfId="8359"/>
    <cellStyle name="표준 9 9 3 2 3 2 2" xfId="8360"/>
    <cellStyle name="표준 9 9 3 2 3 2 2 2" xfId="26455"/>
    <cellStyle name="표준 9 9 3 2 3 2 2 2 2" xfId="48416"/>
    <cellStyle name="표준 9 9 3 2 3 2 2 3" xfId="32873"/>
    <cellStyle name="표준 9 9 3 2 3 2 3" xfId="26456"/>
    <cellStyle name="표준 9 9 3 2 3 2 3 2" xfId="26457"/>
    <cellStyle name="표준 9 9 3 2 3 2 3 2 2" xfId="48418"/>
    <cellStyle name="표준 9 9 3 2 3 2 3 3" xfId="48417"/>
    <cellStyle name="표준 9 9 3 2 3 2 4" xfId="26458"/>
    <cellStyle name="표준 9 9 3 2 3 2 4 2" xfId="48419"/>
    <cellStyle name="표준 9 9 3 2 3 2 5" xfId="26459"/>
    <cellStyle name="표준 9 9 3 2 3 2 5 2" xfId="48420"/>
    <cellStyle name="표준 9 9 3 2 3 2 6" xfId="32872"/>
    <cellStyle name="표준 9 9 3 2 3 3" xfId="8361"/>
    <cellStyle name="표준 9 9 3 2 3 3 2" xfId="8362"/>
    <cellStyle name="표준 9 9 3 2 3 3 2 2" xfId="26460"/>
    <cellStyle name="표준 9 9 3 2 3 3 2 2 2" xfId="48421"/>
    <cellStyle name="표준 9 9 3 2 3 3 2 3" xfId="32875"/>
    <cellStyle name="표준 9 9 3 2 3 3 3" xfId="26461"/>
    <cellStyle name="표준 9 9 3 2 3 3 3 2" xfId="26462"/>
    <cellStyle name="표준 9 9 3 2 3 3 3 2 2" xfId="48423"/>
    <cellStyle name="표준 9 9 3 2 3 3 3 3" xfId="48422"/>
    <cellStyle name="표준 9 9 3 2 3 3 4" xfId="26463"/>
    <cellStyle name="표준 9 9 3 2 3 3 4 2" xfId="48424"/>
    <cellStyle name="표준 9 9 3 2 3 3 5" xfId="26464"/>
    <cellStyle name="표준 9 9 3 2 3 3 5 2" xfId="48425"/>
    <cellStyle name="표준 9 9 3 2 3 3 6" xfId="32874"/>
    <cellStyle name="표준 9 9 3 2 3 4" xfId="8363"/>
    <cellStyle name="표준 9 9 3 2 3 4 2" xfId="26465"/>
    <cellStyle name="표준 9 9 3 2 3 4 2 2" xfId="48426"/>
    <cellStyle name="표준 9 9 3 2 3 4 3" xfId="32876"/>
    <cellStyle name="표준 9 9 3 2 3 5" xfId="26466"/>
    <cellStyle name="표준 9 9 3 2 3 5 2" xfId="26467"/>
    <cellStyle name="표준 9 9 3 2 3 5 2 2" xfId="48428"/>
    <cellStyle name="표준 9 9 3 2 3 5 3" xfId="48427"/>
    <cellStyle name="표준 9 9 3 2 3 6" xfId="26468"/>
    <cellStyle name="표준 9 9 3 2 3 6 2" xfId="48429"/>
    <cellStyle name="표준 9 9 3 2 3 7" xfId="26469"/>
    <cellStyle name="표준 9 9 3 2 3 7 2" xfId="48430"/>
    <cellStyle name="표준 9 9 3 2 3 8" xfId="27393"/>
    <cellStyle name="표준 9 9 3 2 4" xfId="8364"/>
    <cellStyle name="표준 9 9 3 2 4 2" xfId="8365"/>
    <cellStyle name="표준 9 9 3 2 4 2 2" xfId="26470"/>
    <cellStyle name="표준 9 9 3 2 4 2 2 2" xfId="48431"/>
    <cellStyle name="표준 9 9 3 2 4 2 3" xfId="32878"/>
    <cellStyle name="표준 9 9 3 2 4 3" xfId="26471"/>
    <cellStyle name="표준 9 9 3 2 4 3 2" xfId="26472"/>
    <cellStyle name="표준 9 9 3 2 4 3 2 2" xfId="48433"/>
    <cellStyle name="표준 9 9 3 2 4 3 3" xfId="48432"/>
    <cellStyle name="표준 9 9 3 2 4 4" xfId="26473"/>
    <cellStyle name="표준 9 9 3 2 4 4 2" xfId="48434"/>
    <cellStyle name="표준 9 9 3 2 4 5" xfId="26474"/>
    <cellStyle name="표준 9 9 3 2 4 5 2" xfId="48435"/>
    <cellStyle name="표준 9 9 3 2 4 6" xfId="32877"/>
    <cellStyle name="표준 9 9 3 2 5" xfId="8366"/>
    <cellStyle name="표준 9 9 3 2 5 2" xfId="8367"/>
    <cellStyle name="표준 9 9 3 2 5 2 2" xfId="26475"/>
    <cellStyle name="표준 9 9 3 2 5 2 2 2" xfId="48436"/>
    <cellStyle name="표준 9 9 3 2 5 2 3" xfId="32880"/>
    <cellStyle name="표준 9 9 3 2 5 3" xfId="26476"/>
    <cellStyle name="표준 9 9 3 2 5 3 2" xfId="26477"/>
    <cellStyle name="표준 9 9 3 2 5 3 2 2" xfId="48438"/>
    <cellStyle name="표준 9 9 3 2 5 3 3" xfId="48437"/>
    <cellStyle name="표준 9 9 3 2 5 4" xfId="26478"/>
    <cellStyle name="표준 9 9 3 2 5 4 2" xfId="48439"/>
    <cellStyle name="표준 9 9 3 2 5 5" xfId="26479"/>
    <cellStyle name="표준 9 9 3 2 5 5 2" xfId="48440"/>
    <cellStyle name="표준 9 9 3 2 5 6" xfId="32879"/>
    <cellStyle name="표준 9 9 3 2 6" xfId="8368"/>
    <cellStyle name="표준 9 9 3 2 6 2" xfId="26480"/>
    <cellStyle name="표준 9 9 3 2 6 2 2" xfId="48441"/>
    <cellStyle name="표준 9 9 3 2 6 3" xfId="32881"/>
    <cellStyle name="표준 9 9 3 2 7" xfId="26481"/>
    <cellStyle name="표준 9 9 3 2 7 2" xfId="26482"/>
    <cellStyle name="표준 9 9 3 2 7 2 2" xfId="48443"/>
    <cellStyle name="표준 9 9 3 2 7 3" xfId="48442"/>
    <cellStyle name="표준 9 9 3 2 8" xfId="26483"/>
    <cellStyle name="표준 9 9 3 2 8 2" xfId="48444"/>
    <cellStyle name="표준 9 9 3 2 9" xfId="26484"/>
    <cellStyle name="표준 9 9 3 2 9 2" xfId="48445"/>
    <cellStyle name="표준 9 9 3 3" xfId="2481"/>
    <cellStyle name="표준 9 9 3 3 2" xfId="3001"/>
    <cellStyle name="표준 9 9 3 3 2 2" xfId="8369"/>
    <cellStyle name="표준 9 9 3 3 2 2 2" xfId="8370"/>
    <cellStyle name="표준 9 9 3 3 2 2 2 2" xfId="26485"/>
    <cellStyle name="표준 9 9 3 3 2 2 2 2 2" xfId="48446"/>
    <cellStyle name="표준 9 9 3 3 2 2 2 3" xfId="32883"/>
    <cellStyle name="표준 9 9 3 3 2 2 3" xfId="26486"/>
    <cellStyle name="표준 9 9 3 3 2 2 3 2" xfId="26487"/>
    <cellStyle name="표준 9 9 3 3 2 2 3 2 2" xfId="48448"/>
    <cellStyle name="표준 9 9 3 3 2 2 3 3" xfId="48447"/>
    <cellStyle name="표준 9 9 3 3 2 2 4" xfId="26488"/>
    <cellStyle name="표준 9 9 3 3 2 2 4 2" xfId="48449"/>
    <cellStyle name="표준 9 9 3 3 2 2 5" xfId="26489"/>
    <cellStyle name="표준 9 9 3 3 2 2 5 2" xfId="48450"/>
    <cellStyle name="표준 9 9 3 3 2 2 6" xfId="32882"/>
    <cellStyle name="표준 9 9 3 3 2 3" xfId="8371"/>
    <cellStyle name="표준 9 9 3 3 2 3 2" xfId="8372"/>
    <cellStyle name="표준 9 9 3 3 2 3 2 2" xfId="26490"/>
    <cellStyle name="표준 9 9 3 3 2 3 2 2 2" xfId="48451"/>
    <cellStyle name="표준 9 9 3 3 2 3 2 3" xfId="32885"/>
    <cellStyle name="표준 9 9 3 3 2 3 3" xfId="26491"/>
    <cellStyle name="표준 9 9 3 3 2 3 3 2" xfId="26492"/>
    <cellStyle name="표준 9 9 3 3 2 3 3 2 2" xfId="48453"/>
    <cellStyle name="표준 9 9 3 3 2 3 3 3" xfId="48452"/>
    <cellStyle name="표준 9 9 3 3 2 3 4" xfId="26493"/>
    <cellStyle name="표준 9 9 3 3 2 3 4 2" xfId="48454"/>
    <cellStyle name="표준 9 9 3 3 2 3 5" xfId="26494"/>
    <cellStyle name="표준 9 9 3 3 2 3 5 2" xfId="48455"/>
    <cellStyle name="표준 9 9 3 3 2 3 6" xfId="32884"/>
    <cellStyle name="표준 9 9 3 3 2 4" xfId="8373"/>
    <cellStyle name="표준 9 9 3 3 2 4 2" xfId="26495"/>
    <cellStyle name="표준 9 9 3 3 2 4 2 2" xfId="48456"/>
    <cellStyle name="표준 9 9 3 3 2 4 3" xfId="32886"/>
    <cellStyle name="표준 9 9 3 3 2 5" xfId="26496"/>
    <cellStyle name="표준 9 9 3 3 2 5 2" xfId="26497"/>
    <cellStyle name="표준 9 9 3 3 2 5 2 2" xfId="48458"/>
    <cellStyle name="표준 9 9 3 3 2 5 3" xfId="48457"/>
    <cellStyle name="표준 9 9 3 3 2 6" xfId="26498"/>
    <cellStyle name="표준 9 9 3 3 2 6 2" xfId="48459"/>
    <cellStyle name="표준 9 9 3 3 2 7" xfId="26499"/>
    <cellStyle name="표준 9 9 3 3 2 7 2" xfId="48460"/>
    <cellStyle name="표준 9 9 3 3 2 8" xfId="27522"/>
    <cellStyle name="표준 9 9 3 3 3" xfId="8374"/>
    <cellStyle name="표준 9 9 3 3 3 2" xfId="8375"/>
    <cellStyle name="표준 9 9 3 3 3 2 2" xfId="26500"/>
    <cellStyle name="표준 9 9 3 3 3 2 2 2" xfId="48461"/>
    <cellStyle name="표준 9 9 3 3 3 2 3" xfId="32888"/>
    <cellStyle name="표준 9 9 3 3 3 3" xfId="26501"/>
    <cellStyle name="표준 9 9 3 3 3 3 2" xfId="26502"/>
    <cellStyle name="표준 9 9 3 3 3 3 2 2" xfId="48463"/>
    <cellStyle name="표준 9 9 3 3 3 3 3" xfId="48462"/>
    <cellStyle name="표준 9 9 3 3 3 4" xfId="26503"/>
    <cellStyle name="표준 9 9 3 3 3 4 2" xfId="48464"/>
    <cellStyle name="표준 9 9 3 3 3 5" xfId="26504"/>
    <cellStyle name="표준 9 9 3 3 3 5 2" xfId="48465"/>
    <cellStyle name="표준 9 9 3 3 3 6" xfId="32887"/>
    <cellStyle name="표준 9 9 3 3 4" xfId="8376"/>
    <cellStyle name="표준 9 9 3 3 4 2" xfId="8377"/>
    <cellStyle name="표준 9 9 3 3 4 2 2" xfId="26505"/>
    <cellStyle name="표준 9 9 3 3 4 2 2 2" xfId="48466"/>
    <cellStyle name="표준 9 9 3 3 4 2 3" xfId="32890"/>
    <cellStyle name="표준 9 9 3 3 4 3" xfId="26506"/>
    <cellStyle name="표준 9 9 3 3 4 3 2" xfId="26507"/>
    <cellStyle name="표준 9 9 3 3 4 3 2 2" xfId="48468"/>
    <cellStyle name="표준 9 9 3 3 4 3 3" xfId="48467"/>
    <cellStyle name="표준 9 9 3 3 4 4" xfId="26508"/>
    <cellStyle name="표준 9 9 3 3 4 4 2" xfId="48469"/>
    <cellStyle name="표준 9 9 3 3 4 5" xfId="26509"/>
    <cellStyle name="표준 9 9 3 3 4 5 2" xfId="48470"/>
    <cellStyle name="표준 9 9 3 3 4 6" xfId="32889"/>
    <cellStyle name="표준 9 9 3 3 5" xfId="8378"/>
    <cellStyle name="표준 9 9 3 3 5 2" xfId="26510"/>
    <cellStyle name="표준 9 9 3 3 5 2 2" xfId="48471"/>
    <cellStyle name="표준 9 9 3 3 5 3" xfId="32891"/>
    <cellStyle name="표준 9 9 3 3 6" xfId="26511"/>
    <cellStyle name="표준 9 9 3 3 6 2" xfId="26512"/>
    <cellStyle name="표준 9 9 3 3 6 2 2" xfId="48473"/>
    <cellStyle name="표준 9 9 3 3 6 3" xfId="48472"/>
    <cellStyle name="표준 9 9 3 3 7" xfId="26513"/>
    <cellStyle name="표준 9 9 3 3 7 2" xfId="48474"/>
    <cellStyle name="표준 9 9 3 3 8" xfId="26514"/>
    <cellStyle name="표준 9 9 3 3 8 2" xfId="48475"/>
    <cellStyle name="표준 9 9 3 3 9" xfId="27003"/>
    <cellStyle name="표준 9 9 3 4" xfId="2743"/>
    <cellStyle name="표준 9 9 3 4 2" xfId="8379"/>
    <cellStyle name="표준 9 9 3 4 2 2" xfId="8380"/>
    <cellStyle name="표준 9 9 3 4 2 2 2" xfId="26515"/>
    <cellStyle name="표준 9 9 3 4 2 2 2 2" xfId="48476"/>
    <cellStyle name="표준 9 9 3 4 2 2 3" xfId="32893"/>
    <cellStyle name="표준 9 9 3 4 2 3" xfId="26516"/>
    <cellStyle name="표준 9 9 3 4 2 3 2" xfId="26517"/>
    <cellStyle name="표준 9 9 3 4 2 3 2 2" xfId="48478"/>
    <cellStyle name="표준 9 9 3 4 2 3 3" xfId="48477"/>
    <cellStyle name="표준 9 9 3 4 2 4" xfId="26518"/>
    <cellStyle name="표준 9 9 3 4 2 4 2" xfId="48479"/>
    <cellStyle name="표준 9 9 3 4 2 5" xfId="26519"/>
    <cellStyle name="표준 9 9 3 4 2 5 2" xfId="48480"/>
    <cellStyle name="표준 9 9 3 4 2 6" xfId="32892"/>
    <cellStyle name="표준 9 9 3 4 3" xfId="8381"/>
    <cellStyle name="표준 9 9 3 4 3 2" xfId="8382"/>
    <cellStyle name="표준 9 9 3 4 3 2 2" xfId="26520"/>
    <cellStyle name="표준 9 9 3 4 3 2 2 2" xfId="48481"/>
    <cellStyle name="표준 9 9 3 4 3 2 3" xfId="32895"/>
    <cellStyle name="표준 9 9 3 4 3 3" xfId="26521"/>
    <cellStyle name="표준 9 9 3 4 3 3 2" xfId="26522"/>
    <cellStyle name="표준 9 9 3 4 3 3 2 2" xfId="48483"/>
    <cellStyle name="표준 9 9 3 4 3 3 3" xfId="48482"/>
    <cellStyle name="표준 9 9 3 4 3 4" xfId="26523"/>
    <cellStyle name="표준 9 9 3 4 3 4 2" xfId="48484"/>
    <cellStyle name="표준 9 9 3 4 3 5" xfId="26524"/>
    <cellStyle name="표준 9 9 3 4 3 5 2" xfId="48485"/>
    <cellStyle name="표준 9 9 3 4 3 6" xfId="32894"/>
    <cellStyle name="표준 9 9 3 4 4" xfId="8383"/>
    <cellStyle name="표준 9 9 3 4 4 2" xfId="26525"/>
    <cellStyle name="표준 9 9 3 4 4 2 2" xfId="48486"/>
    <cellStyle name="표준 9 9 3 4 4 3" xfId="32896"/>
    <cellStyle name="표준 9 9 3 4 5" xfId="26526"/>
    <cellStyle name="표준 9 9 3 4 5 2" xfId="26527"/>
    <cellStyle name="표준 9 9 3 4 5 2 2" xfId="48488"/>
    <cellStyle name="표준 9 9 3 4 5 3" xfId="48487"/>
    <cellStyle name="표준 9 9 3 4 6" xfId="26528"/>
    <cellStyle name="표준 9 9 3 4 6 2" xfId="48489"/>
    <cellStyle name="표준 9 9 3 4 7" xfId="26529"/>
    <cellStyle name="표준 9 9 3 4 7 2" xfId="48490"/>
    <cellStyle name="표준 9 9 3 4 8" xfId="27264"/>
    <cellStyle name="표준 9 9 3 5" xfId="8384"/>
    <cellStyle name="표준 9 9 3 5 2" xfId="8385"/>
    <cellStyle name="표준 9 9 3 5 2 2" xfId="26530"/>
    <cellStyle name="표준 9 9 3 5 2 2 2" xfId="48491"/>
    <cellStyle name="표준 9 9 3 5 2 3" xfId="32898"/>
    <cellStyle name="표준 9 9 3 5 3" xfId="26531"/>
    <cellStyle name="표준 9 9 3 5 3 2" xfId="26532"/>
    <cellStyle name="표준 9 9 3 5 3 2 2" xfId="48493"/>
    <cellStyle name="표준 9 9 3 5 3 3" xfId="48492"/>
    <cellStyle name="표준 9 9 3 5 4" xfId="26533"/>
    <cellStyle name="표준 9 9 3 5 4 2" xfId="48494"/>
    <cellStyle name="표준 9 9 3 5 5" xfId="26534"/>
    <cellStyle name="표준 9 9 3 5 5 2" xfId="48495"/>
    <cellStyle name="표준 9 9 3 5 6" xfId="32897"/>
    <cellStyle name="표준 9 9 3 6" xfId="8386"/>
    <cellStyle name="표준 9 9 3 6 2" xfId="8387"/>
    <cellStyle name="표준 9 9 3 6 2 2" xfId="26535"/>
    <cellStyle name="표준 9 9 3 6 2 2 2" xfId="48496"/>
    <cellStyle name="표준 9 9 3 6 2 3" xfId="32900"/>
    <cellStyle name="표준 9 9 3 6 3" xfId="26536"/>
    <cellStyle name="표준 9 9 3 6 3 2" xfId="26537"/>
    <cellStyle name="표준 9 9 3 6 3 2 2" xfId="48498"/>
    <cellStyle name="표준 9 9 3 6 3 3" xfId="48497"/>
    <cellStyle name="표준 9 9 3 6 4" xfId="26538"/>
    <cellStyle name="표준 9 9 3 6 4 2" xfId="48499"/>
    <cellStyle name="표준 9 9 3 6 5" xfId="26539"/>
    <cellStyle name="표준 9 9 3 6 5 2" xfId="48500"/>
    <cellStyle name="표준 9 9 3 6 6" xfId="32899"/>
    <cellStyle name="표준 9 9 3 7" xfId="8388"/>
    <cellStyle name="표준 9 9 3 7 2" xfId="26540"/>
    <cellStyle name="표준 9 9 3 7 2 2" xfId="48501"/>
    <cellStyle name="표준 9 9 3 7 3" xfId="32901"/>
    <cellStyle name="표준 9 9 3 8" xfId="26541"/>
    <cellStyle name="표준 9 9 3 8 2" xfId="26542"/>
    <cellStyle name="표준 9 9 3 8 2 2" xfId="48503"/>
    <cellStyle name="표준 9 9 3 8 3" xfId="48502"/>
    <cellStyle name="표준 9 9 3 9" xfId="26543"/>
    <cellStyle name="표준 9 9 3 9 2" xfId="48504"/>
    <cellStyle name="표준 9 9 4" xfId="2290"/>
    <cellStyle name="표준 9 9 4 10" xfId="26812"/>
    <cellStyle name="표준 9 9 4 2" xfId="2672"/>
    <cellStyle name="표준 9 9 4 2 2" xfId="3192"/>
    <cellStyle name="표준 9 9 4 2 2 2" xfId="8389"/>
    <cellStyle name="표준 9 9 4 2 2 2 2" xfId="8390"/>
    <cellStyle name="표준 9 9 4 2 2 2 2 2" xfId="26544"/>
    <cellStyle name="표준 9 9 4 2 2 2 2 2 2" xfId="48505"/>
    <cellStyle name="표준 9 9 4 2 2 2 2 3" xfId="32903"/>
    <cellStyle name="표준 9 9 4 2 2 2 3" xfId="26545"/>
    <cellStyle name="표준 9 9 4 2 2 2 3 2" xfId="26546"/>
    <cellStyle name="표준 9 9 4 2 2 2 3 2 2" xfId="48507"/>
    <cellStyle name="표준 9 9 4 2 2 2 3 3" xfId="48506"/>
    <cellStyle name="표준 9 9 4 2 2 2 4" xfId="26547"/>
    <cellStyle name="표준 9 9 4 2 2 2 4 2" xfId="48508"/>
    <cellStyle name="표준 9 9 4 2 2 2 5" xfId="26548"/>
    <cellStyle name="표준 9 9 4 2 2 2 5 2" xfId="48509"/>
    <cellStyle name="표준 9 9 4 2 2 2 6" xfId="32902"/>
    <cellStyle name="표준 9 9 4 2 2 3" xfId="8391"/>
    <cellStyle name="표준 9 9 4 2 2 3 2" xfId="8392"/>
    <cellStyle name="표준 9 9 4 2 2 3 2 2" xfId="26549"/>
    <cellStyle name="표준 9 9 4 2 2 3 2 2 2" xfId="48510"/>
    <cellStyle name="표준 9 9 4 2 2 3 2 3" xfId="32905"/>
    <cellStyle name="표준 9 9 4 2 2 3 3" xfId="26550"/>
    <cellStyle name="표준 9 9 4 2 2 3 3 2" xfId="26551"/>
    <cellStyle name="표준 9 9 4 2 2 3 3 2 2" xfId="48512"/>
    <cellStyle name="표준 9 9 4 2 2 3 3 3" xfId="48511"/>
    <cellStyle name="표준 9 9 4 2 2 3 4" xfId="26552"/>
    <cellStyle name="표준 9 9 4 2 2 3 4 2" xfId="48513"/>
    <cellStyle name="표준 9 9 4 2 2 3 5" xfId="26553"/>
    <cellStyle name="표준 9 9 4 2 2 3 5 2" xfId="48514"/>
    <cellStyle name="표준 9 9 4 2 2 3 6" xfId="32904"/>
    <cellStyle name="표준 9 9 4 2 2 4" xfId="8393"/>
    <cellStyle name="표준 9 9 4 2 2 4 2" xfId="26554"/>
    <cellStyle name="표준 9 9 4 2 2 4 2 2" xfId="48515"/>
    <cellStyle name="표준 9 9 4 2 2 4 3" xfId="32906"/>
    <cellStyle name="표준 9 9 4 2 2 5" xfId="26555"/>
    <cellStyle name="표준 9 9 4 2 2 5 2" xfId="26556"/>
    <cellStyle name="표준 9 9 4 2 2 5 2 2" xfId="48517"/>
    <cellStyle name="표준 9 9 4 2 2 5 3" xfId="48516"/>
    <cellStyle name="표준 9 9 4 2 2 6" xfId="26557"/>
    <cellStyle name="표준 9 9 4 2 2 6 2" xfId="48518"/>
    <cellStyle name="표준 9 9 4 2 2 7" xfId="26558"/>
    <cellStyle name="표준 9 9 4 2 2 7 2" xfId="48519"/>
    <cellStyle name="표준 9 9 4 2 2 8" xfId="27713"/>
    <cellStyle name="표준 9 9 4 2 3" xfId="8394"/>
    <cellStyle name="표준 9 9 4 2 3 2" xfId="8395"/>
    <cellStyle name="표준 9 9 4 2 3 2 2" xfId="26559"/>
    <cellStyle name="표준 9 9 4 2 3 2 2 2" xfId="48520"/>
    <cellStyle name="표준 9 9 4 2 3 2 3" xfId="32908"/>
    <cellStyle name="표준 9 9 4 2 3 3" xfId="26560"/>
    <cellStyle name="표준 9 9 4 2 3 3 2" xfId="26561"/>
    <cellStyle name="표준 9 9 4 2 3 3 2 2" xfId="48522"/>
    <cellStyle name="표준 9 9 4 2 3 3 3" xfId="48521"/>
    <cellStyle name="표준 9 9 4 2 3 4" xfId="26562"/>
    <cellStyle name="표준 9 9 4 2 3 4 2" xfId="48523"/>
    <cellStyle name="표준 9 9 4 2 3 5" xfId="26563"/>
    <cellStyle name="표준 9 9 4 2 3 5 2" xfId="48524"/>
    <cellStyle name="표준 9 9 4 2 3 6" xfId="32907"/>
    <cellStyle name="표준 9 9 4 2 4" xfId="8396"/>
    <cellStyle name="표준 9 9 4 2 4 2" xfId="8397"/>
    <cellStyle name="표준 9 9 4 2 4 2 2" xfId="26564"/>
    <cellStyle name="표준 9 9 4 2 4 2 2 2" xfId="48525"/>
    <cellStyle name="표준 9 9 4 2 4 2 3" xfId="32910"/>
    <cellStyle name="표준 9 9 4 2 4 3" xfId="26565"/>
    <cellStyle name="표준 9 9 4 2 4 3 2" xfId="26566"/>
    <cellStyle name="표준 9 9 4 2 4 3 2 2" xfId="48527"/>
    <cellStyle name="표준 9 9 4 2 4 3 3" xfId="48526"/>
    <cellStyle name="표준 9 9 4 2 4 4" xfId="26567"/>
    <cellStyle name="표준 9 9 4 2 4 4 2" xfId="48528"/>
    <cellStyle name="표준 9 9 4 2 4 5" xfId="26568"/>
    <cellStyle name="표준 9 9 4 2 4 5 2" xfId="48529"/>
    <cellStyle name="표준 9 9 4 2 4 6" xfId="32909"/>
    <cellStyle name="표준 9 9 4 2 5" xfId="8398"/>
    <cellStyle name="표준 9 9 4 2 5 2" xfId="26569"/>
    <cellStyle name="표준 9 9 4 2 5 2 2" xfId="48530"/>
    <cellStyle name="표준 9 9 4 2 5 3" xfId="32911"/>
    <cellStyle name="표준 9 9 4 2 6" xfId="26570"/>
    <cellStyle name="표준 9 9 4 2 6 2" xfId="26571"/>
    <cellStyle name="표준 9 9 4 2 6 2 2" xfId="48532"/>
    <cellStyle name="표준 9 9 4 2 6 3" xfId="48531"/>
    <cellStyle name="표준 9 9 4 2 7" xfId="26572"/>
    <cellStyle name="표준 9 9 4 2 7 2" xfId="48533"/>
    <cellStyle name="표준 9 9 4 2 8" xfId="26573"/>
    <cellStyle name="표준 9 9 4 2 8 2" xfId="48534"/>
    <cellStyle name="표준 9 9 4 2 9" xfId="27194"/>
    <cellStyle name="표준 9 9 4 3" xfId="2810"/>
    <cellStyle name="표준 9 9 4 3 2" xfId="8399"/>
    <cellStyle name="표준 9 9 4 3 2 2" xfId="8400"/>
    <cellStyle name="표준 9 9 4 3 2 2 2" xfId="26574"/>
    <cellStyle name="표준 9 9 4 3 2 2 2 2" xfId="48535"/>
    <cellStyle name="표준 9 9 4 3 2 2 3" xfId="32913"/>
    <cellStyle name="표준 9 9 4 3 2 3" xfId="26575"/>
    <cellStyle name="표준 9 9 4 3 2 3 2" xfId="26576"/>
    <cellStyle name="표준 9 9 4 3 2 3 2 2" xfId="48537"/>
    <cellStyle name="표준 9 9 4 3 2 3 3" xfId="48536"/>
    <cellStyle name="표준 9 9 4 3 2 4" xfId="26577"/>
    <cellStyle name="표준 9 9 4 3 2 4 2" xfId="48538"/>
    <cellStyle name="표준 9 9 4 3 2 5" xfId="26578"/>
    <cellStyle name="표준 9 9 4 3 2 5 2" xfId="48539"/>
    <cellStyle name="표준 9 9 4 3 2 6" xfId="32912"/>
    <cellStyle name="표준 9 9 4 3 3" xfId="8401"/>
    <cellStyle name="표준 9 9 4 3 3 2" xfId="8402"/>
    <cellStyle name="표준 9 9 4 3 3 2 2" xfId="26579"/>
    <cellStyle name="표준 9 9 4 3 3 2 2 2" xfId="48540"/>
    <cellStyle name="표준 9 9 4 3 3 2 3" xfId="32915"/>
    <cellStyle name="표준 9 9 4 3 3 3" xfId="26580"/>
    <cellStyle name="표준 9 9 4 3 3 3 2" xfId="26581"/>
    <cellStyle name="표준 9 9 4 3 3 3 2 2" xfId="48542"/>
    <cellStyle name="표준 9 9 4 3 3 3 3" xfId="48541"/>
    <cellStyle name="표준 9 9 4 3 3 4" xfId="26582"/>
    <cellStyle name="표준 9 9 4 3 3 4 2" xfId="48543"/>
    <cellStyle name="표준 9 9 4 3 3 5" xfId="26583"/>
    <cellStyle name="표준 9 9 4 3 3 5 2" xfId="48544"/>
    <cellStyle name="표준 9 9 4 3 3 6" xfId="32914"/>
    <cellStyle name="표준 9 9 4 3 4" xfId="8403"/>
    <cellStyle name="표준 9 9 4 3 4 2" xfId="26584"/>
    <cellStyle name="표준 9 9 4 3 4 2 2" xfId="48545"/>
    <cellStyle name="표준 9 9 4 3 4 3" xfId="32916"/>
    <cellStyle name="표준 9 9 4 3 5" xfId="26585"/>
    <cellStyle name="표준 9 9 4 3 5 2" xfId="26586"/>
    <cellStyle name="표준 9 9 4 3 5 2 2" xfId="48547"/>
    <cellStyle name="표준 9 9 4 3 5 3" xfId="48546"/>
    <cellStyle name="표준 9 9 4 3 6" xfId="26587"/>
    <cellStyle name="표준 9 9 4 3 6 2" xfId="48548"/>
    <cellStyle name="표준 9 9 4 3 7" xfId="26588"/>
    <cellStyle name="표준 9 9 4 3 7 2" xfId="48549"/>
    <cellStyle name="표준 9 9 4 3 8" xfId="27331"/>
    <cellStyle name="표준 9 9 4 4" xfId="8404"/>
    <cellStyle name="표준 9 9 4 4 2" xfId="8405"/>
    <cellStyle name="표준 9 9 4 4 2 2" xfId="26589"/>
    <cellStyle name="표준 9 9 4 4 2 2 2" xfId="48550"/>
    <cellStyle name="표준 9 9 4 4 2 3" xfId="32918"/>
    <cellStyle name="표준 9 9 4 4 3" xfId="26590"/>
    <cellStyle name="표준 9 9 4 4 3 2" xfId="26591"/>
    <cellStyle name="표준 9 9 4 4 3 2 2" xfId="48552"/>
    <cellStyle name="표준 9 9 4 4 3 3" xfId="48551"/>
    <cellStyle name="표준 9 9 4 4 4" xfId="26592"/>
    <cellStyle name="표준 9 9 4 4 4 2" xfId="48553"/>
    <cellStyle name="표준 9 9 4 4 5" xfId="26593"/>
    <cellStyle name="표준 9 9 4 4 5 2" xfId="48554"/>
    <cellStyle name="표준 9 9 4 4 6" xfId="32917"/>
    <cellStyle name="표준 9 9 4 5" xfId="8406"/>
    <cellStyle name="표준 9 9 4 5 2" xfId="8407"/>
    <cellStyle name="표준 9 9 4 5 2 2" xfId="26594"/>
    <cellStyle name="표준 9 9 4 5 2 2 2" xfId="48555"/>
    <cellStyle name="표준 9 9 4 5 2 3" xfId="32920"/>
    <cellStyle name="표준 9 9 4 5 3" xfId="26595"/>
    <cellStyle name="표준 9 9 4 5 3 2" xfId="26596"/>
    <cellStyle name="표준 9 9 4 5 3 2 2" xfId="48557"/>
    <cellStyle name="표준 9 9 4 5 3 3" xfId="48556"/>
    <cellStyle name="표준 9 9 4 5 4" xfId="26597"/>
    <cellStyle name="표준 9 9 4 5 4 2" xfId="48558"/>
    <cellStyle name="표준 9 9 4 5 5" xfId="26598"/>
    <cellStyle name="표준 9 9 4 5 5 2" xfId="48559"/>
    <cellStyle name="표준 9 9 4 5 6" xfId="32919"/>
    <cellStyle name="표준 9 9 4 6" xfId="8408"/>
    <cellStyle name="표준 9 9 4 6 2" xfId="26599"/>
    <cellStyle name="표준 9 9 4 6 2 2" xfId="48560"/>
    <cellStyle name="표준 9 9 4 6 3" xfId="32921"/>
    <cellStyle name="표준 9 9 4 7" xfId="26600"/>
    <cellStyle name="표준 9 9 4 7 2" xfId="26601"/>
    <cellStyle name="표준 9 9 4 7 2 2" xfId="48562"/>
    <cellStyle name="표준 9 9 4 7 3" xfId="48561"/>
    <cellStyle name="표준 9 9 4 8" xfId="26602"/>
    <cellStyle name="표준 9 9 4 8 2" xfId="48563"/>
    <cellStyle name="표준 9 9 4 9" xfId="26603"/>
    <cellStyle name="표준 9 9 4 9 2" xfId="48564"/>
    <cellStyle name="표준 9 9 5" xfId="2419"/>
    <cellStyle name="표준 9 9 5 2" xfId="2939"/>
    <cellStyle name="표준 9 9 5 2 2" xfId="8409"/>
    <cellStyle name="표준 9 9 5 2 2 2" xfId="8410"/>
    <cellStyle name="표준 9 9 5 2 2 2 2" xfId="26604"/>
    <cellStyle name="표준 9 9 5 2 2 2 2 2" xfId="48565"/>
    <cellStyle name="표준 9 9 5 2 2 2 3" xfId="32923"/>
    <cellStyle name="표준 9 9 5 2 2 3" xfId="26605"/>
    <cellStyle name="표준 9 9 5 2 2 3 2" xfId="26606"/>
    <cellStyle name="표준 9 9 5 2 2 3 2 2" xfId="48567"/>
    <cellStyle name="표준 9 9 5 2 2 3 3" xfId="48566"/>
    <cellStyle name="표준 9 9 5 2 2 4" xfId="26607"/>
    <cellStyle name="표준 9 9 5 2 2 4 2" xfId="48568"/>
    <cellStyle name="표준 9 9 5 2 2 5" xfId="26608"/>
    <cellStyle name="표준 9 9 5 2 2 5 2" xfId="48569"/>
    <cellStyle name="표준 9 9 5 2 2 6" xfId="32922"/>
    <cellStyle name="표준 9 9 5 2 3" xfId="8411"/>
    <cellStyle name="표준 9 9 5 2 3 2" xfId="8412"/>
    <cellStyle name="표준 9 9 5 2 3 2 2" xfId="26609"/>
    <cellStyle name="표준 9 9 5 2 3 2 2 2" xfId="48570"/>
    <cellStyle name="표준 9 9 5 2 3 2 3" xfId="32925"/>
    <cellStyle name="표준 9 9 5 2 3 3" xfId="26610"/>
    <cellStyle name="표준 9 9 5 2 3 3 2" xfId="26611"/>
    <cellStyle name="표준 9 9 5 2 3 3 2 2" xfId="48572"/>
    <cellStyle name="표준 9 9 5 2 3 3 3" xfId="48571"/>
    <cellStyle name="표준 9 9 5 2 3 4" xfId="26612"/>
    <cellStyle name="표준 9 9 5 2 3 4 2" xfId="48573"/>
    <cellStyle name="표준 9 9 5 2 3 5" xfId="26613"/>
    <cellStyle name="표준 9 9 5 2 3 5 2" xfId="48574"/>
    <cellStyle name="표준 9 9 5 2 3 6" xfId="32924"/>
    <cellStyle name="표준 9 9 5 2 4" xfId="8413"/>
    <cellStyle name="표준 9 9 5 2 4 2" xfId="26614"/>
    <cellStyle name="표준 9 9 5 2 4 2 2" xfId="48575"/>
    <cellStyle name="표준 9 9 5 2 4 3" xfId="32926"/>
    <cellStyle name="표준 9 9 5 2 5" xfId="26615"/>
    <cellStyle name="표준 9 9 5 2 5 2" xfId="26616"/>
    <cellStyle name="표준 9 9 5 2 5 2 2" xfId="48577"/>
    <cellStyle name="표준 9 9 5 2 5 3" xfId="48576"/>
    <cellStyle name="표준 9 9 5 2 6" xfId="26617"/>
    <cellStyle name="표준 9 9 5 2 6 2" xfId="48578"/>
    <cellStyle name="표준 9 9 5 2 7" xfId="26618"/>
    <cellStyle name="표준 9 9 5 2 7 2" xfId="48579"/>
    <cellStyle name="표준 9 9 5 2 8" xfId="27460"/>
    <cellStyle name="표준 9 9 5 3" xfId="8414"/>
    <cellStyle name="표준 9 9 5 3 2" xfId="8415"/>
    <cellStyle name="표준 9 9 5 3 2 2" xfId="26619"/>
    <cellStyle name="표준 9 9 5 3 2 2 2" xfId="48580"/>
    <cellStyle name="표준 9 9 5 3 2 3" xfId="32928"/>
    <cellStyle name="표준 9 9 5 3 3" xfId="26620"/>
    <cellStyle name="표준 9 9 5 3 3 2" xfId="26621"/>
    <cellStyle name="표준 9 9 5 3 3 2 2" xfId="48582"/>
    <cellStyle name="표준 9 9 5 3 3 3" xfId="48581"/>
    <cellStyle name="표준 9 9 5 3 4" xfId="26622"/>
    <cellStyle name="표준 9 9 5 3 4 2" xfId="48583"/>
    <cellStyle name="표준 9 9 5 3 5" xfId="26623"/>
    <cellStyle name="표준 9 9 5 3 5 2" xfId="48584"/>
    <cellStyle name="표준 9 9 5 3 6" xfId="32927"/>
    <cellStyle name="표준 9 9 5 4" xfId="8416"/>
    <cellStyle name="표준 9 9 5 4 2" xfId="8417"/>
    <cellStyle name="표준 9 9 5 4 2 2" xfId="26624"/>
    <cellStyle name="표준 9 9 5 4 2 2 2" xfId="48585"/>
    <cellStyle name="표준 9 9 5 4 2 3" xfId="32930"/>
    <cellStyle name="표준 9 9 5 4 3" xfId="26625"/>
    <cellStyle name="표준 9 9 5 4 3 2" xfId="26626"/>
    <cellStyle name="표준 9 9 5 4 3 2 2" xfId="48587"/>
    <cellStyle name="표준 9 9 5 4 3 3" xfId="48586"/>
    <cellStyle name="표준 9 9 5 4 4" xfId="26627"/>
    <cellStyle name="표준 9 9 5 4 4 2" xfId="48588"/>
    <cellStyle name="표준 9 9 5 4 5" xfId="26628"/>
    <cellStyle name="표준 9 9 5 4 5 2" xfId="48589"/>
    <cellStyle name="표준 9 9 5 4 6" xfId="32929"/>
    <cellStyle name="표준 9 9 5 5" xfId="8418"/>
    <cellStyle name="표준 9 9 5 5 2" xfId="26629"/>
    <cellStyle name="표준 9 9 5 5 2 2" xfId="48590"/>
    <cellStyle name="표준 9 9 5 5 3" xfId="32931"/>
    <cellStyle name="표준 9 9 5 6" xfId="26630"/>
    <cellStyle name="표준 9 9 5 6 2" xfId="26631"/>
    <cellStyle name="표준 9 9 5 6 2 2" xfId="48592"/>
    <cellStyle name="표준 9 9 5 6 3" xfId="48591"/>
    <cellStyle name="표준 9 9 5 7" xfId="26632"/>
    <cellStyle name="표준 9 9 5 7 2" xfId="48593"/>
    <cellStyle name="표준 9 9 5 8" xfId="26633"/>
    <cellStyle name="표준 9 9 5 8 2" xfId="48594"/>
    <cellStyle name="표준 9 9 5 9" xfId="26941"/>
    <cellStyle name="표준 9 9 6" xfId="2681"/>
    <cellStyle name="표준 9 9 6 2" xfId="8419"/>
    <cellStyle name="표준 9 9 6 2 2" xfId="8420"/>
    <cellStyle name="표준 9 9 6 2 2 2" xfId="26634"/>
    <cellStyle name="표준 9 9 6 2 2 2 2" xfId="48595"/>
    <cellStyle name="표준 9 9 6 2 2 3" xfId="32933"/>
    <cellStyle name="표준 9 9 6 2 3" xfId="26635"/>
    <cellStyle name="표준 9 9 6 2 3 2" xfId="26636"/>
    <cellStyle name="표준 9 9 6 2 3 2 2" xfId="48597"/>
    <cellStyle name="표준 9 9 6 2 3 3" xfId="48596"/>
    <cellStyle name="표준 9 9 6 2 4" xfId="26637"/>
    <cellStyle name="표준 9 9 6 2 4 2" xfId="48598"/>
    <cellStyle name="표준 9 9 6 2 5" xfId="26638"/>
    <cellStyle name="표준 9 9 6 2 5 2" xfId="48599"/>
    <cellStyle name="표준 9 9 6 2 6" xfId="32932"/>
    <cellStyle name="표준 9 9 6 3" xfId="8421"/>
    <cellStyle name="표준 9 9 6 3 2" xfId="8422"/>
    <cellStyle name="표준 9 9 6 3 2 2" xfId="26639"/>
    <cellStyle name="표준 9 9 6 3 2 2 2" xfId="48600"/>
    <cellStyle name="표준 9 9 6 3 2 3" xfId="32935"/>
    <cellStyle name="표준 9 9 6 3 3" xfId="26640"/>
    <cellStyle name="표준 9 9 6 3 3 2" xfId="26641"/>
    <cellStyle name="표준 9 9 6 3 3 2 2" xfId="48602"/>
    <cellStyle name="표준 9 9 6 3 3 3" xfId="48601"/>
    <cellStyle name="표준 9 9 6 3 4" xfId="26642"/>
    <cellStyle name="표준 9 9 6 3 4 2" xfId="48603"/>
    <cellStyle name="표준 9 9 6 3 5" xfId="26643"/>
    <cellStyle name="표준 9 9 6 3 5 2" xfId="48604"/>
    <cellStyle name="표준 9 9 6 3 6" xfId="32934"/>
    <cellStyle name="표준 9 9 6 4" xfId="8423"/>
    <cellStyle name="표준 9 9 6 4 2" xfId="26644"/>
    <cellStyle name="표준 9 9 6 4 2 2" xfId="48605"/>
    <cellStyle name="표준 9 9 6 4 3" xfId="32936"/>
    <cellStyle name="표준 9 9 6 5" xfId="26645"/>
    <cellStyle name="표준 9 9 6 5 2" xfId="26646"/>
    <cellStyle name="표준 9 9 6 5 2 2" xfId="48607"/>
    <cellStyle name="표준 9 9 6 5 3" xfId="48606"/>
    <cellStyle name="표준 9 9 6 6" xfId="26647"/>
    <cellStyle name="표준 9 9 6 6 2" xfId="48608"/>
    <cellStyle name="표준 9 9 6 7" xfId="26648"/>
    <cellStyle name="표준 9 9 6 7 2" xfId="48609"/>
    <cellStyle name="표준 9 9 6 8" xfId="27202"/>
    <cellStyle name="표준 9 9 7" xfId="8424"/>
    <cellStyle name="표준 9 9 7 2" xfId="8425"/>
    <cellStyle name="표준 9 9 7 2 2" xfId="26649"/>
    <cellStyle name="표준 9 9 7 2 2 2" xfId="48610"/>
    <cellStyle name="표준 9 9 7 2 3" xfId="32938"/>
    <cellStyle name="표준 9 9 7 3" xfId="26650"/>
    <cellStyle name="표준 9 9 7 3 2" xfId="26651"/>
    <cellStyle name="표준 9 9 7 3 2 2" xfId="48612"/>
    <cellStyle name="표준 9 9 7 3 3" xfId="48611"/>
    <cellStyle name="표준 9 9 7 4" xfId="26652"/>
    <cellStyle name="표준 9 9 7 4 2" xfId="48613"/>
    <cellStyle name="표준 9 9 7 5" xfId="26653"/>
    <cellStyle name="표준 9 9 7 5 2" xfId="48614"/>
    <cellStyle name="표준 9 9 7 6" xfId="32937"/>
    <cellStyle name="표준 9 9 8" xfId="8426"/>
    <cellStyle name="표준 9 9 8 2" xfId="8427"/>
    <cellStyle name="표준 9 9 8 2 2" xfId="26654"/>
    <cellStyle name="표준 9 9 8 2 2 2" xfId="48615"/>
    <cellStyle name="표준 9 9 8 2 3" xfId="32940"/>
    <cellStyle name="표준 9 9 8 3" xfId="26655"/>
    <cellStyle name="표준 9 9 8 3 2" xfId="26656"/>
    <cellStyle name="표준 9 9 8 3 2 2" xfId="48617"/>
    <cellStyle name="표준 9 9 8 3 3" xfId="48616"/>
    <cellStyle name="표준 9 9 8 4" xfId="26657"/>
    <cellStyle name="표준 9 9 8 4 2" xfId="48618"/>
    <cellStyle name="표준 9 9 8 5" xfId="26658"/>
    <cellStyle name="표준 9 9 8 5 2" xfId="48619"/>
    <cellStyle name="표준 9 9 8 6" xfId="32939"/>
    <cellStyle name="표준 9 9 9" xfId="8428"/>
    <cellStyle name="표준 9 9 9 2" xfId="26659"/>
    <cellStyle name="표준 9 9 9 2 2" xfId="48620"/>
    <cellStyle name="표준 9 9 9 3" xfId="32941"/>
    <cellStyle name="표준 94 3" xfId="2283"/>
    <cellStyle name="하이퍼링크 2" xfId="8429"/>
    <cellStyle name="하이퍼링크 3" xfId="8430"/>
    <cellStyle name="합산" xfId="18"/>
    <cellStyle name="화폐기호" xfId="19"/>
    <cellStyle name="화폐기호0" xfId="20"/>
  </cellStyles>
  <dxfs count="220">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0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0070C0"/>
      </font>
      <fill>
        <patternFill patternType="none"/>
      </fill>
    </dxf>
    <dxf>
      <font>
        <b/>
        <color rgb="FFFF000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FF0000"/>
      </font>
      <fill>
        <patternFill patternType="none"/>
      </fill>
    </dxf>
    <dxf>
      <font>
        <b/>
        <color rgb="FF0070C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i/>
        <color rgb="FF7F7F7F"/>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i/>
        <color rgb="FF7F7F7F"/>
      </font>
      <fill>
        <patternFill patternType="none"/>
      </fill>
    </dxf>
    <dxf>
      <font>
        <b/>
        <color rgb="FFFFC000"/>
      </font>
      <fill>
        <patternFill patternType="none"/>
      </fill>
    </dxf>
    <dxf>
      <font>
        <i/>
        <color rgb="FF7F7F7F"/>
      </font>
      <fill>
        <patternFill patternType="none"/>
      </fill>
    </dxf>
    <dxf>
      <font>
        <i/>
        <color rgb="FF7F7F7F"/>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color rgb="FFBFBFBF"/>
      </font>
      <fill>
        <patternFill patternType="none"/>
      </fill>
    </dxf>
    <dxf>
      <font>
        <color rgb="FFBFBFBF"/>
      </font>
      <fill>
        <patternFill patternType="none"/>
      </fill>
    </dxf>
    <dxf>
      <font>
        <color rgb="FFA5A5A5"/>
      </font>
      <fill>
        <patternFill patternType="none"/>
      </fill>
    </dxf>
    <dxf>
      <font>
        <i/>
        <color rgb="FFBFBFBF"/>
      </font>
      <fill>
        <patternFill patternType="none"/>
      </fill>
    </dxf>
    <dxf>
      <font>
        <b/>
        <color rgb="FFFF0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color rgb="FFBFBFBF"/>
      </font>
      <fill>
        <patternFill patternType="none"/>
      </fill>
    </dxf>
    <dxf>
      <font>
        <color rgb="FFBFBFBF"/>
      </font>
      <fill>
        <patternFill patternType="none"/>
      </fill>
    </dxf>
    <dxf>
      <font>
        <color rgb="FFA5A5A5"/>
      </font>
      <fill>
        <patternFill patternType="none"/>
      </fill>
    </dxf>
    <dxf>
      <font>
        <b/>
        <color rgb="FFFFC000"/>
      </font>
      <fill>
        <patternFill patternType="none"/>
      </fill>
    </dxf>
    <dxf>
      <font>
        <i/>
        <color rgb="FFBFBFBF"/>
      </font>
      <fill>
        <patternFill patternType="none"/>
      </fill>
    </dxf>
    <dxf>
      <font>
        <b/>
        <color rgb="FFFF0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color theme="0" tint="-0.34998626667073579"/>
      </font>
    </dxf>
    <dxf>
      <font>
        <color theme="0"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1"/>
        <c:ser>
          <c:idx val="0"/>
          <c:order val="0"/>
          <c:invertIfNegative val="0"/>
          <c:dPt>
            <c:idx val="0"/>
            <c:invertIfNegative val="0"/>
            <c:bubble3D val="0"/>
            <c:spPr>
              <a:solidFill>
                <a:srgbClr val="0070C0"/>
              </a:solidFill>
            </c:spPr>
            <c:extLst>
              <c:ext xmlns:c16="http://schemas.microsoft.com/office/drawing/2014/chart" uri="{C3380CC4-5D6E-409C-BE32-E72D297353CC}">
                <c16:uniqueId val="{00000001-41B9-49E4-8156-6F6FC97AD1C2}"/>
              </c:ext>
            </c:extLst>
          </c:dPt>
          <c:dPt>
            <c:idx val="1"/>
            <c:invertIfNegative val="0"/>
            <c:bubble3D val="0"/>
            <c:spPr>
              <a:solidFill>
                <a:schemeClr val="accent6">
                  <a:lumMod val="75000"/>
                </a:schemeClr>
              </a:solidFill>
            </c:spPr>
            <c:extLst>
              <c:ext xmlns:c16="http://schemas.microsoft.com/office/drawing/2014/chart" uri="{C3380CC4-5D6E-409C-BE32-E72D297353CC}">
                <c16:uniqueId val="{00000003-41B9-49E4-8156-6F6FC97AD1C2}"/>
              </c:ext>
            </c:extLst>
          </c:dPt>
          <c:dLbls>
            <c:dLbl>
              <c:idx val="0"/>
              <c:layout>
                <c:manualLayout>
                  <c:x val="1.6792635273768383E-2"/>
                  <c:y val="0.100941268702267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1B9-49E4-8156-6F6FC97AD1C2}"/>
                </c:ext>
              </c:extLst>
            </c:dLbl>
            <c:dLbl>
              <c:idx val="1"/>
              <c:layout>
                <c:manualLayout>
                  <c:x val="1.3127164674971527E-2"/>
                  <c:y val="0.1041614073428193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1B9-49E4-8156-6F6FC97AD1C2}"/>
                </c:ext>
              </c:extLst>
            </c:dLbl>
            <c:dLbl>
              <c:idx val="2"/>
              <c:layout>
                <c:manualLayout>
                  <c:x val="1.5230677084975264E-2"/>
                  <c:y val="0.1198536006468589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139-46B6-8377-70C1239BCB7C}"/>
                </c:ext>
              </c:extLst>
            </c:dLbl>
            <c:dLbl>
              <c:idx val="3"/>
              <c:layout>
                <c:manualLayout>
                  <c:x val="1.3447915421839474E-2"/>
                  <c:y val="0.11025120691095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B9-49E4-8156-6F6FC97AD1C2}"/>
                </c:ext>
              </c:extLst>
            </c:dLbl>
            <c:spPr>
              <a:noFill/>
              <a:ln>
                <a:noFill/>
              </a:ln>
              <a:effectLst/>
            </c:spPr>
            <c:txPr>
              <a:bodyPr/>
              <a:lstStyle/>
              <a:p>
                <a:pPr>
                  <a:defRPr sz="1800" b="1">
                    <a:solidFill>
                      <a:schemeClr val="bg1"/>
                    </a:solidFill>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요약결과(그래프)'!$B$5:$B$7</c:f>
              <c:strCache>
                <c:ptCount val="3"/>
                <c:pt idx="0">
                  <c:v>총 평균</c:v>
                </c:pt>
                <c:pt idx="1">
                  <c:v>Windows Server 2019</c:v>
                </c:pt>
                <c:pt idx="2">
                  <c:v>Ubuntu 22.04</c:v>
                </c:pt>
              </c:strCache>
            </c:strRef>
          </c:cat>
          <c:val>
            <c:numRef>
              <c:f>'2-1. 요약결과(그래프)'!$C$5:$C$7</c:f>
              <c:numCache>
                <c:formatCode>0.0%</c:formatCode>
                <c:ptCount val="3"/>
                <c:pt idx="0">
                  <c:v>0.65842490842490853</c:v>
                </c:pt>
                <c:pt idx="1">
                  <c:v>0.54761904761904767</c:v>
                </c:pt>
                <c:pt idx="2">
                  <c:v>0.76923076923076927</c:v>
                </c:pt>
              </c:numCache>
            </c:numRef>
          </c:val>
          <c:extLst>
            <c:ext xmlns:c16="http://schemas.microsoft.com/office/drawing/2014/chart" uri="{C3380CC4-5D6E-409C-BE32-E72D297353CC}">
              <c16:uniqueId val="{00000007-41B9-49E4-8156-6F6FC97AD1C2}"/>
            </c:ext>
          </c:extLst>
        </c:ser>
        <c:dLbls>
          <c:showLegendKey val="0"/>
          <c:showVal val="0"/>
          <c:showCatName val="0"/>
          <c:showSerName val="0"/>
          <c:showPercent val="0"/>
          <c:showBubbleSize val="0"/>
        </c:dLbls>
        <c:gapWidth val="150"/>
        <c:shape val="box"/>
        <c:axId val="210731008"/>
        <c:axId val="203495040"/>
        <c:axId val="0"/>
      </c:bar3DChart>
      <c:catAx>
        <c:axId val="210731008"/>
        <c:scaling>
          <c:orientation val="minMax"/>
        </c:scaling>
        <c:delete val="0"/>
        <c:axPos val="b"/>
        <c:numFmt formatCode="General" sourceLinked="0"/>
        <c:majorTickMark val="out"/>
        <c:minorTickMark val="none"/>
        <c:tickLblPos val="nextTo"/>
        <c:txPr>
          <a:bodyPr/>
          <a:lstStyle/>
          <a:p>
            <a:pPr>
              <a:defRPr sz="1400" b="1"/>
            </a:pPr>
            <a:endParaRPr lang="ko-KR"/>
          </a:p>
        </c:txPr>
        <c:crossAx val="203495040"/>
        <c:crosses val="autoZero"/>
        <c:auto val="1"/>
        <c:lblAlgn val="ctr"/>
        <c:lblOffset val="100"/>
        <c:noMultiLvlLbl val="0"/>
      </c:catAx>
      <c:valAx>
        <c:axId val="203495040"/>
        <c:scaling>
          <c:orientation val="minMax"/>
          <c:max val="1"/>
          <c:min val="0"/>
        </c:scaling>
        <c:delete val="0"/>
        <c:axPos val="l"/>
        <c:majorGridlines/>
        <c:numFmt formatCode="0.0%" sourceLinked="1"/>
        <c:majorTickMark val="out"/>
        <c:minorTickMark val="none"/>
        <c:tickLblPos val="nextTo"/>
        <c:crossAx val="210731008"/>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7128059229816082E-2"/>
          <c:y val="0.18445467347761871"/>
          <c:w val="0.70710209837196936"/>
          <c:h val="0.81260487649752589"/>
        </c:manualLayout>
      </c:layout>
      <c:pie3DChart>
        <c:varyColors val="1"/>
        <c:ser>
          <c:idx val="0"/>
          <c:order val="0"/>
          <c:explosion val="10"/>
          <c:dPt>
            <c:idx val="0"/>
            <c:bubble3D val="0"/>
            <c:spPr>
              <a:solidFill>
                <a:srgbClr val="0070C0"/>
              </a:solidFill>
            </c:spPr>
            <c:extLst>
              <c:ext xmlns:c16="http://schemas.microsoft.com/office/drawing/2014/chart" uri="{C3380CC4-5D6E-409C-BE32-E72D297353CC}">
                <c16:uniqueId val="{00000001-DEEA-4137-9D1B-689BA4781D34}"/>
              </c:ext>
            </c:extLst>
          </c:dPt>
          <c:dPt>
            <c:idx val="1"/>
            <c:bubble3D val="0"/>
            <c:spPr>
              <a:solidFill>
                <a:srgbClr val="FFC000"/>
              </a:solidFill>
            </c:spPr>
            <c:extLst>
              <c:ext xmlns:c16="http://schemas.microsoft.com/office/drawing/2014/chart" uri="{C3380CC4-5D6E-409C-BE32-E72D297353CC}">
                <c16:uniqueId val="{00000003-DEEA-4137-9D1B-689BA4781D34}"/>
              </c:ext>
            </c:extLst>
          </c:dPt>
          <c:dPt>
            <c:idx val="2"/>
            <c:bubble3D val="0"/>
            <c:spPr>
              <a:solidFill>
                <a:srgbClr val="FF0000"/>
              </a:solidFill>
            </c:spPr>
            <c:extLst>
              <c:ext xmlns:c16="http://schemas.microsoft.com/office/drawing/2014/chart" uri="{C3380CC4-5D6E-409C-BE32-E72D297353CC}">
                <c16:uniqueId val="{00000005-DEEA-4137-9D1B-689BA4781D34}"/>
              </c:ext>
            </c:extLst>
          </c:dPt>
          <c:dLbls>
            <c:dLbl>
              <c:idx val="0"/>
              <c:layout>
                <c:manualLayout>
                  <c:x val="-6.9066690141642323E-2"/>
                  <c:y val="2.5905147407837138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EEA-4137-9D1B-689BA4781D34}"/>
                </c:ext>
              </c:extLst>
            </c:dLbl>
            <c:dLbl>
              <c:idx val="2"/>
              <c:layout>
                <c:manualLayout>
                  <c:x val="0.10290881494445059"/>
                  <c:y val="2.146511259954643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DEEA-4137-9D1B-689BA4781D34}"/>
                </c:ext>
              </c:extLst>
            </c:dLbl>
            <c:spPr>
              <a:noFill/>
              <a:ln>
                <a:noFill/>
              </a:ln>
              <a:effectLst/>
            </c:spPr>
            <c:txPr>
              <a:bodyPr/>
              <a:lstStyle/>
              <a:p>
                <a:pPr>
                  <a:defRPr sz="1800" b="1"/>
                </a:pPr>
                <a:endParaRPr lang="ko-KR"/>
              </a:p>
            </c:tx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'2-1. 요약결과(그래프)'!$B$18:$B$20</c:f>
              <c:strCache>
                <c:ptCount val="3"/>
                <c:pt idx="0">
                  <c:v>안전(85이상)</c:v>
                </c:pt>
                <c:pt idx="1">
                  <c:v>양호(70~85미만)</c:v>
                </c:pt>
                <c:pt idx="2">
                  <c:v>취약(70미만)</c:v>
                </c:pt>
              </c:strCache>
            </c:strRef>
          </c:cat>
          <c:val>
            <c:numRef>
              <c:f>'2-1. 요약결과(그래프)'!$C$18:$C$20</c:f>
              <c:numCache>
                <c:formatCode>0.0%</c:formatCode>
                <c:ptCount val="3"/>
                <c:pt idx="0">
                  <c:v>0</c:v>
                </c:pt>
                <c:pt idx="1">
                  <c:v>0.5</c:v>
                </c:pt>
                <c:pt idx="2">
                  <c:v>0.5</c:v>
                </c:pt>
              </c:numCache>
            </c:numRef>
          </c:val>
          <c:extLst>
            <c:ext xmlns:c16="http://schemas.microsoft.com/office/drawing/2014/chart" uri="{C3380CC4-5D6E-409C-BE32-E72D297353CC}">
              <c16:uniqueId val="{00000006-DEEA-4137-9D1B-689BA4781D34}"/>
            </c:ext>
          </c:extLst>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FFC000"/>
            </a:solidFill>
          </c:spPr>
          <c:invertIfNegative val="0"/>
          <c:dPt>
            <c:idx val="0"/>
            <c:invertIfNegative val="0"/>
            <c:bubble3D val="0"/>
            <c:spPr>
              <a:solidFill>
                <a:srgbClr val="FF0000"/>
              </a:solidFill>
            </c:spPr>
            <c:extLst>
              <c:ext xmlns:c16="http://schemas.microsoft.com/office/drawing/2014/chart" uri="{C3380CC4-5D6E-409C-BE32-E72D297353CC}">
                <c16:uniqueId val="{00000000-AC34-486B-8142-17109A23211E}"/>
              </c:ext>
            </c:extLst>
          </c:dPt>
          <c:dPt>
            <c:idx val="1"/>
            <c:invertIfNegative val="0"/>
            <c:bubble3D val="0"/>
            <c:extLst>
              <c:ext xmlns:c16="http://schemas.microsoft.com/office/drawing/2014/chart" uri="{C3380CC4-5D6E-409C-BE32-E72D297353CC}">
                <c16:uniqueId val="{00000001-AC34-486B-8142-17109A23211E}"/>
              </c:ext>
            </c:extLst>
          </c:dPt>
          <c:dPt>
            <c:idx val="2"/>
            <c:invertIfNegative val="0"/>
            <c:bubble3D val="0"/>
            <c:extLst>
              <c:ext xmlns:c16="http://schemas.microsoft.com/office/drawing/2014/chart" uri="{C3380CC4-5D6E-409C-BE32-E72D297353CC}">
                <c16:uniqueId val="{00000003-AC34-486B-8142-17109A23211E}"/>
              </c:ext>
            </c:extLst>
          </c:dPt>
          <c:dPt>
            <c:idx val="3"/>
            <c:invertIfNegative val="0"/>
            <c:bubble3D val="0"/>
            <c:extLst>
              <c:ext xmlns:c16="http://schemas.microsoft.com/office/drawing/2014/chart" uri="{C3380CC4-5D6E-409C-BE32-E72D297353CC}">
                <c16:uniqueId val="{00000004-AC34-486B-8142-17109A23211E}"/>
              </c:ext>
            </c:extLst>
          </c:dPt>
          <c:dPt>
            <c:idx val="4"/>
            <c:invertIfNegative val="0"/>
            <c:bubble3D val="0"/>
            <c:extLst>
              <c:ext xmlns:c16="http://schemas.microsoft.com/office/drawing/2014/chart" uri="{C3380CC4-5D6E-409C-BE32-E72D297353CC}">
                <c16:uniqueId val="{00000005-AC34-486B-8142-17109A23211E}"/>
              </c:ext>
            </c:extLst>
          </c:dPt>
          <c:dPt>
            <c:idx val="5"/>
            <c:invertIfNegative val="0"/>
            <c:bubble3D val="0"/>
            <c:extLst>
              <c:ext xmlns:c16="http://schemas.microsoft.com/office/drawing/2014/chart" uri="{C3380CC4-5D6E-409C-BE32-E72D297353CC}">
                <c16:uniqueId val="{00000006-AC34-486B-8142-17109A23211E}"/>
              </c:ext>
            </c:extLst>
          </c:dPt>
          <c:dPt>
            <c:idx val="6"/>
            <c:invertIfNegative val="0"/>
            <c:bubble3D val="0"/>
            <c:extLst>
              <c:ext xmlns:c16="http://schemas.microsoft.com/office/drawing/2014/chart" uri="{C3380CC4-5D6E-409C-BE32-E72D297353CC}">
                <c16:uniqueId val="{00000007-AC34-486B-8142-17109A23211E}"/>
              </c:ext>
            </c:extLst>
          </c:dPt>
          <c:dPt>
            <c:idx val="7"/>
            <c:invertIfNegative val="0"/>
            <c:bubble3D val="0"/>
            <c:extLst>
              <c:ext xmlns:c16="http://schemas.microsoft.com/office/drawing/2014/chart" uri="{C3380CC4-5D6E-409C-BE32-E72D297353CC}">
                <c16:uniqueId val="{00000008-AC34-486B-8142-17109A23211E}"/>
              </c:ext>
            </c:extLst>
          </c:dPt>
          <c:dLbls>
            <c:dLbl>
              <c:idx val="0"/>
              <c:layout>
                <c:manualLayout>
                  <c:x val="5.8009341459872479E-2"/>
                  <c:y val="-0.1148599104771005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C34-486B-8142-17109A23211E}"/>
                </c:ext>
              </c:extLst>
            </c:dLbl>
            <c:spPr>
              <a:noFill/>
              <a:ln>
                <a:noFill/>
              </a:ln>
              <a:effectLst/>
            </c:spPr>
            <c:txPr>
              <a:bodyPr/>
              <a:lstStyle/>
              <a:p>
                <a:pPr>
                  <a:defRPr sz="1200"/>
                </a:pPr>
                <a:endParaRPr lang="ko-K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extLst>
                <c:ext xmlns:c15="http://schemas.microsoft.com/office/drawing/2012/chart" uri="{02D57815-91ED-43cb-92C2-25804820EDAC}">
                  <c15:fullRef>
                    <c15:sqref>('2-1. 요약결과(그래프)'!$W$36:$Y$37,'2-1. 요약결과(그래프)'!$AB$36:$AB$37)</c15:sqref>
                  </c15:fullRef>
                </c:ext>
              </c:extLst>
              <c:f>('2-1. 요약결과(그래프)'!$W$36:$Y$37,'2-1. 요약결과(그래프)'!$AB$37)</c:f>
              <c:strCache>
                <c:ptCount val="3"/>
                <c:pt idx="0">
                  <c:v>Windows Server 2019</c:v>
                </c:pt>
                <c:pt idx="1">
                  <c:v>Ubuntu 22.04</c:v>
                </c:pt>
                <c:pt idx="2">
                  <c:v>54.8%</c:v>
                </c:pt>
                <c:pt idx="3">
                  <c:v>76.9%</c:v>
                </c:pt>
              </c:strCache>
            </c:strRef>
          </c:cat>
          <c:val>
            <c:numRef>
              <c:extLst>
                <c:ext xmlns:c15="http://schemas.microsoft.com/office/drawing/2012/chart" uri="{02D57815-91ED-43cb-92C2-25804820EDAC}">
                  <c15:fullRef>
                    <c15:sqref>'2-1. 요약결과(그래프)'!$AB$36:$AB$37</c15:sqref>
                  </c15:fullRef>
                </c:ext>
              </c:extLst>
              <c:f>'2-1. 요약결과(그래프)'!$AB$36:$AB$37</c:f>
              <c:numCache>
                <c:formatCode>0.0%</c:formatCode>
                <c:ptCount val="2"/>
                <c:pt idx="0">
                  <c:v>0.54761904761904767</c:v>
                </c:pt>
                <c:pt idx="1">
                  <c:v>0.76923076923076927</c:v>
                </c:pt>
              </c:numCache>
            </c:numRef>
          </c:val>
          <c:extLst>
            <c:ext xmlns:c16="http://schemas.microsoft.com/office/drawing/2014/chart" uri="{C3380CC4-5D6E-409C-BE32-E72D297353CC}">
              <c16:uniqueId val="{00000010-AC34-486B-8142-17109A23211E}"/>
            </c:ext>
          </c:extLst>
        </c:ser>
        <c:dLbls>
          <c:showLegendKey val="0"/>
          <c:showVal val="0"/>
          <c:showCatName val="0"/>
          <c:showSerName val="0"/>
          <c:showPercent val="0"/>
          <c:showBubbleSize val="0"/>
        </c:dLbls>
        <c:gapWidth val="150"/>
        <c:shape val="box"/>
        <c:axId val="210731520"/>
        <c:axId val="211116032"/>
        <c:axId val="0"/>
      </c:bar3DChart>
      <c:catAx>
        <c:axId val="210731520"/>
        <c:scaling>
          <c:orientation val="minMax"/>
        </c:scaling>
        <c:delete val="0"/>
        <c:axPos val="b"/>
        <c:numFmt formatCode="General" sourceLinked="0"/>
        <c:majorTickMark val="out"/>
        <c:minorTickMark val="none"/>
        <c:tickLblPos val="nextTo"/>
        <c:txPr>
          <a:bodyPr/>
          <a:lstStyle/>
          <a:p>
            <a:pPr>
              <a:defRPr sz="1000"/>
            </a:pPr>
            <a:endParaRPr lang="ko-KR"/>
          </a:p>
        </c:txPr>
        <c:crossAx val="211116032"/>
        <c:crosses val="autoZero"/>
        <c:auto val="1"/>
        <c:lblAlgn val="ctr"/>
        <c:lblOffset val="100"/>
        <c:noMultiLvlLbl val="0"/>
      </c:catAx>
      <c:valAx>
        <c:axId val="211116032"/>
        <c:scaling>
          <c:orientation val="minMax"/>
          <c:max val="1"/>
          <c:min val="0"/>
        </c:scaling>
        <c:delete val="0"/>
        <c:axPos val="l"/>
        <c:majorGridlines/>
        <c:numFmt formatCode="0.0%" sourceLinked="1"/>
        <c:majorTickMark val="out"/>
        <c:minorTickMark val="none"/>
        <c:tickLblPos val="nextTo"/>
        <c:crossAx val="210731520"/>
        <c:crosses val="autoZero"/>
        <c:crossBetween val="between"/>
        <c:majorUnit val="0.1"/>
        <c:minorUnit val="4.000000000000001E-3"/>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3"/>
          <c:order val="0"/>
          <c:tx>
            <c:strRef>
              <c:f>'2-1. 요약결과(그래프)'!$D$68</c:f>
              <c:strCache>
                <c:ptCount val="1"/>
                <c:pt idx="0">
                  <c:v>총 평균</c:v>
                </c:pt>
              </c:strCache>
            </c:strRef>
          </c:tx>
          <c:spPr>
            <a:ln>
              <a:solidFill>
                <a:srgbClr val="FF0000"/>
              </a:solidFill>
            </a:ln>
          </c:spPr>
          <c:marker>
            <c:symbol val="none"/>
          </c:marker>
          <c:cat>
            <c:strRef>
              <c:f>'2-1. 요약결과(그래프)'!$B$69:$B$77</c:f>
              <c:strCache>
                <c:ptCount val="9"/>
                <c:pt idx="0">
                  <c:v>1. 계정 관리</c:v>
                </c:pt>
                <c:pt idx="1">
                  <c:v>2. 파일 시스템</c:v>
                </c:pt>
                <c:pt idx="2">
                  <c:v>3. 네트워크 서비스</c:v>
                </c:pt>
                <c:pt idx="3">
                  <c:v>4. 주요 응용 설정</c:v>
                </c:pt>
                <c:pt idx="4">
                  <c:v> 5. 시스템 보안 설정 </c:v>
                </c:pt>
                <c:pt idx="5">
                  <c:v> 6. 바이러스 진단 </c:v>
                </c:pt>
                <c:pt idx="6">
                  <c:v> 7. 레지스트리 보안 설정 </c:v>
                </c:pt>
                <c:pt idx="7">
                  <c:v> 8. 보안패치 </c:v>
                </c:pt>
                <c:pt idx="8">
                  <c:v> 9. 이슈 취약점 </c:v>
                </c:pt>
              </c:strCache>
            </c:strRef>
          </c:cat>
          <c:val>
            <c:numRef>
              <c:f>'2-1. 요약결과(그래프)'!$D$69:$D$77</c:f>
              <c:numCache>
                <c:formatCode>0.0%</c:formatCode>
                <c:ptCount val="9"/>
                <c:pt idx="0">
                  <c:v>0.54761904761904767</c:v>
                </c:pt>
                <c:pt idx="1">
                  <c:v>0.54761904761904767</c:v>
                </c:pt>
                <c:pt idx="2">
                  <c:v>0.54761904761904767</c:v>
                </c:pt>
                <c:pt idx="3">
                  <c:v>0.54761904761904767</c:v>
                </c:pt>
                <c:pt idx="4">
                  <c:v>0.54761904761904767</c:v>
                </c:pt>
                <c:pt idx="5">
                  <c:v>0.54761904761904767</c:v>
                </c:pt>
                <c:pt idx="6">
                  <c:v>0.54761904761904767</c:v>
                </c:pt>
                <c:pt idx="7">
                  <c:v>0.54761904761904767</c:v>
                </c:pt>
                <c:pt idx="8">
                  <c:v>0.54761904761904767</c:v>
                </c:pt>
              </c:numCache>
            </c:numRef>
          </c:val>
          <c:extLst>
            <c:ext xmlns:c16="http://schemas.microsoft.com/office/drawing/2014/chart" uri="{C3380CC4-5D6E-409C-BE32-E72D297353CC}">
              <c16:uniqueId val="{00000001-6849-4181-9292-D4CF3AD971BF}"/>
            </c:ext>
          </c:extLst>
        </c:ser>
        <c:ser>
          <c:idx val="0"/>
          <c:order val="1"/>
          <c:tx>
            <c:strRef>
              <c:f>'2-1. 요약결과(그래프)'!$C$68</c:f>
              <c:strCache>
                <c:ptCount val="1"/>
                <c:pt idx="0">
                  <c:v>평균 점수</c:v>
                </c:pt>
              </c:strCache>
            </c:strRef>
          </c:tx>
          <c:marker>
            <c:symbol val="none"/>
          </c:marker>
          <c:cat>
            <c:strRef>
              <c:f>'2-1. 요약결과(그래프)'!$B$69:$B$77</c:f>
              <c:strCache>
                <c:ptCount val="9"/>
                <c:pt idx="0">
                  <c:v>1. 계정 관리</c:v>
                </c:pt>
                <c:pt idx="1">
                  <c:v>2. 파일 시스템</c:v>
                </c:pt>
                <c:pt idx="2">
                  <c:v>3. 네트워크 서비스</c:v>
                </c:pt>
                <c:pt idx="3">
                  <c:v>4. 주요 응용 설정</c:v>
                </c:pt>
                <c:pt idx="4">
                  <c:v> 5. 시스템 보안 설정 </c:v>
                </c:pt>
                <c:pt idx="5">
                  <c:v> 6. 바이러스 진단 </c:v>
                </c:pt>
                <c:pt idx="6">
                  <c:v> 7. 레지스트리 보안 설정 </c:v>
                </c:pt>
                <c:pt idx="7">
                  <c:v> 8. 보안패치 </c:v>
                </c:pt>
                <c:pt idx="8">
                  <c:v> 9. 이슈 취약점 </c:v>
                </c:pt>
              </c:strCache>
            </c:strRef>
          </c:cat>
          <c:val>
            <c:numRef>
              <c:f>'2-1. 요약결과(그래프)'!$C$69:$C$77</c:f>
              <c:numCache>
                <c:formatCode>0.0%</c:formatCode>
                <c:ptCount val="9"/>
                <c:pt idx="0">
                  <c:v>0.625</c:v>
                </c:pt>
                <c:pt idx="1">
                  <c:v>0.75</c:v>
                </c:pt>
                <c:pt idx="2">
                  <c:v>0.25</c:v>
                </c:pt>
                <c:pt idx="3">
                  <c:v>1</c:v>
                </c:pt>
                <c:pt idx="4">
                  <c:v>0.4375</c:v>
                </c:pt>
                <c:pt idx="5">
                  <c:v>0</c:v>
                </c:pt>
                <c:pt idx="6">
                  <c:v>0.5</c:v>
                </c:pt>
                <c:pt idx="7">
                  <c:v>1</c:v>
                </c:pt>
                <c:pt idx="8">
                  <c:v>0.625</c:v>
                </c:pt>
              </c:numCache>
            </c:numRef>
          </c:val>
          <c:extLst>
            <c:ext xmlns:c16="http://schemas.microsoft.com/office/drawing/2014/chart" uri="{C3380CC4-5D6E-409C-BE32-E72D297353CC}">
              <c16:uniqueId val="{00000000-6849-4181-9292-D4CF3AD971BF}"/>
            </c:ext>
          </c:extLst>
        </c:ser>
        <c:dLbls>
          <c:showLegendKey val="0"/>
          <c:showVal val="0"/>
          <c:showCatName val="0"/>
          <c:showSerName val="0"/>
          <c:showPercent val="0"/>
          <c:showBubbleSize val="0"/>
        </c:dLbls>
        <c:axId val="213452800"/>
        <c:axId val="213280448"/>
      </c:radarChart>
      <c:catAx>
        <c:axId val="213452800"/>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213280448"/>
        <c:crosses val="autoZero"/>
        <c:auto val="1"/>
        <c:lblAlgn val="ctr"/>
        <c:lblOffset val="100"/>
        <c:noMultiLvlLbl val="0"/>
      </c:catAx>
      <c:valAx>
        <c:axId val="213280448"/>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213452800"/>
        <c:crosses val="autoZero"/>
        <c:crossBetween val="between"/>
        <c:majorUnit val="0.2"/>
      </c:valAx>
    </c:plotArea>
    <c:legend>
      <c:legendPos val="r"/>
      <c:layout/>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3"/>
          <c:order val="0"/>
          <c:tx>
            <c:strRef>
              <c:f>'2-1. 요약결과(그래프)'!$D$88</c:f>
              <c:strCache>
                <c:ptCount val="1"/>
                <c:pt idx="0">
                  <c:v>총 평균</c:v>
                </c:pt>
              </c:strCache>
            </c:strRef>
          </c:tx>
          <c:spPr>
            <a:ln>
              <a:solidFill>
                <a:srgbClr val="FF0000"/>
              </a:solidFill>
            </a:ln>
          </c:spPr>
          <c:marker>
            <c:symbol val="none"/>
          </c:marker>
          <c:cat>
            <c:strRef>
              <c:f>'2-1. 요약결과(그래프)'!$B$89:$B$95</c:f>
              <c:strCache>
                <c:ptCount val="7"/>
                <c:pt idx="0">
                  <c:v>1. 계정관리</c:v>
                </c:pt>
                <c:pt idx="1">
                  <c:v>2. 파일 시스템</c:v>
                </c:pt>
                <c:pt idx="2">
                  <c:v>3. 네트워크 서비스</c:v>
                </c:pt>
                <c:pt idx="3">
                  <c:v>4. 로그 관리</c:v>
                </c:pt>
                <c:pt idx="4">
                  <c:v>5. 주요 응용 설정</c:v>
                </c:pt>
                <c:pt idx="5">
                  <c:v>6. 시스템 보안 설정</c:v>
                </c:pt>
                <c:pt idx="6">
                  <c:v>7. 로그 관리</c:v>
                </c:pt>
              </c:strCache>
            </c:strRef>
          </c:cat>
          <c:val>
            <c:numRef>
              <c:f>'2-1. 요약결과(그래프)'!$D$89:$D$95</c:f>
              <c:numCache>
                <c:formatCode>0.0%</c:formatCode>
                <c:ptCount val="7"/>
                <c:pt idx="0">
                  <c:v>0.76923076923076927</c:v>
                </c:pt>
                <c:pt idx="1">
                  <c:v>0.76923076923076927</c:v>
                </c:pt>
                <c:pt idx="2">
                  <c:v>0.76923076923076927</c:v>
                </c:pt>
                <c:pt idx="3">
                  <c:v>0.76923076923076927</c:v>
                </c:pt>
                <c:pt idx="4">
                  <c:v>0.76923076923076927</c:v>
                </c:pt>
                <c:pt idx="5">
                  <c:v>0.76923076923076927</c:v>
                </c:pt>
                <c:pt idx="6">
                  <c:v>0.76923076923076927</c:v>
                </c:pt>
              </c:numCache>
            </c:numRef>
          </c:val>
          <c:extLst>
            <c:ext xmlns:c16="http://schemas.microsoft.com/office/drawing/2014/chart" uri="{C3380CC4-5D6E-409C-BE32-E72D297353CC}">
              <c16:uniqueId val="{00000000-10A5-4596-88A6-BA9D4EC0D4EE}"/>
            </c:ext>
          </c:extLst>
        </c:ser>
        <c:ser>
          <c:idx val="0"/>
          <c:order val="1"/>
          <c:tx>
            <c:strRef>
              <c:f>'2-1. 요약결과(그래프)'!$C$88</c:f>
              <c:strCache>
                <c:ptCount val="1"/>
                <c:pt idx="0">
                  <c:v>평균 점수</c:v>
                </c:pt>
              </c:strCache>
            </c:strRef>
          </c:tx>
          <c:marker>
            <c:symbol val="none"/>
          </c:marker>
          <c:cat>
            <c:strRef>
              <c:f>'2-1. 요약결과(그래프)'!$B$89:$B$95</c:f>
              <c:strCache>
                <c:ptCount val="7"/>
                <c:pt idx="0">
                  <c:v>1. 계정관리</c:v>
                </c:pt>
                <c:pt idx="1">
                  <c:v>2. 파일 시스템</c:v>
                </c:pt>
                <c:pt idx="2">
                  <c:v>3. 네트워크 서비스</c:v>
                </c:pt>
                <c:pt idx="3">
                  <c:v>4. 로그 관리</c:v>
                </c:pt>
                <c:pt idx="4">
                  <c:v>5. 주요 응용 설정</c:v>
                </c:pt>
                <c:pt idx="5">
                  <c:v>6. 시스템 보안 설정</c:v>
                </c:pt>
                <c:pt idx="6">
                  <c:v>7. 로그 관리</c:v>
                </c:pt>
              </c:strCache>
            </c:strRef>
          </c:cat>
          <c:val>
            <c:numRef>
              <c:f>'2-1. 요약결과(그래프)'!$C$89:$C$95</c:f>
              <c:numCache>
                <c:formatCode>0.0%</c:formatCode>
                <c:ptCount val="7"/>
                <c:pt idx="0">
                  <c:v>0.81818181818181823</c:v>
                </c:pt>
                <c:pt idx="1">
                  <c:v>0.76470588235294112</c:v>
                </c:pt>
                <c:pt idx="2">
                  <c:v>0.66666666666666663</c:v>
                </c:pt>
                <c:pt idx="3">
                  <c:v>0.5</c:v>
                </c:pt>
                <c:pt idx="4">
                  <c:v>1</c:v>
                </c:pt>
                <c:pt idx="5">
                  <c:v>0</c:v>
                </c:pt>
                <c:pt idx="6">
                  <c:v>1</c:v>
                </c:pt>
              </c:numCache>
            </c:numRef>
          </c:val>
          <c:extLst>
            <c:ext xmlns:c16="http://schemas.microsoft.com/office/drawing/2014/chart" uri="{C3380CC4-5D6E-409C-BE32-E72D297353CC}">
              <c16:uniqueId val="{00000001-10A5-4596-88A6-BA9D4EC0D4EE}"/>
            </c:ext>
          </c:extLst>
        </c:ser>
        <c:dLbls>
          <c:showLegendKey val="0"/>
          <c:showVal val="0"/>
          <c:showCatName val="0"/>
          <c:showSerName val="0"/>
          <c:showPercent val="0"/>
          <c:showBubbleSize val="0"/>
        </c:dLbls>
        <c:axId val="213452800"/>
        <c:axId val="213280448"/>
      </c:radarChart>
      <c:catAx>
        <c:axId val="213452800"/>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213280448"/>
        <c:crosses val="autoZero"/>
        <c:auto val="1"/>
        <c:lblAlgn val="ctr"/>
        <c:lblOffset val="100"/>
        <c:noMultiLvlLbl val="0"/>
      </c:catAx>
      <c:valAx>
        <c:axId val="213280448"/>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213452800"/>
        <c:crosses val="autoZero"/>
        <c:crossBetween val="between"/>
        <c:majorUnit val="0.2"/>
      </c:valAx>
    </c:plotArea>
    <c:legend>
      <c:legendPos val="r"/>
      <c:layout/>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19</xdr:row>
      <xdr:rowOff>99060</xdr:rowOff>
    </xdr:from>
    <xdr:to>
      <xdr:col>7</xdr:col>
      <xdr:colOff>556240</xdr:colOff>
      <xdr:row>21</xdr:row>
      <xdr:rowOff>114300</xdr:rowOff>
    </xdr:to>
    <xdr:pic>
      <xdr:nvPicPr>
        <xdr:cNvPr id="8" name="그림 7" descr="그래픽, 폰트, 그래픽 디자인, 로고이(가) 표시된 사진&#10;&#10;자동 생성된 설명">
          <a:extLst>
            <a:ext uri="{FF2B5EF4-FFF2-40B4-BE49-F238E27FC236}">
              <a16:creationId xmlns:a16="http://schemas.microsoft.com/office/drawing/2014/main" id="{121D0CAB-ED71-4387-B396-B49565A982F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877" b="93827" l="4206" r="98598">
                      <a14:foregroundMark x1="21963" y1="23457" x2="21963" y2="23457"/>
                      <a14:foregroundMark x1="37383" y1="49383" x2="37383" y2="49383"/>
                      <a14:foregroundMark x1="16355" y1="75309" x2="16355" y2="75309"/>
                      <a14:foregroundMark x1="4206" y1="72840" x2="4206" y2="72840"/>
                      <a14:foregroundMark x1="5140" y1="93827" x2="5140" y2="93827"/>
                      <a14:foregroundMark x1="40187" y1="88889" x2="40187" y2="88889"/>
                      <a14:foregroundMark x1="46729" y1="80247" x2="46729" y2="80247"/>
                      <a14:foregroundMark x1="55607" y1="67901" x2="55607" y2="67901"/>
                      <a14:foregroundMark x1="55607" y1="80247" x2="55607" y2="80247"/>
                      <a14:foregroundMark x1="64486" y1="83951" x2="64486" y2="83951"/>
                      <a14:foregroundMark x1="70093" y1="83951" x2="70093" y2="83951"/>
                      <a14:foregroundMark x1="75234" y1="86420" x2="75234" y2="86420"/>
                      <a14:foregroundMark x1="84579" y1="87654" x2="84579" y2="87654"/>
                      <a14:foregroundMark x1="95327" y1="85185" x2="95327" y2="85185"/>
                      <a14:foregroundMark x1="98598" y1="93827" x2="98598" y2="93827"/>
                    </a14:backgroundRemoval>
                  </a14:imgEffect>
                </a14:imgLayer>
              </a14:imgProps>
            </a:ext>
          </a:extLst>
        </a:blip>
        <a:stretch>
          <a:fillRect/>
        </a:stretch>
      </xdr:blipFill>
      <xdr:spPr>
        <a:xfrm>
          <a:off x="3649980" y="4450080"/>
          <a:ext cx="1066780" cy="45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5921</xdr:colOff>
      <xdr:row>1</xdr:row>
      <xdr:rowOff>614703</xdr:rowOff>
    </xdr:from>
    <xdr:to>
      <xdr:col>19</xdr:col>
      <xdr:colOff>4000</xdr:colOff>
      <xdr:row>13</xdr:row>
      <xdr:rowOff>210259</xdr:rowOff>
    </xdr:to>
    <xdr:graphicFrame macro="">
      <xdr:nvGraphicFramePr>
        <xdr:cNvPr id="2" name="차트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186047</xdr:colOff>
      <xdr:row>1</xdr:row>
      <xdr:rowOff>124505</xdr:rowOff>
    </xdr:from>
    <xdr:to>
      <xdr:col>16</xdr:col>
      <xdr:colOff>261166</xdr:colOff>
      <xdr:row>1</xdr:row>
      <xdr:rowOff>554250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119872" y="200705"/>
          <a:ext cx="3847019" cy="42974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대상별 평균 점수 현황</a:t>
          </a:r>
        </a:p>
      </xdr:txBody>
    </xdr:sp>
    <xdr:clientData/>
  </xdr:twoCellAnchor>
  <xdr:twoCellAnchor>
    <xdr:from>
      <xdr:col>5</xdr:col>
      <xdr:colOff>11907</xdr:colOff>
      <xdr:row>16</xdr:row>
      <xdr:rowOff>13946</xdr:rowOff>
    </xdr:from>
    <xdr:to>
      <xdr:col>18</xdr:col>
      <xdr:colOff>323607</xdr:colOff>
      <xdr:row>28</xdr:row>
      <xdr:rowOff>141221</xdr:rowOff>
    </xdr:to>
    <xdr:graphicFrame macro="">
      <xdr:nvGraphicFramePr>
        <xdr:cNvPr id="4" name="차트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9524</xdr:colOff>
      <xdr:row>32</xdr:row>
      <xdr:rowOff>49666</xdr:rowOff>
    </xdr:from>
    <xdr:to>
      <xdr:col>21</xdr:col>
      <xdr:colOff>2518</xdr:colOff>
      <xdr:row>61</xdr:row>
      <xdr:rowOff>83343</xdr:rowOff>
    </xdr:to>
    <xdr:grpSp>
      <xdr:nvGrpSpPr>
        <xdr:cNvPr id="8" name="그룹 7">
          <a:extLst>
            <a:ext uri="{FF2B5EF4-FFF2-40B4-BE49-F238E27FC236}">
              <a16:creationId xmlns:a16="http://schemas.microsoft.com/office/drawing/2014/main" id="{00000000-0008-0000-0200-000008000000}"/>
            </a:ext>
          </a:extLst>
        </xdr:cNvPr>
        <xdr:cNvGrpSpPr/>
      </xdr:nvGrpSpPr>
      <xdr:grpSpPr>
        <a:xfrm>
          <a:off x="1642381" y="7923666"/>
          <a:ext cx="8565494" cy="5032034"/>
          <a:chOff x="1354930" y="9157947"/>
          <a:chExt cx="9551195" cy="4367552"/>
        </a:xfrm>
      </xdr:grpSpPr>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4342380" y="9157947"/>
            <a:ext cx="3511663" cy="30752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서버 진단결과</a:t>
            </a:r>
          </a:p>
        </xdr:txBody>
      </xdr:sp>
      <xdr:pic>
        <xdr:nvPicPr>
          <xdr:cNvPr id="6" name="Picture 2">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88838" y="9275991"/>
            <a:ext cx="2202883" cy="2335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aphicFrame macro="">
        <xdr:nvGraphicFramePr>
          <xdr:cNvPr id="7" name="차트 6">
            <a:extLst>
              <a:ext uri="{FF2B5EF4-FFF2-40B4-BE49-F238E27FC236}">
                <a16:creationId xmlns:a16="http://schemas.microsoft.com/office/drawing/2014/main" id="{00000000-0008-0000-0200-000007000000}"/>
              </a:ext>
            </a:extLst>
          </xdr:cNvPr>
          <xdr:cNvGraphicFramePr>
            <a:graphicFrameLocks/>
          </xdr:cNvGraphicFramePr>
        </xdr:nvGraphicFramePr>
        <xdr:xfrm>
          <a:off x="1354930" y="9474992"/>
          <a:ext cx="9551195" cy="405050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5</xdr:col>
      <xdr:colOff>14490</xdr:colOff>
      <xdr:row>67</xdr:row>
      <xdr:rowOff>24454</xdr:rowOff>
    </xdr:from>
    <xdr:to>
      <xdr:col>19</xdr:col>
      <xdr:colOff>494960</xdr:colOff>
      <xdr:row>83</xdr:row>
      <xdr:rowOff>180109</xdr:rowOff>
    </xdr:to>
    <xdr:grpSp>
      <xdr:nvGrpSpPr>
        <xdr:cNvPr id="42" name="그룹 41">
          <a:extLst>
            <a:ext uri="{FF2B5EF4-FFF2-40B4-BE49-F238E27FC236}">
              <a16:creationId xmlns:a16="http://schemas.microsoft.com/office/drawing/2014/main" id="{CC39E9B1-EC7D-4EA6-8EE6-0621F0BC9FF7}"/>
            </a:ext>
          </a:extLst>
        </xdr:cNvPr>
        <xdr:cNvGrpSpPr/>
      </xdr:nvGrpSpPr>
      <xdr:grpSpPr>
        <a:xfrm>
          <a:off x="3325561" y="13985383"/>
          <a:ext cx="5687470" cy="3357869"/>
          <a:chOff x="3165778" y="13254573"/>
          <a:chExt cx="6348815" cy="3549961"/>
        </a:xfrm>
      </xdr:grpSpPr>
      <xdr:sp macro="" textlink="">
        <xdr:nvSpPr>
          <xdr:cNvPr id="43" name="TextBox 42">
            <a:extLst>
              <a:ext uri="{FF2B5EF4-FFF2-40B4-BE49-F238E27FC236}">
                <a16:creationId xmlns:a16="http://schemas.microsoft.com/office/drawing/2014/main" id="{798C4BD0-3954-B725-10BD-4A5D96B63BCA}"/>
              </a:ext>
            </a:extLst>
          </xdr:cNvPr>
          <xdr:cNvSpPr txBox="1"/>
        </xdr:nvSpPr>
        <xdr:spPr>
          <a:xfrm rot="10800000" flipV="1">
            <a:off x="3178488" y="13254573"/>
            <a:ext cx="3267666" cy="2853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baseline="0">
                <a:latin typeface="돋움" pitchFamily="50" charset="-127"/>
                <a:ea typeface="돋움" pitchFamily="50" charset="-127"/>
              </a:rPr>
              <a:t>Windows Server 2019 </a:t>
            </a:r>
            <a:r>
              <a:rPr lang="ko-KR" altLang="en-US" sz="1200" b="1">
                <a:latin typeface="돋움" pitchFamily="50" charset="-127"/>
                <a:ea typeface="돋움" pitchFamily="50" charset="-127"/>
              </a:rPr>
              <a:t>항목별 진단 결과</a:t>
            </a:r>
          </a:p>
        </xdr:txBody>
      </xdr:sp>
      <xdr:graphicFrame macro="">
        <xdr:nvGraphicFramePr>
          <xdr:cNvPr id="44" name="차트 43">
            <a:extLst>
              <a:ext uri="{FF2B5EF4-FFF2-40B4-BE49-F238E27FC236}">
                <a16:creationId xmlns:a16="http://schemas.microsoft.com/office/drawing/2014/main" id="{7C28EFE3-0D00-33CD-552D-0236C798C4A3}"/>
              </a:ext>
            </a:extLst>
          </xdr:cNvPr>
          <xdr:cNvGraphicFramePr>
            <a:graphicFrameLocks/>
          </xdr:cNvGraphicFramePr>
        </xdr:nvGraphicFramePr>
        <xdr:xfrm>
          <a:off x="3165778" y="13608677"/>
          <a:ext cx="6348815" cy="3195857"/>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5</xdr:col>
      <xdr:colOff>30819</xdr:colOff>
      <xdr:row>86</xdr:row>
      <xdr:rowOff>171411</xdr:rowOff>
    </xdr:from>
    <xdr:to>
      <xdr:col>19</xdr:col>
      <xdr:colOff>517639</xdr:colOff>
      <xdr:row>103</xdr:row>
      <xdr:rowOff>123412</xdr:rowOff>
    </xdr:to>
    <xdr:grpSp>
      <xdr:nvGrpSpPr>
        <xdr:cNvPr id="10" name="그룹 9">
          <a:extLst>
            <a:ext uri="{FF2B5EF4-FFF2-40B4-BE49-F238E27FC236}">
              <a16:creationId xmlns:a16="http://schemas.microsoft.com/office/drawing/2014/main" id="{7465692E-D57C-42B2-A457-9807C08AEE5C}"/>
            </a:ext>
          </a:extLst>
        </xdr:cNvPr>
        <xdr:cNvGrpSpPr/>
      </xdr:nvGrpSpPr>
      <xdr:grpSpPr>
        <a:xfrm>
          <a:off x="3341890" y="17933268"/>
          <a:ext cx="5687470" cy="3362858"/>
          <a:chOff x="3026071" y="17247550"/>
          <a:chExt cx="6352003" cy="3546083"/>
        </a:xfrm>
      </xdr:grpSpPr>
      <xdr:sp macro="" textlink="">
        <xdr:nvSpPr>
          <xdr:cNvPr id="11" name="TextBox 10">
            <a:extLst>
              <a:ext uri="{FF2B5EF4-FFF2-40B4-BE49-F238E27FC236}">
                <a16:creationId xmlns:a16="http://schemas.microsoft.com/office/drawing/2014/main" id="{D015D828-61A4-EF18-EAA1-DE07D602D2F9}"/>
              </a:ext>
            </a:extLst>
          </xdr:cNvPr>
          <xdr:cNvSpPr txBox="1"/>
        </xdr:nvSpPr>
        <xdr:spPr>
          <a:xfrm rot="10800000" flipV="1">
            <a:off x="3041918" y="17247550"/>
            <a:ext cx="3267666" cy="2853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baseline="0">
                <a:latin typeface="돋움" pitchFamily="50" charset="-127"/>
                <a:ea typeface="돋움" pitchFamily="50" charset="-127"/>
              </a:rPr>
              <a:t>Ubuntu 22.04 </a:t>
            </a:r>
            <a:r>
              <a:rPr lang="ko-KR" altLang="en-US" sz="1200" b="1">
                <a:latin typeface="돋움" pitchFamily="50" charset="-127"/>
                <a:ea typeface="돋움" pitchFamily="50" charset="-127"/>
              </a:rPr>
              <a:t>항목별 진단 결과</a:t>
            </a:r>
          </a:p>
        </xdr:txBody>
      </xdr:sp>
      <xdr:graphicFrame macro="">
        <xdr:nvGraphicFramePr>
          <xdr:cNvPr id="12" name="차트 11">
            <a:extLst>
              <a:ext uri="{FF2B5EF4-FFF2-40B4-BE49-F238E27FC236}">
                <a16:creationId xmlns:a16="http://schemas.microsoft.com/office/drawing/2014/main" id="{7A9C3501-4C61-BC80-E778-47DF601E1BCF}"/>
              </a:ext>
            </a:extLst>
          </xdr:cNvPr>
          <xdr:cNvGraphicFramePr>
            <a:graphicFrameLocks/>
          </xdr:cNvGraphicFramePr>
        </xdr:nvGraphicFramePr>
        <xdr:xfrm>
          <a:off x="3026071" y="17597776"/>
          <a:ext cx="6352003" cy="319585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18015</xdr:colOff>
      <xdr:row>5</xdr:row>
      <xdr:rowOff>0</xdr:rowOff>
    </xdr:from>
    <xdr:to>
      <xdr:col>7</xdr:col>
      <xdr:colOff>0</xdr:colOff>
      <xdr:row>5</xdr:row>
      <xdr:rowOff>2910275</xdr:rowOff>
    </xdr:to>
    <xdr:pic>
      <xdr:nvPicPr>
        <xdr:cNvPr id="3" name="그림 2">
          <a:extLst>
            <a:ext uri="{FF2B5EF4-FFF2-40B4-BE49-F238E27FC236}">
              <a16:creationId xmlns:a16="http://schemas.microsoft.com/office/drawing/2014/main" id="{C73C7269-B640-F860-9891-D2C7043272F3}"/>
            </a:ext>
          </a:extLst>
        </xdr:cNvPr>
        <xdr:cNvPicPr preferRelativeResize="0">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2704" b="62996"/>
        <a:stretch/>
      </xdr:blipFill>
      <xdr:spPr>
        <a:xfrm>
          <a:off x="19830015" y="1301750"/>
          <a:ext cx="5442985" cy="2910275"/>
        </a:xfrm>
        <a:prstGeom prst="rect">
          <a:avLst/>
        </a:prstGeom>
      </xdr:spPr>
    </xdr:pic>
    <xdr:clientData/>
  </xdr:twoCellAnchor>
  <xdr:twoCellAnchor editAs="oneCell">
    <xdr:from>
      <xdr:col>6</xdr:col>
      <xdr:colOff>14625</xdr:colOff>
      <xdr:row>6</xdr:row>
      <xdr:rowOff>0</xdr:rowOff>
    </xdr:from>
    <xdr:to>
      <xdr:col>7</xdr:col>
      <xdr:colOff>0</xdr:colOff>
      <xdr:row>6</xdr:row>
      <xdr:rowOff>2894400</xdr:rowOff>
    </xdr:to>
    <xdr:pic>
      <xdr:nvPicPr>
        <xdr:cNvPr id="5" name="그림 4">
          <a:extLst>
            <a:ext uri="{FF2B5EF4-FFF2-40B4-BE49-F238E27FC236}">
              <a16:creationId xmlns:a16="http://schemas.microsoft.com/office/drawing/2014/main" id="{B5BEBC39-9448-450F-EAF8-DB7AE782A295}"/>
            </a:ext>
          </a:extLst>
        </xdr:cNvPr>
        <xdr:cNvPicPr preferRelativeResize="0">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7569" b="66778"/>
        <a:stretch/>
      </xdr:blipFill>
      <xdr:spPr>
        <a:xfrm>
          <a:off x="19826625" y="4476750"/>
          <a:ext cx="5446375" cy="2894400"/>
        </a:xfrm>
        <a:prstGeom prst="rect">
          <a:avLst/>
        </a:prstGeom>
      </xdr:spPr>
    </xdr:pic>
    <xdr:clientData/>
  </xdr:twoCellAnchor>
  <xdr:twoCellAnchor editAs="oneCell">
    <xdr:from>
      <xdr:col>6</xdr:col>
      <xdr:colOff>14625</xdr:colOff>
      <xdr:row>7</xdr:row>
      <xdr:rowOff>0</xdr:rowOff>
    </xdr:from>
    <xdr:to>
      <xdr:col>7</xdr:col>
      <xdr:colOff>0</xdr:colOff>
      <xdr:row>7</xdr:row>
      <xdr:rowOff>2894400</xdr:rowOff>
    </xdr:to>
    <xdr:pic>
      <xdr:nvPicPr>
        <xdr:cNvPr id="7" name="그림 6">
          <a:extLst>
            <a:ext uri="{FF2B5EF4-FFF2-40B4-BE49-F238E27FC236}">
              <a16:creationId xmlns:a16="http://schemas.microsoft.com/office/drawing/2014/main" id="{225EF73C-3393-4EA4-1E1A-A460E35160EF}"/>
            </a:ext>
          </a:extLst>
        </xdr:cNvPr>
        <xdr:cNvPicPr preferRelativeResize="0">
          <a:picLocks/>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57492" b="66798"/>
        <a:stretch/>
      </xdr:blipFill>
      <xdr:spPr>
        <a:xfrm>
          <a:off x="19826625" y="7842250"/>
          <a:ext cx="5446375" cy="2894400"/>
        </a:xfrm>
        <a:prstGeom prst="rect">
          <a:avLst/>
        </a:prstGeom>
      </xdr:spPr>
    </xdr:pic>
    <xdr:clientData/>
  </xdr:twoCellAnchor>
  <xdr:twoCellAnchor editAs="oneCell">
    <xdr:from>
      <xdr:col>6</xdr:col>
      <xdr:colOff>15420</xdr:colOff>
      <xdr:row>15</xdr:row>
      <xdr:rowOff>22406</xdr:rowOff>
    </xdr:from>
    <xdr:to>
      <xdr:col>6</xdr:col>
      <xdr:colOff>5458620</xdr:colOff>
      <xdr:row>15</xdr:row>
      <xdr:rowOff>2916806</xdr:rowOff>
    </xdr:to>
    <xdr:pic>
      <xdr:nvPicPr>
        <xdr:cNvPr id="9" name="그림 8">
          <a:extLst>
            <a:ext uri="{FF2B5EF4-FFF2-40B4-BE49-F238E27FC236}">
              <a16:creationId xmlns:a16="http://schemas.microsoft.com/office/drawing/2014/main" id="{C0B7B2C1-5742-2004-3FDD-8FAFC1B0AFDB}"/>
            </a:ext>
          </a:extLst>
        </xdr:cNvPr>
        <xdr:cNvPicPr preferRelativeResize="0">
          <a:picLocks/>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59384" b="60823"/>
        <a:stretch/>
      </xdr:blipFill>
      <xdr:spPr>
        <a:xfrm>
          <a:off x="19827420" y="13484406"/>
          <a:ext cx="5443200" cy="2894400"/>
        </a:xfrm>
        <a:prstGeom prst="rect">
          <a:avLst/>
        </a:prstGeom>
      </xdr:spPr>
    </xdr:pic>
    <xdr:clientData/>
  </xdr:twoCellAnchor>
  <xdr:twoCellAnchor editAs="oneCell">
    <xdr:from>
      <xdr:col>6</xdr:col>
      <xdr:colOff>18596</xdr:colOff>
      <xdr:row>15</xdr:row>
      <xdr:rowOff>2909852</xdr:rowOff>
    </xdr:from>
    <xdr:to>
      <xdr:col>7</xdr:col>
      <xdr:colOff>796</xdr:colOff>
      <xdr:row>16</xdr:row>
      <xdr:rowOff>2649255</xdr:rowOff>
    </xdr:to>
    <xdr:pic>
      <xdr:nvPicPr>
        <xdr:cNvPr id="11" name="그림 10">
          <a:extLst>
            <a:ext uri="{FF2B5EF4-FFF2-40B4-BE49-F238E27FC236}">
              <a16:creationId xmlns:a16="http://schemas.microsoft.com/office/drawing/2014/main" id="{B573C2B1-47A5-538A-1557-1BB8F69607C4}"/>
            </a:ext>
          </a:extLst>
        </xdr:cNvPr>
        <xdr:cNvPicPr preferRelativeResize="0">
          <a:picLocks/>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9573" b="66334"/>
        <a:stretch/>
      </xdr:blipFill>
      <xdr:spPr>
        <a:xfrm>
          <a:off x="19830596" y="16371852"/>
          <a:ext cx="5443200" cy="2914403"/>
        </a:xfrm>
        <a:prstGeom prst="rect">
          <a:avLst/>
        </a:prstGeom>
      </xdr:spPr>
    </xdr:pic>
    <xdr:clientData/>
  </xdr:twoCellAnchor>
  <xdr:twoCellAnchor editAs="oneCell">
    <xdr:from>
      <xdr:col>6</xdr:col>
      <xdr:colOff>49550</xdr:colOff>
      <xdr:row>20</xdr:row>
      <xdr:rowOff>0</xdr:rowOff>
    </xdr:from>
    <xdr:to>
      <xdr:col>7</xdr:col>
      <xdr:colOff>31750</xdr:colOff>
      <xdr:row>20</xdr:row>
      <xdr:rowOff>2894400</xdr:rowOff>
    </xdr:to>
    <xdr:pic>
      <xdr:nvPicPr>
        <xdr:cNvPr id="13" name="그림 12">
          <a:extLst>
            <a:ext uri="{FF2B5EF4-FFF2-40B4-BE49-F238E27FC236}">
              <a16:creationId xmlns:a16="http://schemas.microsoft.com/office/drawing/2014/main" id="{3E079157-E44C-2F93-60E3-1B4EBD8D75CC}"/>
            </a:ext>
          </a:extLst>
        </xdr:cNvPr>
        <xdr:cNvPicPr preferRelativeResize="0">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35994" b="67487"/>
        <a:stretch/>
      </xdr:blipFill>
      <xdr:spPr>
        <a:xfrm>
          <a:off x="19861550" y="20478750"/>
          <a:ext cx="5443200" cy="2894400"/>
        </a:xfrm>
        <a:prstGeom prst="rect">
          <a:avLst/>
        </a:prstGeom>
      </xdr:spPr>
    </xdr:pic>
    <xdr:clientData/>
  </xdr:twoCellAnchor>
  <xdr:twoCellAnchor editAs="oneCell">
    <xdr:from>
      <xdr:col>6</xdr:col>
      <xdr:colOff>17800</xdr:colOff>
      <xdr:row>20</xdr:row>
      <xdr:rowOff>2868543</xdr:rowOff>
    </xdr:from>
    <xdr:to>
      <xdr:col>7</xdr:col>
      <xdr:colOff>0</xdr:colOff>
      <xdr:row>21</xdr:row>
      <xdr:rowOff>2603500</xdr:rowOff>
    </xdr:to>
    <xdr:pic>
      <xdr:nvPicPr>
        <xdr:cNvPr id="15" name="그림 14">
          <a:extLst>
            <a:ext uri="{FF2B5EF4-FFF2-40B4-BE49-F238E27FC236}">
              <a16:creationId xmlns:a16="http://schemas.microsoft.com/office/drawing/2014/main" id="{3ECD3FA6-A10E-F072-9A05-FE5166B4B751}"/>
            </a:ext>
          </a:extLst>
        </xdr:cNvPr>
        <xdr:cNvPicPr preferRelativeResize="0">
          <a:picLocks/>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51395" r="59666" b="13315"/>
        <a:stretch/>
      </xdr:blipFill>
      <xdr:spPr>
        <a:xfrm>
          <a:off x="19829800" y="23347293"/>
          <a:ext cx="5443200" cy="2909957"/>
        </a:xfrm>
        <a:prstGeom prst="rect">
          <a:avLst/>
        </a:prstGeom>
      </xdr:spPr>
    </xdr:pic>
    <xdr:clientData/>
  </xdr:twoCellAnchor>
  <xdr:twoCellAnchor editAs="oneCell">
    <xdr:from>
      <xdr:col>6</xdr:col>
      <xdr:colOff>19501</xdr:colOff>
      <xdr:row>22</xdr:row>
      <xdr:rowOff>32655</xdr:rowOff>
    </xdr:from>
    <xdr:to>
      <xdr:col>7</xdr:col>
      <xdr:colOff>3601</xdr:colOff>
      <xdr:row>22</xdr:row>
      <xdr:rowOff>2930230</xdr:rowOff>
    </xdr:to>
    <xdr:pic>
      <xdr:nvPicPr>
        <xdr:cNvPr id="17" name="그림 16">
          <a:extLst>
            <a:ext uri="{FF2B5EF4-FFF2-40B4-BE49-F238E27FC236}">
              <a16:creationId xmlns:a16="http://schemas.microsoft.com/office/drawing/2014/main" id="{114B2827-0B07-8639-4996-9C73CE4376D7}"/>
            </a:ext>
          </a:extLst>
        </xdr:cNvPr>
        <xdr:cNvPicPr preferRelativeResize="0">
          <a:picLocks/>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3100" t="31391" r="52557" b="14701"/>
        <a:stretch/>
      </xdr:blipFill>
      <xdr:spPr>
        <a:xfrm>
          <a:off x="19359787" y="26829655"/>
          <a:ext cx="5432400" cy="2894400"/>
        </a:xfrm>
        <a:prstGeom prst="rect">
          <a:avLst/>
        </a:prstGeom>
      </xdr:spPr>
    </xdr:pic>
    <xdr:clientData/>
  </xdr:twoCellAnchor>
  <xdr:twoCellAnchor editAs="oneCell">
    <xdr:from>
      <xdr:col>6</xdr:col>
      <xdr:colOff>14625</xdr:colOff>
      <xdr:row>23</xdr:row>
      <xdr:rowOff>0</xdr:rowOff>
    </xdr:from>
    <xdr:to>
      <xdr:col>7</xdr:col>
      <xdr:colOff>0</xdr:colOff>
      <xdr:row>23</xdr:row>
      <xdr:rowOff>2894400</xdr:rowOff>
    </xdr:to>
    <xdr:pic>
      <xdr:nvPicPr>
        <xdr:cNvPr id="19" name="그림 18">
          <a:extLst>
            <a:ext uri="{FF2B5EF4-FFF2-40B4-BE49-F238E27FC236}">
              <a16:creationId xmlns:a16="http://schemas.microsoft.com/office/drawing/2014/main" id="{493732A7-D6B3-5A33-92FE-044BA2EE2948}"/>
            </a:ext>
          </a:extLst>
        </xdr:cNvPr>
        <xdr:cNvPicPr preferRelativeResize="0">
          <a:picLocks/>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37117" b="72615"/>
        <a:stretch/>
      </xdr:blipFill>
      <xdr:spPr>
        <a:xfrm>
          <a:off x="19826625" y="30003750"/>
          <a:ext cx="5446375" cy="2894400"/>
        </a:xfrm>
        <a:prstGeom prst="rect">
          <a:avLst/>
        </a:prstGeom>
      </xdr:spPr>
    </xdr:pic>
    <xdr:clientData/>
  </xdr:twoCellAnchor>
  <xdr:twoCellAnchor editAs="oneCell">
    <xdr:from>
      <xdr:col>6</xdr:col>
      <xdr:colOff>17800</xdr:colOff>
      <xdr:row>27</xdr:row>
      <xdr:rowOff>0</xdr:rowOff>
    </xdr:from>
    <xdr:to>
      <xdr:col>7</xdr:col>
      <xdr:colOff>0</xdr:colOff>
      <xdr:row>27</xdr:row>
      <xdr:rowOff>2894400</xdr:rowOff>
    </xdr:to>
    <xdr:pic>
      <xdr:nvPicPr>
        <xdr:cNvPr id="21" name="그림 20">
          <a:extLst>
            <a:ext uri="{FF2B5EF4-FFF2-40B4-BE49-F238E27FC236}">
              <a16:creationId xmlns:a16="http://schemas.microsoft.com/office/drawing/2014/main" id="{0E555550-D4E7-9878-50A8-81915AFC914C}"/>
            </a:ext>
          </a:extLst>
        </xdr:cNvPr>
        <xdr:cNvPicPr preferRelativeResize="0">
          <a:picLocks/>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1317" t="29658" r="66400" b="17642"/>
        <a:stretch/>
      </xdr:blipFill>
      <xdr:spPr>
        <a:xfrm>
          <a:off x="19829800" y="34258250"/>
          <a:ext cx="5443200" cy="2894400"/>
        </a:xfrm>
        <a:prstGeom prst="rect">
          <a:avLst/>
        </a:prstGeom>
      </xdr:spPr>
    </xdr:pic>
    <xdr:clientData/>
  </xdr:twoCellAnchor>
  <xdr:twoCellAnchor editAs="oneCell">
    <xdr:from>
      <xdr:col>6</xdr:col>
      <xdr:colOff>15900</xdr:colOff>
      <xdr:row>28</xdr:row>
      <xdr:rowOff>0</xdr:rowOff>
    </xdr:from>
    <xdr:to>
      <xdr:col>6</xdr:col>
      <xdr:colOff>5459100</xdr:colOff>
      <xdr:row>28</xdr:row>
      <xdr:rowOff>2894400</xdr:rowOff>
    </xdr:to>
    <xdr:pic>
      <xdr:nvPicPr>
        <xdr:cNvPr id="23" name="그림 22">
          <a:extLst>
            <a:ext uri="{FF2B5EF4-FFF2-40B4-BE49-F238E27FC236}">
              <a16:creationId xmlns:a16="http://schemas.microsoft.com/office/drawing/2014/main" id="{997F7158-D74F-F235-65E1-04C7AEEAC010}"/>
            </a:ext>
          </a:extLst>
        </xdr:cNvPr>
        <xdr:cNvPicPr preferRelativeResize="0">
          <a:picLocks/>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2833" t="23064" r="63408" b="27791"/>
        <a:stretch/>
      </xdr:blipFill>
      <xdr:spPr>
        <a:xfrm>
          <a:off x="19827900" y="37433250"/>
          <a:ext cx="5443200" cy="2894400"/>
        </a:xfrm>
        <a:prstGeom prst="rect">
          <a:avLst/>
        </a:prstGeom>
      </xdr:spPr>
    </xdr:pic>
    <xdr:clientData/>
  </xdr:twoCellAnchor>
  <xdr:twoCellAnchor editAs="oneCell">
    <xdr:from>
      <xdr:col>6</xdr:col>
      <xdr:colOff>15900</xdr:colOff>
      <xdr:row>30</xdr:row>
      <xdr:rowOff>0</xdr:rowOff>
    </xdr:from>
    <xdr:to>
      <xdr:col>6</xdr:col>
      <xdr:colOff>5459100</xdr:colOff>
      <xdr:row>30</xdr:row>
      <xdr:rowOff>2894400</xdr:rowOff>
    </xdr:to>
    <xdr:pic>
      <xdr:nvPicPr>
        <xdr:cNvPr id="25" name="그림 24">
          <a:extLst>
            <a:ext uri="{FF2B5EF4-FFF2-40B4-BE49-F238E27FC236}">
              <a16:creationId xmlns:a16="http://schemas.microsoft.com/office/drawing/2014/main" id="{0502952D-1029-AC86-4EC6-E29DCB575903}"/>
            </a:ext>
          </a:extLst>
        </xdr:cNvPr>
        <xdr:cNvPicPr preferRelativeResize="0">
          <a:picLocks/>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63758" b="43177"/>
        <a:stretch/>
      </xdr:blipFill>
      <xdr:spPr>
        <a:xfrm>
          <a:off x="19827900" y="41148000"/>
          <a:ext cx="5443200" cy="2894400"/>
        </a:xfrm>
        <a:prstGeom prst="rect">
          <a:avLst/>
        </a:prstGeom>
      </xdr:spPr>
    </xdr:pic>
    <xdr:clientData/>
  </xdr:twoCellAnchor>
  <xdr:twoCellAnchor editAs="oneCell">
    <xdr:from>
      <xdr:col>6</xdr:col>
      <xdr:colOff>16534</xdr:colOff>
      <xdr:row>31</xdr:row>
      <xdr:rowOff>0</xdr:rowOff>
    </xdr:from>
    <xdr:to>
      <xdr:col>6</xdr:col>
      <xdr:colOff>5459734</xdr:colOff>
      <xdr:row>31</xdr:row>
      <xdr:rowOff>2894400</xdr:rowOff>
    </xdr:to>
    <xdr:pic>
      <xdr:nvPicPr>
        <xdr:cNvPr id="27" name="그림 26">
          <a:extLst>
            <a:ext uri="{FF2B5EF4-FFF2-40B4-BE49-F238E27FC236}">
              <a16:creationId xmlns:a16="http://schemas.microsoft.com/office/drawing/2014/main" id="{ED43485E-B946-A88D-7290-E9A4C3F58EA3}"/>
            </a:ext>
          </a:extLst>
        </xdr:cNvPr>
        <xdr:cNvPicPr preferRelativeResize="0">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r="61267" b="40737"/>
        <a:stretch/>
      </xdr:blipFill>
      <xdr:spPr>
        <a:xfrm>
          <a:off x="19828534" y="44323000"/>
          <a:ext cx="5443200" cy="2894400"/>
        </a:xfrm>
        <a:prstGeom prst="rect">
          <a:avLst/>
        </a:prstGeom>
      </xdr:spPr>
    </xdr:pic>
    <xdr:clientData/>
  </xdr:twoCellAnchor>
  <xdr:twoCellAnchor editAs="oneCell">
    <xdr:from>
      <xdr:col>6</xdr:col>
      <xdr:colOff>15900</xdr:colOff>
      <xdr:row>32</xdr:row>
      <xdr:rowOff>0</xdr:rowOff>
    </xdr:from>
    <xdr:to>
      <xdr:col>6</xdr:col>
      <xdr:colOff>5459100</xdr:colOff>
      <xdr:row>32</xdr:row>
      <xdr:rowOff>2894400</xdr:rowOff>
    </xdr:to>
    <xdr:pic>
      <xdr:nvPicPr>
        <xdr:cNvPr id="29" name="그림 28">
          <a:extLst>
            <a:ext uri="{FF2B5EF4-FFF2-40B4-BE49-F238E27FC236}">
              <a16:creationId xmlns:a16="http://schemas.microsoft.com/office/drawing/2014/main" id="{AE81E4E3-5970-4A26-2C69-2CAEA8CE1B6E}"/>
            </a:ext>
          </a:extLst>
        </xdr:cNvPr>
        <xdr:cNvPicPr preferRelativeResize="0">
          <a:picLocks/>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2317" b="42584"/>
        <a:stretch/>
      </xdr:blipFill>
      <xdr:spPr>
        <a:xfrm>
          <a:off x="19827900" y="47498000"/>
          <a:ext cx="5443200" cy="2894400"/>
        </a:xfrm>
        <a:prstGeom prst="rect">
          <a:avLst/>
        </a:prstGeom>
      </xdr:spPr>
    </xdr:pic>
    <xdr:clientData/>
  </xdr:twoCellAnchor>
  <xdr:twoCellAnchor editAs="oneCell">
    <xdr:from>
      <xdr:col>6</xdr:col>
      <xdr:colOff>15900</xdr:colOff>
      <xdr:row>33</xdr:row>
      <xdr:rowOff>0</xdr:rowOff>
    </xdr:from>
    <xdr:to>
      <xdr:col>6</xdr:col>
      <xdr:colOff>5459100</xdr:colOff>
      <xdr:row>33</xdr:row>
      <xdr:rowOff>2894400</xdr:rowOff>
    </xdr:to>
    <xdr:pic>
      <xdr:nvPicPr>
        <xdr:cNvPr id="31" name="그림 30">
          <a:extLst>
            <a:ext uri="{FF2B5EF4-FFF2-40B4-BE49-F238E27FC236}">
              <a16:creationId xmlns:a16="http://schemas.microsoft.com/office/drawing/2014/main" id="{76764328-3D0B-7AF9-0047-BFEFFDDEABE8}"/>
            </a:ext>
          </a:extLst>
        </xdr:cNvPr>
        <xdr:cNvPicPr preferRelativeResize="0">
          <a:picLocks/>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62712" b="67034"/>
        <a:stretch/>
      </xdr:blipFill>
      <xdr:spPr>
        <a:xfrm>
          <a:off x="19827900" y="50673000"/>
          <a:ext cx="5443200" cy="2894400"/>
        </a:xfrm>
        <a:prstGeom prst="rect">
          <a:avLst/>
        </a:prstGeom>
      </xdr:spPr>
    </xdr:pic>
    <xdr:clientData/>
  </xdr:twoCellAnchor>
  <xdr:twoCellAnchor editAs="oneCell">
    <xdr:from>
      <xdr:col>6</xdr:col>
      <xdr:colOff>15900</xdr:colOff>
      <xdr:row>34</xdr:row>
      <xdr:rowOff>-1</xdr:rowOff>
    </xdr:from>
    <xdr:to>
      <xdr:col>6</xdr:col>
      <xdr:colOff>5459100</xdr:colOff>
      <xdr:row>34</xdr:row>
      <xdr:rowOff>2894399</xdr:rowOff>
    </xdr:to>
    <xdr:pic>
      <xdr:nvPicPr>
        <xdr:cNvPr id="33" name="그림 32">
          <a:extLst>
            <a:ext uri="{FF2B5EF4-FFF2-40B4-BE49-F238E27FC236}">
              <a16:creationId xmlns:a16="http://schemas.microsoft.com/office/drawing/2014/main" id="{8D0C8AF4-8B15-FE3A-E44E-DE1B2A840FF4}"/>
            </a:ext>
          </a:extLst>
        </xdr:cNvPr>
        <xdr:cNvPicPr preferRelativeResize="0">
          <a:picLocks/>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r="61617" b="69966"/>
        <a:stretch/>
      </xdr:blipFill>
      <xdr:spPr>
        <a:xfrm>
          <a:off x="19827900" y="53847999"/>
          <a:ext cx="5443200" cy="2894400"/>
        </a:xfrm>
        <a:prstGeom prst="rect">
          <a:avLst/>
        </a:prstGeom>
      </xdr:spPr>
    </xdr:pic>
    <xdr:clientData/>
  </xdr:twoCellAnchor>
  <xdr:twoCellAnchor editAs="oneCell">
    <xdr:from>
      <xdr:col>6</xdr:col>
      <xdr:colOff>-1</xdr:colOff>
      <xdr:row>35</xdr:row>
      <xdr:rowOff>0</xdr:rowOff>
    </xdr:from>
    <xdr:to>
      <xdr:col>6</xdr:col>
      <xdr:colOff>5443199</xdr:colOff>
      <xdr:row>35</xdr:row>
      <xdr:rowOff>2894400</xdr:rowOff>
    </xdr:to>
    <xdr:pic>
      <xdr:nvPicPr>
        <xdr:cNvPr id="35" name="그림 34">
          <a:extLst>
            <a:ext uri="{FF2B5EF4-FFF2-40B4-BE49-F238E27FC236}">
              <a16:creationId xmlns:a16="http://schemas.microsoft.com/office/drawing/2014/main" id="{1FC82FF1-F823-901E-BA1B-0A978820BA3B}"/>
            </a:ext>
          </a:extLst>
        </xdr:cNvPr>
        <xdr:cNvPicPr preferRelativeResize="0">
          <a:picLocks/>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61150" b="42212"/>
        <a:stretch/>
      </xdr:blipFill>
      <xdr:spPr>
        <a:xfrm>
          <a:off x="19811999" y="57023000"/>
          <a:ext cx="5443200" cy="2894400"/>
        </a:xfrm>
        <a:prstGeom prst="rect">
          <a:avLst/>
        </a:prstGeom>
      </xdr:spPr>
    </xdr:pic>
    <xdr:clientData/>
  </xdr:twoCellAnchor>
  <xdr:twoCellAnchor editAs="oneCell">
    <xdr:from>
      <xdr:col>6</xdr:col>
      <xdr:colOff>31775</xdr:colOff>
      <xdr:row>37</xdr:row>
      <xdr:rowOff>-1</xdr:rowOff>
    </xdr:from>
    <xdr:to>
      <xdr:col>7</xdr:col>
      <xdr:colOff>13975</xdr:colOff>
      <xdr:row>37</xdr:row>
      <xdr:rowOff>2894399</xdr:rowOff>
    </xdr:to>
    <xdr:pic>
      <xdr:nvPicPr>
        <xdr:cNvPr id="37" name="그림 36">
          <a:extLst>
            <a:ext uri="{FF2B5EF4-FFF2-40B4-BE49-F238E27FC236}">
              <a16:creationId xmlns:a16="http://schemas.microsoft.com/office/drawing/2014/main" id="{10420FCD-3105-E176-7240-32A20D2F2582}"/>
            </a:ext>
          </a:extLst>
        </xdr:cNvPr>
        <xdr:cNvPicPr preferRelativeResize="0">
          <a:picLocks/>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 t="75173" r="60450" b="1902"/>
        <a:stretch/>
      </xdr:blipFill>
      <xdr:spPr>
        <a:xfrm>
          <a:off x="19843775" y="60547249"/>
          <a:ext cx="5443200" cy="2894400"/>
        </a:xfrm>
        <a:prstGeom prst="rect">
          <a:avLst/>
        </a:prstGeom>
      </xdr:spPr>
    </xdr:pic>
    <xdr:clientData/>
  </xdr:twoCellAnchor>
  <xdr:twoCellAnchor editAs="oneCell">
    <xdr:from>
      <xdr:col>6</xdr:col>
      <xdr:colOff>15900</xdr:colOff>
      <xdr:row>43</xdr:row>
      <xdr:rowOff>0</xdr:rowOff>
    </xdr:from>
    <xdr:to>
      <xdr:col>6</xdr:col>
      <xdr:colOff>5459100</xdr:colOff>
      <xdr:row>43</xdr:row>
      <xdr:rowOff>2894400</xdr:rowOff>
    </xdr:to>
    <xdr:pic>
      <xdr:nvPicPr>
        <xdr:cNvPr id="39" name="그림 38">
          <a:extLst>
            <a:ext uri="{FF2B5EF4-FFF2-40B4-BE49-F238E27FC236}">
              <a16:creationId xmlns:a16="http://schemas.microsoft.com/office/drawing/2014/main" id="{A118ED11-C0F2-CA8B-A633-ECD8EF1814F1}"/>
            </a:ext>
          </a:extLst>
        </xdr:cNvPr>
        <xdr:cNvPicPr preferRelativeResize="0">
          <a:picLocks/>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42857" b="64416"/>
        <a:stretch/>
      </xdr:blipFill>
      <xdr:spPr>
        <a:xfrm>
          <a:off x="19827900" y="65468500"/>
          <a:ext cx="5443200" cy="2894400"/>
        </a:xfrm>
        <a:prstGeom prst="rect">
          <a:avLst/>
        </a:prstGeom>
      </xdr:spPr>
    </xdr:pic>
    <xdr:clientData/>
  </xdr:twoCellAnchor>
  <xdr:twoCellAnchor editAs="oneCell">
    <xdr:from>
      <xdr:col>6</xdr:col>
      <xdr:colOff>14625</xdr:colOff>
      <xdr:row>45</xdr:row>
      <xdr:rowOff>0</xdr:rowOff>
    </xdr:from>
    <xdr:to>
      <xdr:col>7</xdr:col>
      <xdr:colOff>0</xdr:colOff>
      <xdr:row>45</xdr:row>
      <xdr:rowOff>2894400</xdr:rowOff>
    </xdr:to>
    <xdr:pic>
      <xdr:nvPicPr>
        <xdr:cNvPr id="42" name="그림 41">
          <a:extLst>
            <a:ext uri="{FF2B5EF4-FFF2-40B4-BE49-F238E27FC236}">
              <a16:creationId xmlns:a16="http://schemas.microsoft.com/office/drawing/2014/main" id="{FF5C2F46-B8E0-1404-345E-F96AEDFC671E}"/>
            </a:ext>
          </a:extLst>
        </xdr:cNvPr>
        <xdr:cNvPicPr preferRelativeResize="0">
          <a:picLocks/>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7139" t="18082" r="35484" b="23941"/>
        <a:stretch/>
      </xdr:blipFill>
      <xdr:spPr>
        <a:xfrm>
          <a:off x="19826625" y="68992750"/>
          <a:ext cx="5446375" cy="2894400"/>
        </a:xfrm>
        <a:prstGeom prst="rect">
          <a:avLst/>
        </a:prstGeom>
      </xdr:spPr>
    </xdr:pic>
    <xdr:clientData/>
  </xdr:twoCellAnchor>
  <xdr:twoCellAnchor editAs="oneCell">
    <xdr:from>
      <xdr:col>6</xdr:col>
      <xdr:colOff>17800</xdr:colOff>
      <xdr:row>46</xdr:row>
      <xdr:rowOff>0</xdr:rowOff>
    </xdr:from>
    <xdr:to>
      <xdr:col>7</xdr:col>
      <xdr:colOff>0</xdr:colOff>
      <xdr:row>46</xdr:row>
      <xdr:rowOff>2894400</xdr:rowOff>
    </xdr:to>
    <xdr:pic>
      <xdr:nvPicPr>
        <xdr:cNvPr id="44" name="그림 43">
          <a:extLst>
            <a:ext uri="{FF2B5EF4-FFF2-40B4-BE49-F238E27FC236}">
              <a16:creationId xmlns:a16="http://schemas.microsoft.com/office/drawing/2014/main" id="{B825ADBC-6FD9-F375-0358-BBD4B17B0102}"/>
            </a:ext>
          </a:extLst>
        </xdr:cNvPr>
        <xdr:cNvPicPr preferRelativeResize="0">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9829800" y="72167750"/>
          <a:ext cx="5443200" cy="2894400"/>
        </a:xfrm>
        <a:prstGeom prst="rect">
          <a:avLst/>
        </a:prstGeom>
      </xdr:spPr>
    </xdr:pic>
    <xdr:clientData/>
  </xdr:twoCellAnchor>
  <xdr:twoCellAnchor editAs="oneCell">
    <xdr:from>
      <xdr:col>6</xdr:col>
      <xdr:colOff>14625</xdr:colOff>
      <xdr:row>22</xdr:row>
      <xdr:rowOff>0</xdr:rowOff>
    </xdr:from>
    <xdr:to>
      <xdr:col>7</xdr:col>
      <xdr:colOff>0</xdr:colOff>
      <xdr:row>22</xdr:row>
      <xdr:rowOff>2894400</xdr:rowOff>
    </xdr:to>
    <xdr:pic>
      <xdr:nvPicPr>
        <xdr:cNvPr id="16" name="그림 15">
          <a:extLst>
            <a:ext uri="{FF2B5EF4-FFF2-40B4-BE49-F238E27FC236}">
              <a16:creationId xmlns:a16="http://schemas.microsoft.com/office/drawing/2014/main" id="{330C16E8-5E7A-4F2F-99EE-A64212E8F154}"/>
            </a:ext>
          </a:extLst>
        </xdr:cNvPr>
        <xdr:cNvPicPr preferRelativeResize="0">
          <a:picLocks/>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3100" t="31391" r="52557" b="14701"/>
        <a:stretch/>
      </xdr:blipFill>
      <xdr:spPr>
        <a:xfrm>
          <a:off x="19826625" y="26828750"/>
          <a:ext cx="5446375" cy="289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25745</xdr:colOff>
      <xdr:row>6</xdr:row>
      <xdr:rowOff>0</xdr:rowOff>
    </xdr:from>
    <xdr:to>
      <xdr:col>7</xdr:col>
      <xdr:colOff>0</xdr:colOff>
      <xdr:row>6</xdr:row>
      <xdr:rowOff>2894400</xdr:rowOff>
    </xdr:to>
    <xdr:pic>
      <xdr:nvPicPr>
        <xdr:cNvPr id="3" name="그림 2">
          <a:extLst>
            <a:ext uri="{FF2B5EF4-FFF2-40B4-BE49-F238E27FC236}">
              <a16:creationId xmlns:a16="http://schemas.microsoft.com/office/drawing/2014/main" id="{2C8FAD8A-0BBE-4328-3E19-3DBE30599C5F}"/>
            </a:ext>
          </a:extLst>
        </xdr:cNvPr>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67018" y="1489364"/>
          <a:ext cx="5446800" cy="2894400"/>
        </a:xfrm>
        <a:prstGeom prst="rect">
          <a:avLst/>
        </a:prstGeom>
      </xdr:spPr>
    </xdr:pic>
    <xdr:clientData/>
  </xdr:twoCellAnchor>
  <xdr:twoCellAnchor editAs="oneCell">
    <xdr:from>
      <xdr:col>6</xdr:col>
      <xdr:colOff>25745</xdr:colOff>
      <xdr:row>10</xdr:row>
      <xdr:rowOff>0</xdr:rowOff>
    </xdr:from>
    <xdr:to>
      <xdr:col>7</xdr:col>
      <xdr:colOff>0</xdr:colOff>
      <xdr:row>10</xdr:row>
      <xdr:rowOff>2894400</xdr:rowOff>
    </xdr:to>
    <xdr:pic>
      <xdr:nvPicPr>
        <xdr:cNvPr id="5" name="그림 4">
          <a:extLst>
            <a:ext uri="{FF2B5EF4-FFF2-40B4-BE49-F238E27FC236}">
              <a16:creationId xmlns:a16="http://schemas.microsoft.com/office/drawing/2014/main" id="{80EF42EE-3E9F-1A01-B36A-FFAFC3EE98C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367018" y="5645727"/>
          <a:ext cx="5446800" cy="2894400"/>
        </a:xfrm>
        <a:prstGeom prst="rect">
          <a:avLst/>
        </a:prstGeom>
      </xdr:spPr>
    </xdr:pic>
    <xdr:clientData/>
  </xdr:twoCellAnchor>
  <xdr:twoCellAnchor editAs="oneCell">
    <xdr:from>
      <xdr:col>6</xdr:col>
      <xdr:colOff>21127</xdr:colOff>
      <xdr:row>17</xdr:row>
      <xdr:rowOff>0</xdr:rowOff>
    </xdr:from>
    <xdr:to>
      <xdr:col>7</xdr:col>
      <xdr:colOff>10158</xdr:colOff>
      <xdr:row>17</xdr:row>
      <xdr:rowOff>2894400</xdr:rowOff>
    </xdr:to>
    <xdr:pic>
      <xdr:nvPicPr>
        <xdr:cNvPr id="7" name="그림 6">
          <a:extLst>
            <a:ext uri="{FF2B5EF4-FFF2-40B4-BE49-F238E27FC236}">
              <a16:creationId xmlns:a16="http://schemas.microsoft.com/office/drawing/2014/main" id="{420F94B1-3D0C-87D8-3B62-4CFF9DFC175E}"/>
            </a:ext>
          </a:extLst>
        </xdr:cNvPr>
        <xdr:cNvPicPr preferRelativeResize="0">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81809" y="11845636"/>
          <a:ext cx="4860000" cy="2894400"/>
        </a:xfrm>
        <a:prstGeom prst="rect">
          <a:avLst/>
        </a:prstGeom>
      </xdr:spPr>
    </xdr:pic>
    <xdr:clientData/>
  </xdr:twoCellAnchor>
  <xdr:twoCellAnchor editAs="oneCell">
    <xdr:from>
      <xdr:col>6</xdr:col>
      <xdr:colOff>38444</xdr:colOff>
      <xdr:row>18</xdr:row>
      <xdr:rowOff>0</xdr:rowOff>
    </xdr:from>
    <xdr:to>
      <xdr:col>7</xdr:col>
      <xdr:colOff>10330</xdr:colOff>
      <xdr:row>18</xdr:row>
      <xdr:rowOff>2894400</xdr:rowOff>
    </xdr:to>
    <xdr:pic>
      <xdr:nvPicPr>
        <xdr:cNvPr id="9" name="그림 8">
          <a:extLst>
            <a:ext uri="{FF2B5EF4-FFF2-40B4-BE49-F238E27FC236}">
              <a16:creationId xmlns:a16="http://schemas.microsoft.com/office/drawing/2014/main" id="{C04F0CBA-3523-8C90-4513-9C5618D67325}"/>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99126" y="14945591"/>
          <a:ext cx="4860000" cy="2894400"/>
        </a:xfrm>
        <a:prstGeom prst="rect">
          <a:avLst/>
        </a:prstGeom>
      </xdr:spPr>
    </xdr:pic>
    <xdr:clientData/>
  </xdr:twoCellAnchor>
  <xdr:twoCellAnchor editAs="oneCell">
    <xdr:from>
      <xdr:col>6</xdr:col>
      <xdr:colOff>9699</xdr:colOff>
      <xdr:row>21</xdr:row>
      <xdr:rowOff>0</xdr:rowOff>
    </xdr:from>
    <xdr:to>
      <xdr:col>7</xdr:col>
      <xdr:colOff>0</xdr:colOff>
      <xdr:row>21</xdr:row>
      <xdr:rowOff>2894400</xdr:rowOff>
    </xdr:to>
    <xdr:pic>
      <xdr:nvPicPr>
        <xdr:cNvPr id="4" name="그림 3">
          <a:extLst>
            <a:ext uri="{FF2B5EF4-FFF2-40B4-BE49-F238E27FC236}">
              <a16:creationId xmlns:a16="http://schemas.microsoft.com/office/drawing/2014/main" id="{FAB055E7-E56F-9412-F1AD-A4D4A3B0564C}"/>
            </a:ext>
          </a:extLst>
        </xdr:cNvPr>
        <xdr:cNvPicPr preferRelativeResize="0">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350972" y="18253364"/>
          <a:ext cx="5462846" cy="2894400"/>
        </a:xfrm>
        <a:prstGeom prst="rect">
          <a:avLst/>
        </a:prstGeom>
      </xdr:spPr>
    </xdr:pic>
    <xdr:clientData/>
  </xdr:twoCellAnchor>
  <xdr:twoCellAnchor editAs="oneCell">
    <xdr:from>
      <xdr:col>6</xdr:col>
      <xdr:colOff>25745</xdr:colOff>
      <xdr:row>33</xdr:row>
      <xdr:rowOff>11244</xdr:rowOff>
    </xdr:from>
    <xdr:to>
      <xdr:col>7</xdr:col>
      <xdr:colOff>0</xdr:colOff>
      <xdr:row>33</xdr:row>
      <xdr:rowOff>2909454</xdr:rowOff>
    </xdr:to>
    <xdr:pic>
      <xdr:nvPicPr>
        <xdr:cNvPr id="8" name="그림 7">
          <a:extLst>
            <a:ext uri="{FF2B5EF4-FFF2-40B4-BE49-F238E27FC236}">
              <a16:creationId xmlns:a16="http://schemas.microsoft.com/office/drawing/2014/main" id="{EAE59DFE-B250-0E84-1F8F-72EE80568F72}"/>
            </a:ext>
          </a:extLst>
        </xdr:cNvPr>
        <xdr:cNvPicPr preferRelativeResize="0">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367018" y="25515153"/>
          <a:ext cx="5446800" cy="2898210"/>
        </a:xfrm>
        <a:prstGeom prst="rect">
          <a:avLst/>
        </a:prstGeom>
      </xdr:spPr>
    </xdr:pic>
    <xdr:clientData/>
  </xdr:twoCellAnchor>
  <xdr:twoCellAnchor editAs="oneCell">
    <xdr:from>
      <xdr:col>6</xdr:col>
      <xdr:colOff>21127</xdr:colOff>
      <xdr:row>46</xdr:row>
      <xdr:rowOff>0</xdr:rowOff>
    </xdr:from>
    <xdr:to>
      <xdr:col>7</xdr:col>
      <xdr:colOff>10158</xdr:colOff>
      <xdr:row>46</xdr:row>
      <xdr:rowOff>2894400</xdr:rowOff>
    </xdr:to>
    <xdr:pic>
      <xdr:nvPicPr>
        <xdr:cNvPr id="11" name="그림 10">
          <a:extLst>
            <a:ext uri="{FF2B5EF4-FFF2-40B4-BE49-F238E27FC236}">
              <a16:creationId xmlns:a16="http://schemas.microsoft.com/office/drawing/2014/main" id="{B7A61BAD-A3D8-CAB8-2992-09FB5E3651A5}"/>
            </a:ext>
          </a:extLst>
        </xdr:cNvPr>
        <xdr:cNvPicPr preferRelativeResize="0">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481809" y="34809545"/>
          <a:ext cx="4860000" cy="2894400"/>
        </a:xfrm>
        <a:prstGeom prst="rect">
          <a:avLst/>
        </a:prstGeom>
      </xdr:spPr>
    </xdr:pic>
    <xdr:clientData/>
  </xdr:twoCellAnchor>
  <xdr:twoCellAnchor editAs="oneCell">
    <xdr:from>
      <xdr:col>6</xdr:col>
      <xdr:colOff>34635</xdr:colOff>
      <xdr:row>47</xdr:row>
      <xdr:rowOff>0</xdr:rowOff>
    </xdr:from>
    <xdr:to>
      <xdr:col>7</xdr:col>
      <xdr:colOff>10331</xdr:colOff>
      <xdr:row>47</xdr:row>
      <xdr:rowOff>2894400</xdr:rowOff>
    </xdr:to>
    <xdr:pic>
      <xdr:nvPicPr>
        <xdr:cNvPr id="13" name="그림 12">
          <a:extLst>
            <a:ext uri="{FF2B5EF4-FFF2-40B4-BE49-F238E27FC236}">
              <a16:creationId xmlns:a16="http://schemas.microsoft.com/office/drawing/2014/main" id="{30294A71-C09F-DC64-DA6A-BED446FFD7C6}"/>
            </a:ext>
          </a:extLst>
        </xdr:cNvPr>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495317" y="37909500"/>
          <a:ext cx="4860000" cy="2894400"/>
        </a:xfrm>
        <a:prstGeom prst="rect">
          <a:avLst/>
        </a:prstGeom>
      </xdr:spPr>
    </xdr:pic>
    <xdr:clientData/>
  </xdr:twoCellAnchor>
  <xdr:twoCellAnchor editAs="oneCell">
    <xdr:from>
      <xdr:col>6</xdr:col>
      <xdr:colOff>21128</xdr:colOff>
      <xdr:row>51</xdr:row>
      <xdr:rowOff>8444</xdr:rowOff>
    </xdr:from>
    <xdr:to>
      <xdr:col>7</xdr:col>
      <xdr:colOff>8254</xdr:colOff>
      <xdr:row>51</xdr:row>
      <xdr:rowOff>2916179</xdr:rowOff>
    </xdr:to>
    <xdr:pic>
      <xdr:nvPicPr>
        <xdr:cNvPr id="15" name="그림 14">
          <a:extLst>
            <a:ext uri="{FF2B5EF4-FFF2-40B4-BE49-F238E27FC236}">
              <a16:creationId xmlns:a16="http://schemas.microsoft.com/office/drawing/2014/main" id="{3FF0449A-0A20-1DBE-D78E-FA5448E2AD38}"/>
            </a:ext>
          </a:extLst>
        </xdr:cNvPr>
        <xdr:cNvPicPr preferRelativeResize="0">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481810" y="42039671"/>
          <a:ext cx="4854285" cy="28944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3"/>
  <sheetViews>
    <sheetView tabSelected="1" view="pageBreakPreview" zoomScale="130" zoomScaleNormal="130" zoomScaleSheetLayoutView="130" workbookViewId="0">
      <selection activeCell="B13" sqref="B13:L13"/>
    </sheetView>
  </sheetViews>
  <sheetFormatPr defaultRowHeight="14"/>
  <cols>
    <col min="1" max="1" width="1.75" customWidth="1"/>
    <col min="12" max="12" width="18.58203125" customWidth="1"/>
  </cols>
  <sheetData>
    <row r="1" spans="2:12" ht="9.75" customHeight="1"/>
    <row r="2" spans="2:12" ht="17">
      <c r="B2" s="4"/>
      <c r="C2" s="4"/>
      <c r="D2" s="4"/>
      <c r="E2" s="4"/>
      <c r="F2" s="4"/>
      <c r="G2" s="4"/>
      <c r="H2" s="4"/>
      <c r="I2" s="4"/>
      <c r="J2" s="4"/>
      <c r="K2" s="4"/>
      <c r="L2" s="4"/>
    </row>
    <row r="3" spans="2:12" ht="13.5" customHeight="1">
      <c r="B3" s="4"/>
      <c r="C3" s="4"/>
      <c r="D3" s="4"/>
      <c r="E3" s="4"/>
      <c r="F3" s="4"/>
      <c r="G3" s="4"/>
      <c r="H3" s="4"/>
      <c r="I3" s="4"/>
      <c r="J3" s="4"/>
      <c r="K3" s="7" t="s">
        <v>25</v>
      </c>
      <c r="L3" s="1" t="s">
        <v>33</v>
      </c>
    </row>
    <row r="4" spans="2:12" ht="13.5" customHeight="1">
      <c r="B4" s="4"/>
      <c r="C4" s="4"/>
      <c r="D4" s="4"/>
      <c r="E4" s="4"/>
      <c r="F4" s="4"/>
      <c r="G4" s="4"/>
      <c r="H4" s="4"/>
      <c r="I4" s="4"/>
      <c r="J4" s="4"/>
      <c r="K4" s="7" t="s">
        <v>26</v>
      </c>
      <c r="L4" s="2" t="s">
        <v>32</v>
      </c>
    </row>
    <row r="5" spans="2:12" ht="13.5" customHeight="1">
      <c r="B5" s="4"/>
      <c r="C5" s="4"/>
      <c r="D5" s="4"/>
      <c r="E5" s="4"/>
      <c r="F5" s="4"/>
      <c r="G5" s="4"/>
      <c r="H5" s="4"/>
      <c r="I5" s="4"/>
      <c r="J5" s="4"/>
      <c r="K5" s="7" t="s">
        <v>27</v>
      </c>
      <c r="L5" s="2" t="s">
        <v>28</v>
      </c>
    </row>
    <row r="6" spans="2:12" ht="13.5" customHeight="1">
      <c r="B6" s="4"/>
      <c r="C6" s="4"/>
      <c r="D6" s="4"/>
      <c r="E6" s="4"/>
      <c r="F6" s="4"/>
      <c r="G6" s="4"/>
      <c r="H6" s="4"/>
      <c r="I6" s="4"/>
      <c r="J6" s="4"/>
      <c r="K6" s="7" t="s">
        <v>29</v>
      </c>
      <c r="L6" s="2" t="s">
        <v>30</v>
      </c>
    </row>
    <row r="7" spans="2:12" ht="17">
      <c r="B7" s="4"/>
      <c r="C7" s="4"/>
      <c r="D7" s="4"/>
      <c r="E7" s="4"/>
      <c r="F7" s="4"/>
      <c r="G7" s="4"/>
      <c r="H7" s="4"/>
      <c r="I7" s="4"/>
      <c r="J7" s="4"/>
      <c r="K7" s="4"/>
      <c r="L7" s="4"/>
    </row>
    <row r="8" spans="2:12" ht="17">
      <c r="B8" s="4"/>
      <c r="C8" s="4"/>
      <c r="D8" s="4"/>
      <c r="E8" s="4"/>
      <c r="F8" s="4"/>
      <c r="G8" s="4"/>
      <c r="H8" s="4"/>
      <c r="I8" s="4"/>
      <c r="J8" s="4"/>
      <c r="K8" s="4"/>
      <c r="L8" s="4"/>
    </row>
    <row r="9" spans="2:12" ht="17">
      <c r="B9" s="4"/>
      <c r="C9" s="4"/>
      <c r="D9" s="4"/>
      <c r="E9" s="4"/>
      <c r="F9" s="4"/>
      <c r="G9" s="4"/>
      <c r="H9" s="4"/>
      <c r="I9" s="4"/>
      <c r="J9" s="4"/>
      <c r="K9" s="4"/>
      <c r="L9" s="4"/>
    </row>
    <row r="10" spans="2:12" ht="17">
      <c r="B10" s="4"/>
      <c r="C10" s="4"/>
      <c r="D10" s="4"/>
      <c r="E10" s="4"/>
      <c r="F10" s="4"/>
      <c r="G10" s="4"/>
      <c r="H10" s="4"/>
      <c r="I10" s="4"/>
      <c r="J10" s="4"/>
      <c r="K10" s="4"/>
      <c r="L10" s="4"/>
    </row>
    <row r="11" spans="2:12" ht="25.5">
      <c r="B11" s="268" t="s">
        <v>163</v>
      </c>
      <c r="C11" s="268"/>
      <c r="D11" s="268"/>
      <c r="E11" s="268"/>
      <c r="F11" s="268"/>
      <c r="G11" s="269"/>
      <c r="H11" s="269"/>
      <c r="I11" s="269"/>
      <c r="J11" s="269"/>
      <c r="K11" s="269"/>
      <c r="L11" s="269"/>
    </row>
    <row r="12" spans="2:12" ht="17">
      <c r="B12" s="4"/>
      <c r="C12" s="4"/>
      <c r="D12" s="4"/>
      <c r="E12" s="4"/>
      <c r="F12" s="4"/>
      <c r="G12" s="4"/>
      <c r="H12" s="4"/>
      <c r="I12" s="4"/>
      <c r="J12" s="4"/>
      <c r="K12" s="4"/>
      <c r="L12" s="4"/>
    </row>
    <row r="13" spans="2:12" ht="36">
      <c r="B13" s="270" t="s">
        <v>46</v>
      </c>
      <c r="C13" s="270"/>
      <c r="D13" s="270"/>
      <c r="E13" s="270"/>
      <c r="F13" s="270"/>
      <c r="G13" s="271"/>
      <c r="H13" s="271"/>
      <c r="I13" s="271"/>
      <c r="J13" s="271"/>
      <c r="K13" s="271"/>
      <c r="L13" s="271"/>
    </row>
    <row r="14" spans="2:12" ht="17">
      <c r="B14" s="4"/>
      <c r="C14" s="4"/>
      <c r="D14" s="4"/>
      <c r="E14" s="4"/>
      <c r="F14" s="4"/>
      <c r="G14" s="4"/>
      <c r="H14" s="4"/>
      <c r="I14" s="4"/>
      <c r="J14" s="4"/>
      <c r="K14" s="4"/>
      <c r="L14" s="4"/>
    </row>
    <row r="15" spans="2:12" ht="20.5">
      <c r="B15" s="4"/>
      <c r="C15" s="4"/>
      <c r="D15" s="4"/>
      <c r="E15" s="272"/>
      <c r="F15" s="273"/>
      <c r="G15" s="273"/>
      <c r="H15" s="273"/>
      <c r="I15" s="273"/>
      <c r="J15" s="273"/>
      <c r="K15" s="273"/>
      <c r="L15" s="4"/>
    </row>
    <row r="16" spans="2:12" ht="17">
      <c r="B16" s="4"/>
      <c r="C16" s="4"/>
      <c r="D16" s="4"/>
      <c r="E16" s="4"/>
      <c r="F16" s="4"/>
      <c r="G16" s="4"/>
      <c r="H16" s="4"/>
      <c r="I16" s="4"/>
      <c r="J16" s="4"/>
      <c r="K16" s="4"/>
      <c r="L16" s="4"/>
    </row>
    <row r="17" spans="2:12" ht="17">
      <c r="B17" s="4"/>
      <c r="C17" s="4"/>
      <c r="D17" s="4"/>
      <c r="E17" s="4"/>
      <c r="F17" s="4"/>
      <c r="G17" s="4"/>
      <c r="H17" s="4"/>
      <c r="I17" s="4"/>
      <c r="J17" s="4"/>
      <c r="K17" s="4"/>
      <c r="L17" s="4"/>
    </row>
    <row r="18" spans="2:12" ht="21">
      <c r="B18" s="274">
        <v>45144</v>
      </c>
      <c r="C18" s="275"/>
      <c r="D18" s="275"/>
      <c r="E18" s="275"/>
      <c r="F18" s="275"/>
      <c r="G18" s="275"/>
      <c r="H18" s="275"/>
      <c r="I18" s="275"/>
      <c r="J18" s="275"/>
      <c r="K18" s="275"/>
      <c r="L18" s="275"/>
    </row>
    <row r="19" spans="2:12" ht="21">
      <c r="B19" s="4"/>
      <c r="C19" s="4"/>
      <c r="D19" s="4"/>
      <c r="E19" s="4"/>
      <c r="F19" s="5"/>
      <c r="G19" s="6"/>
      <c r="H19" s="6"/>
      <c r="I19" s="6"/>
      <c r="J19" s="6"/>
      <c r="K19" s="4"/>
      <c r="L19" s="4"/>
    </row>
    <row r="20" spans="2:12" ht="17">
      <c r="B20" s="4"/>
      <c r="C20" s="4"/>
      <c r="D20" s="4"/>
      <c r="E20" s="4"/>
      <c r="F20" s="4"/>
      <c r="G20" s="4"/>
      <c r="H20" s="4"/>
      <c r="I20" s="4"/>
      <c r="J20" s="4"/>
      <c r="K20" s="4"/>
      <c r="L20" s="4"/>
    </row>
    <row r="21" spans="2:12" ht="17">
      <c r="B21" s="4"/>
      <c r="C21" s="4"/>
      <c r="D21" s="4"/>
      <c r="E21" s="4"/>
      <c r="F21" s="4"/>
      <c r="G21" s="4"/>
      <c r="H21" s="4"/>
      <c r="I21" s="4"/>
      <c r="J21" s="4"/>
      <c r="K21" s="4"/>
      <c r="L21" s="4"/>
    </row>
    <row r="22" spans="2:12" ht="17">
      <c r="B22" s="4"/>
      <c r="C22" s="4"/>
      <c r="D22" s="4"/>
      <c r="E22" s="4"/>
      <c r="F22" s="4"/>
      <c r="G22" s="4"/>
      <c r="H22" s="4"/>
      <c r="I22" s="4"/>
      <c r="J22" s="4"/>
      <c r="K22" s="4"/>
      <c r="L22" s="4"/>
    </row>
    <row r="23" spans="2:12" ht="17">
      <c r="B23" s="4"/>
      <c r="C23" s="4"/>
      <c r="D23" s="4"/>
      <c r="E23" s="4"/>
      <c r="F23" s="4"/>
      <c r="G23" s="4"/>
      <c r="H23" s="4"/>
      <c r="I23" s="4"/>
      <c r="J23" s="4"/>
      <c r="K23" s="4"/>
      <c r="L23" s="4"/>
    </row>
  </sheetData>
  <mergeCells count="4">
    <mergeCell ref="B11:L11"/>
    <mergeCell ref="B13:L13"/>
    <mergeCell ref="E15:K15"/>
    <mergeCell ref="B18:L18"/>
  </mergeCells>
  <phoneticPr fontId="3" type="noConversion"/>
  <pageMargins left="0.7" right="0.7" top="0.75" bottom="0.75" header="0.3" footer="0.3"/>
  <pageSetup paperSize="9" scale="70" orientation="portrait" r:id="rId1"/>
  <colBreaks count="1" manualBreakCount="1">
    <brk id="12" min="1" max="24"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7"/>
  <sheetViews>
    <sheetView view="pageBreakPreview" zoomScale="115" zoomScaleNormal="100" zoomScaleSheetLayoutView="115" workbookViewId="0">
      <selection activeCell="B4" sqref="B4:G4"/>
    </sheetView>
  </sheetViews>
  <sheetFormatPr defaultRowHeight="14"/>
  <cols>
    <col min="1" max="1" width="1.75" customWidth="1"/>
    <col min="2" max="2" width="3.75" customWidth="1"/>
    <col min="3" max="3" width="16.33203125" bestFit="1" customWidth="1"/>
    <col min="4" max="4" width="14.75" customWidth="1"/>
    <col min="5" max="5" width="30" customWidth="1"/>
    <col min="6" max="6" width="22.9140625" customWidth="1"/>
    <col min="7" max="7" width="8.33203125" customWidth="1"/>
  </cols>
  <sheetData>
    <row r="1" spans="2:8" ht="28.5" customHeight="1" thickBot="1">
      <c r="B1" s="279" t="s">
        <v>56</v>
      </c>
      <c r="C1" s="279"/>
      <c r="D1" s="279"/>
      <c r="E1" s="279"/>
      <c r="F1" s="279"/>
      <c r="G1" s="279"/>
    </row>
    <row r="2" spans="2:8" ht="17.149999999999999" customHeight="1">
      <c r="B2" s="280" t="s">
        <v>3</v>
      </c>
      <c r="C2" s="282" t="s">
        <v>4</v>
      </c>
      <c r="D2" s="282"/>
      <c r="E2" s="282"/>
      <c r="F2" s="282"/>
      <c r="G2" s="283" t="s">
        <v>5</v>
      </c>
    </row>
    <row r="3" spans="2:8" ht="17.149999999999999" customHeight="1">
      <c r="B3" s="281"/>
      <c r="C3" s="168" t="s">
        <v>6</v>
      </c>
      <c r="D3" s="168" t="s">
        <v>21</v>
      </c>
      <c r="E3" s="168" t="s">
        <v>24</v>
      </c>
      <c r="F3" s="168" t="s">
        <v>7</v>
      </c>
      <c r="G3" s="284"/>
    </row>
    <row r="4" spans="2:8" ht="16.5" customHeight="1">
      <c r="B4" s="276" t="s">
        <v>314</v>
      </c>
      <c r="C4" s="277"/>
      <c r="D4" s="277"/>
      <c r="E4" s="277"/>
      <c r="F4" s="277"/>
      <c r="G4" s="278"/>
      <c r="H4" s="3"/>
    </row>
    <row r="5" spans="2:8" ht="16.5" customHeight="1" thickBot="1">
      <c r="B5" s="169">
        <v>1</v>
      </c>
      <c r="C5" s="30" t="s">
        <v>298</v>
      </c>
      <c r="D5" s="31" t="s">
        <v>299</v>
      </c>
      <c r="E5" s="30" t="s">
        <v>162</v>
      </c>
      <c r="F5" s="30" t="s">
        <v>55</v>
      </c>
      <c r="G5" s="170"/>
      <c r="H5" s="3"/>
    </row>
    <row r="6" spans="2:8" ht="16.5" customHeight="1">
      <c r="B6" s="276" t="s">
        <v>47</v>
      </c>
      <c r="C6" s="277"/>
      <c r="D6" s="277"/>
      <c r="E6" s="277"/>
      <c r="F6" s="277"/>
      <c r="G6" s="278"/>
      <c r="H6" s="3"/>
    </row>
    <row r="7" spans="2:8" ht="16.5" customHeight="1" thickBot="1">
      <c r="B7" s="169">
        <v>2</v>
      </c>
      <c r="C7" s="171" t="s">
        <v>300</v>
      </c>
      <c r="D7" s="171" t="s">
        <v>301</v>
      </c>
      <c r="E7" s="171" t="s">
        <v>48</v>
      </c>
      <c r="F7" s="171" t="s">
        <v>49</v>
      </c>
      <c r="G7" s="170"/>
      <c r="H7" s="3"/>
    </row>
  </sheetData>
  <mergeCells count="6">
    <mergeCell ref="B6:G6"/>
    <mergeCell ref="B1:G1"/>
    <mergeCell ref="B2:B3"/>
    <mergeCell ref="C2:F2"/>
    <mergeCell ref="G2:G3"/>
    <mergeCell ref="B4:G4"/>
  </mergeCells>
  <phoneticPr fontId="3" type="noConversion"/>
  <pageMargins left="0.7" right="0.7" top="0.75" bottom="0.75" header="0.3" footer="0.3"/>
  <pageSetup paperSize="9" scale="78"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07"/>
  <sheetViews>
    <sheetView view="pageBreakPreview" zoomScale="70" zoomScaleNormal="70" zoomScaleSheetLayoutView="70" zoomScalePageLayoutView="70" workbookViewId="0">
      <selection activeCell="AL30" sqref="AL30"/>
    </sheetView>
  </sheetViews>
  <sheetFormatPr defaultColWidth="8.9140625" defaultRowHeight="16"/>
  <cols>
    <col min="1" max="1" width="0.4140625" style="172" customWidth="1"/>
    <col min="2" max="2" width="21" style="172" customWidth="1"/>
    <col min="3" max="3" width="10.33203125" style="172" customWidth="1"/>
    <col min="4" max="4" width="8.4140625" style="175" customWidth="1"/>
    <col min="5" max="5" width="3.25" style="175" customWidth="1"/>
    <col min="6" max="19" width="4.9140625" style="175" customWidth="1"/>
    <col min="20" max="20" width="6.75" style="175" customWidth="1"/>
    <col min="21" max="21" width="15.33203125" style="175" customWidth="1"/>
    <col min="22" max="22" width="10.33203125" style="175" customWidth="1"/>
    <col min="23" max="23" width="6.58203125" style="175" customWidth="1"/>
    <col min="24" max="24" width="12.75" style="175" customWidth="1"/>
    <col min="25" max="25" width="9.75" style="175" customWidth="1"/>
    <col min="26" max="26" width="9.58203125" style="172" customWidth="1"/>
    <col min="27" max="27" width="16.75" style="172" bestFit="1" customWidth="1"/>
    <col min="28" max="28" width="6.25" style="172" bestFit="1" customWidth="1"/>
    <col min="29" max="29" width="12.6640625" style="172" customWidth="1"/>
    <col min="30" max="31" width="8.9140625" style="172"/>
    <col min="32" max="32" width="3.6640625" style="172" customWidth="1"/>
    <col min="33" max="39" width="8.9140625" style="172"/>
    <col min="40" max="40" width="8.9140625" style="172" customWidth="1"/>
    <col min="41" max="41" width="1.58203125" style="172" customWidth="1"/>
    <col min="42" max="43" width="8.9140625" style="172"/>
    <col min="44" max="44" width="6.08203125" style="172" customWidth="1"/>
    <col min="45" max="45" width="5.08203125" style="172" customWidth="1"/>
    <col min="46" max="46" width="19.75" style="172" customWidth="1"/>
    <col min="47" max="47" width="7.08203125" style="172" customWidth="1"/>
    <col min="48" max="16384" width="8.9140625" style="172"/>
  </cols>
  <sheetData>
    <row r="1" spans="1:89" ht="6" customHeight="1">
      <c r="C1" s="289"/>
      <c r="D1" s="289"/>
      <c r="E1" s="172"/>
      <c r="F1" s="172"/>
      <c r="G1" s="172"/>
      <c r="H1" s="172"/>
      <c r="I1" s="172"/>
      <c r="J1" s="172"/>
      <c r="K1" s="172"/>
      <c r="L1" s="172"/>
      <c r="M1" s="172"/>
      <c r="N1" s="172"/>
      <c r="O1" s="172"/>
      <c r="P1" s="172"/>
      <c r="Q1" s="172"/>
      <c r="R1" s="172"/>
      <c r="S1" s="172"/>
      <c r="T1" s="172"/>
      <c r="U1" s="172"/>
      <c r="V1" s="172"/>
      <c r="W1" s="172"/>
      <c r="X1" s="172"/>
      <c r="Y1" s="172"/>
    </row>
    <row r="2" spans="1:89" ht="50.15" customHeight="1">
      <c r="A2" s="173"/>
      <c r="B2" s="290" t="s">
        <v>276</v>
      </c>
      <c r="C2" s="290"/>
      <c r="D2" s="290"/>
      <c r="E2" s="172"/>
      <c r="F2" s="172"/>
      <c r="G2" s="172"/>
      <c r="H2" s="172"/>
      <c r="I2" s="172"/>
      <c r="J2" s="172"/>
      <c r="K2" s="172"/>
      <c r="L2" s="172"/>
      <c r="M2" s="172"/>
      <c r="N2" s="172"/>
      <c r="O2" s="174"/>
      <c r="P2" s="174"/>
      <c r="Q2" s="174"/>
      <c r="R2" s="174"/>
      <c r="S2" s="174"/>
      <c r="T2" s="174"/>
      <c r="U2" s="174"/>
      <c r="V2" s="174"/>
      <c r="W2" s="174"/>
      <c r="X2" s="174"/>
      <c r="Y2" s="174"/>
      <c r="Z2" s="174"/>
    </row>
    <row r="3" spans="1:89" ht="20.25" customHeight="1" thickBot="1">
      <c r="O3" s="176"/>
      <c r="P3" s="176"/>
      <c r="Q3" s="176"/>
      <c r="R3" s="176"/>
      <c r="S3" s="176"/>
      <c r="T3" s="176"/>
      <c r="U3" s="176"/>
      <c r="V3" s="176"/>
      <c r="W3" s="176"/>
      <c r="X3" s="176"/>
      <c r="Y3" s="176"/>
      <c r="Z3" s="176"/>
    </row>
    <row r="4" spans="1:89" ht="20.25" customHeight="1">
      <c r="B4" s="177" t="s">
        <v>8</v>
      </c>
      <c r="C4" s="178" t="s">
        <v>9</v>
      </c>
      <c r="D4" s="179" t="s">
        <v>31</v>
      </c>
      <c r="O4" s="176"/>
      <c r="P4" s="176"/>
      <c r="Q4" s="176"/>
      <c r="R4" s="176"/>
      <c r="S4" s="176"/>
      <c r="T4" s="176"/>
      <c r="U4" s="176"/>
      <c r="V4" s="176"/>
      <c r="W4" s="176"/>
      <c r="X4" s="176"/>
      <c r="Y4" s="176"/>
      <c r="Z4" s="176"/>
    </row>
    <row r="5" spans="1:89" ht="20.25" customHeight="1">
      <c r="B5" s="180" t="s">
        <v>10</v>
      </c>
      <c r="C5" s="181">
        <f>AVERAGE(C6:C7)</f>
        <v>0.65842490842490853</v>
      </c>
      <c r="D5" s="182">
        <f>SUM(D6:D7)</f>
        <v>2</v>
      </c>
      <c r="O5" s="176"/>
      <c r="P5" s="176"/>
      <c r="Q5" s="176"/>
      <c r="R5" s="176"/>
      <c r="S5" s="176"/>
      <c r="T5" s="176"/>
      <c r="U5" s="176"/>
      <c r="V5" s="176"/>
      <c r="W5" s="176"/>
      <c r="X5" s="176"/>
      <c r="Y5" s="176"/>
      <c r="Z5" s="176"/>
    </row>
    <row r="6" spans="1:89" ht="19.149999999999999" customHeight="1">
      <c r="B6" s="180" t="s">
        <v>162</v>
      </c>
      <c r="C6" s="183">
        <f>AVERAGE('2-2.요약 진단결과(WindowsServer 2019)'!F54)</f>
        <v>0.54761904761904767</v>
      </c>
      <c r="D6" s="182">
        <v>1</v>
      </c>
      <c r="O6" s="176"/>
      <c r="P6" s="176"/>
      <c r="Q6" s="176"/>
      <c r="R6" s="176"/>
      <c r="S6" s="176"/>
      <c r="T6" s="176"/>
      <c r="U6" s="176"/>
      <c r="V6" s="176"/>
      <c r="W6" s="176"/>
      <c r="X6" s="176"/>
      <c r="Y6" s="176"/>
      <c r="Z6" s="176"/>
    </row>
    <row r="7" spans="1:89" ht="19.149999999999999" customHeight="1" thickBot="1">
      <c r="B7" s="184" t="s">
        <v>50</v>
      </c>
      <c r="C7" s="185">
        <f>AVERAGE('2-3. 요약 진단결과(Linux)'!F65)</f>
        <v>0.76923076923076927</v>
      </c>
      <c r="D7" s="186">
        <v>1</v>
      </c>
      <c r="O7" s="176"/>
      <c r="P7" s="176"/>
      <c r="Q7" s="176"/>
      <c r="R7" s="176"/>
      <c r="S7" s="176"/>
      <c r="T7" s="176"/>
      <c r="U7" s="176"/>
      <c r="V7" s="176"/>
      <c r="W7" s="176"/>
      <c r="X7" s="176"/>
      <c r="Y7" s="176"/>
      <c r="Z7" s="176"/>
    </row>
    <row r="8" spans="1:89" ht="19.149999999999999" customHeight="1">
      <c r="O8" s="176"/>
      <c r="P8" s="176"/>
      <c r="Q8" s="176"/>
      <c r="R8" s="176"/>
      <c r="S8" s="176"/>
      <c r="T8" s="176"/>
      <c r="U8" s="176"/>
      <c r="V8" s="176"/>
      <c r="W8" s="176"/>
      <c r="X8" s="176"/>
      <c r="Y8" s="176"/>
      <c r="Z8" s="176"/>
    </row>
    <row r="9" spans="1:89" ht="19.149999999999999" customHeight="1">
      <c r="O9" s="176"/>
      <c r="P9" s="176"/>
      <c r="Q9" s="176"/>
      <c r="R9" s="176"/>
      <c r="S9" s="176"/>
      <c r="T9" s="176"/>
      <c r="U9" s="176"/>
      <c r="V9" s="176"/>
      <c r="W9" s="176"/>
      <c r="X9" s="176"/>
      <c r="Y9" s="176"/>
      <c r="Z9" s="176"/>
    </row>
    <row r="10" spans="1:89" ht="19.149999999999999" customHeight="1">
      <c r="O10" s="176"/>
      <c r="P10" s="176"/>
      <c r="Q10" s="176"/>
      <c r="R10" s="176"/>
      <c r="S10" s="176"/>
      <c r="T10" s="176"/>
      <c r="U10" s="176"/>
      <c r="V10" s="176"/>
      <c r="W10" s="176"/>
      <c r="X10" s="176"/>
      <c r="Y10" s="176"/>
      <c r="Z10" s="176"/>
    </row>
    <row r="11" spans="1:89" ht="19.149999999999999" customHeight="1">
      <c r="O11" s="176"/>
      <c r="P11" s="176"/>
      <c r="Q11" s="176"/>
      <c r="R11" s="176"/>
      <c r="S11" s="176"/>
      <c r="T11" s="176"/>
      <c r="U11" s="176"/>
      <c r="V11" s="176"/>
      <c r="W11" s="176"/>
      <c r="X11" s="176"/>
      <c r="Y11" s="176"/>
      <c r="Z11" s="176"/>
    </row>
    <row r="12" spans="1:89" ht="19.149999999999999" customHeight="1"/>
    <row r="13" spans="1:89" ht="19.149999999999999" customHeight="1">
      <c r="AB13" s="187"/>
      <c r="AC13" s="187"/>
      <c r="AD13" s="187"/>
      <c r="AE13" s="187"/>
      <c r="AF13" s="187"/>
      <c r="AG13" s="187"/>
      <c r="AH13" s="187"/>
      <c r="AI13" s="187"/>
      <c r="AJ13" s="187"/>
      <c r="AK13" s="187"/>
      <c r="AL13" s="187"/>
      <c r="AM13" s="187"/>
      <c r="AN13" s="187"/>
      <c r="AO13" s="187"/>
      <c r="AP13" s="187"/>
      <c r="AT13" s="187"/>
      <c r="AU13" s="187"/>
      <c r="AV13" s="187"/>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c r="BS13" s="187"/>
      <c r="BT13" s="187"/>
      <c r="BU13" s="187"/>
      <c r="BV13" s="187"/>
      <c r="BW13" s="187"/>
      <c r="BX13" s="187"/>
      <c r="BY13" s="187"/>
      <c r="BZ13" s="187"/>
      <c r="CA13" s="187"/>
      <c r="CB13" s="187"/>
      <c r="CC13" s="187"/>
      <c r="CD13" s="187"/>
      <c r="CE13" s="187"/>
      <c r="CF13" s="187"/>
      <c r="CG13" s="187"/>
      <c r="CH13" s="187"/>
      <c r="CI13" s="187"/>
      <c r="CJ13" s="187"/>
      <c r="CK13" s="187"/>
    </row>
    <row r="14" spans="1:89" ht="19.149999999999999" customHeight="1">
      <c r="AA14" s="188"/>
    </row>
    <row r="15" spans="1:89" ht="19.149999999999999" customHeight="1">
      <c r="AB15" s="188"/>
      <c r="AC15" s="188"/>
      <c r="AD15" s="188"/>
      <c r="AE15" s="188"/>
      <c r="AF15" s="188"/>
      <c r="AG15" s="188"/>
      <c r="AH15" s="188"/>
      <c r="AI15" s="188"/>
      <c r="AJ15" s="188"/>
      <c r="AK15" s="188"/>
      <c r="AL15" s="188"/>
      <c r="AM15" s="188"/>
    </row>
    <row r="16" spans="1:89" ht="19.149999999999999" customHeight="1" thickBot="1">
      <c r="U16" s="172"/>
      <c r="V16" s="172"/>
      <c r="W16" s="172"/>
      <c r="X16" s="172"/>
      <c r="Y16" s="172"/>
      <c r="AA16" s="187"/>
      <c r="AB16" s="187"/>
      <c r="AC16" s="187"/>
      <c r="AD16" s="189"/>
      <c r="AE16" s="189"/>
      <c r="AF16" s="189"/>
      <c r="AG16" s="189"/>
      <c r="AH16" s="189"/>
      <c r="AI16" s="189"/>
      <c r="AJ16" s="189"/>
      <c r="AK16" s="189"/>
      <c r="AL16" s="189"/>
      <c r="AM16" s="189"/>
    </row>
    <row r="17" spans="2:45" ht="19.149999999999999" customHeight="1">
      <c r="B17" s="190" t="s">
        <v>11</v>
      </c>
      <c r="C17" s="191"/>
      <c r="D17" s="192">
        <f>COUNTA('1. 진단 대상'!B5)+COUNTA('1. 진단 대상'!B7)</f>
        <v>2</v>
      </c>
      <c r="U17" s="172"/>
      <c r="V17" s="172"/>
      <c r="W17" s="172"/>
      <c r="X17" s="172"/>
      <c r="Y17" s="172"/>
      <c r="AA17" s="187"/>
      <c r="AB17" s="187"/>
      <c r="AC17" s="187"/>
      <c r="AD17" s="189"/>
      <c r="AE17" s="189"/>
      <c r="AF17" s="189"/>
      <c r="AG17" s="189"/>
      <c r="AH17" s="189"/>
      <c r="AI17" s="189"/>
      <c r="AJ17" s="189"/>
      <c r="AK17" s="189"/>
      <c r="AL17" s="189"/>
      <c r="AM17" s="189"/>
      <c r="AQ17" s="193"/>
      <c r="AR17" s="175"/>
      <c r="AS17" s="194"/>
    </row>
    <row r="18" spans="2:45" ht="19.149999999999999" customHeight="1">
      <c r="B18" s="195" t="s">
        <v>12</v>
      </c>
      <c r="C18" s="196">
        <f>D18/$D$17</f>
        <v>0</v>
      </c>
      <c r="D18" s="197">
        <f>COUNTIF('2-3. 요약 진단결과(Linux)'!F65,"&gt;=0.85") + COUNTIF('2-2.요약 진단결과(WindowsServer 2019)'!F54,"&gt;=0.85")</f>
        <v>0</v>
      </c>
      <c r="U18" s="172"/>
      <c r="V18" s="172"/>
      <c r="W18" s="172"/>
      <c r="X18" s="172"/>
      <c r="Y18" s="172"/>
      <c r="AQ18" s="193"/>
      <c r="AR18" s="175"/>
      <c r="AS18" s="194"/>
    </row>
    <row r="19" spans="2:45" ht="21" customHeight="1">
      <c r="B19" s="195" t="s">
        <v>13</v>
      </c>
      <c r="C19" s="196">
        <f>D19/$D$17</f>
        <v>0.5</v>
      </c>
      <c r="D19" s="197">
        <f>D17-(D18+D20)</f>
        <v>1</v>
      </c>
      <c r="U19" s="172"/>
      <c r="V19" s="172"/>
      <c r="W19" s="172"/>
      <c r="X19" s="172"/>
      <c r="Y19" s="172"/>
      <c r="AQ19" s="193"/>
      <c r="AR19" s="175"/>
      <c r="AS19" s="194"/>
    </row>
    <row r="20" spans="2:45" ht="19.149999999999999" customHeight="1" thickBot="1">
      <c r="B20" s="198" t="s">
        <v>14</v>
      </c>
      <c r="C20" s="199">
        <f>D20/$D$17</f>
        <v>0.5</v>
      </c>
      <c r="D20" s="200">
        <f>COUNTIF('2-3. 요약 진단결과(Linux)'!F65,"&lt;0.7") + COUNTIF('2-2.요약 진단결과(WindowsServer 2019)'!F54,"&lt;0.7")</f>
        <v>1</v>
      </c>
      <c r="U20" s="172"/>
      <c r="V20" s="172"/>
      <c r="W20" s="172"/>
      <c r="X20" s="172"/>
      <c r="Y20" s="172"/>
      <c r="AQ20" s="193"/>
      <c r="AR20" s="175"/>
      <c r="AS20" s="194"/>
    </row>
    <row r="21" spans="2:45" ht="19.149999999999999" customHeight="1">
      <c r="U21" s="172"/>
      <c r="V21" s="172"/>
      <c r="W21" s="172"/>
      <c r="X21" s="172"/>
      <c r="Y21" s="172"/>
      <c r="AQ21" s="193"/>
      <c r="AR21" s="175"/>
      <c r="AS21" s="194"/>
    </row>
    <row r="22" spans="2:45" ht="17.5">
      <c r="U22" s="172"/>
      <c r="V22" s="172"/>
      <c r="W22" s="172"/>
      <c r="X22" s="172"/>
      <c r="Y22" s="172"/>
      <c r="AQ22" s="193"/>
      <c r="AR22" s="175"/>
      <c r="AS22" s="194"/>
    </row>
    <row r="23" spans="2:45" ht="17.5">
      <c r="U23" s="172"/>
      <c r="V23" s="172"/>
      <c r="W23" s="172"/>
      <c r="X23" s="172"/>
      <c r="Y23" s="172"/>
      <c r="AQ23" s="193"/>
      <c r="AR23" s="175"/>
      <c r="AS23" s="194"/>
    </row>
    <row r="24" spans="2:45" ht="17.5">
      <c r="U24" s="172"/>
      <c r="V24" s="172"/>
      <c r="W24" s="172"/>
      <c r="X24" s="172"/>
      <c r="Y24" s="172"/>
      <c r="AQ24" s="193"/>
      <c r="AR24" s="175"/>
      <c r="AS24" s="194"/>
    </row>
    <row r="25" spans="2:45" ht="17.5">
      <c r="U25" s="172"/>
      <c r="V25" s="172"/>
      <c r="W25" s="172"/>
      <c r="X25" s="172"/>
      <c r="Y25" s="172"/>
      <c r="AQ25" s="193"/>
      <c r="AR25" s="175"/>
      <c r="AS25" s="194"/>
    </row>
    <row r="26" spans="2:45" ht="17.5">
      <c r="U26" s="172"/>
      <c r="V26" s="172"/>
      <c r="W26" s="172"/>
      <c r="X26" s="172"/>
      <c r="Y26" s="172"/>
      <c r="AQ26" s="193"/>
      <c r="AR26" s="175"/>
      <c r="AS26" s="194"/>
    </row>
    <row r="27" spans="2:45" ht="17.5">
      <c r="U27" s="172"/>
      <c r="V27" s="172"/>
      <c r="W27" s="172"/>
      <c r="X27" s="172"/>
      <c r="Y27" s="172"/>
      <c r="AQ27" s="193"/>
      <c r="AR27" s="175"/>
      <c r="AS27" s="194"/>
    </row>
    <row r="28" spans="2:45" ht="17.5">
      <c r="U28" s="172"/>
      <c r="V28" s="172"/>
      <c r="W28" s="172"/>
      <c r="X28" s="172"/>
      <c r="Y28" s="172"/>
      <c r="AQ28" s="193"/>
      <c r="AR28" s="175"/>
      <c r="AS28" s="194"/>
    </row>
    <row r="29" spans="2:45" ht="17.5">
      <c r="U29" s="172"/>
      <c r="V29" s="172"/>
      <c r="W29" s="172"/>
      <c r="X29" s="172"/>
      <c r="Y29" s="172"/>
      <c r="AQ29" s="193"/>
      <c r="AR29" s="175"/>
      <c r="AS29" s="194"/>
    </row>
    <row r="30" spans="2:45" ht="17.5">
      <c r="X30" s="172"/>
      <c r="Y30" s="172"/>
      <c r="AQ30" s="193"/>
      <c r="AR30" s="175"/>
      <c r="AS30" s="194"/>
    </row>
    <row r="31" spans="2:45" ht="17.5">
      <c r="X31" s="172"/>
      <c r="Y31" s="172"/>
      <c r="AQ31" s="193"/>
      <c r="AR31" s="175"/>
      <c r="AS31" s="194"/>
    </row>
    <row r="32" spans="2:45">
      <c r="X32" s="172"/>
      <c r="Y32" s="172"/>
    </row>
    <row r="33" spans="23:46" ht="13.5" customHeight="1">
      <c r="X33" s="172"/>
      <c r="Y33" s="172"/>
      <c r="AQ33" s="291"/>
      <c r="AR33" s="291"/>
      <c r="AS33" s="291"/>
    </row>
    <row r="34" spans="23:46" ht="13.5" customHeight="1" thickBot="1">
      <c r="X34" s="172"/>
      <c r="Y34" s="172"/>
      <c r="AQ34" s="193"/>
      <c r="AR34" s="193"/>
      <c r="AS34" s="193"/>
    </row>
    <row r="35" spans="23:46" ht="13.5" customHeight="1">
      <c r="W35" s="292"/>
      <c r="X35" s="293"/>
      <c r="Y35" s="293"/>
      <c r="Z35" s="201" t="s">
        <v>15</v>
      </c>
      <c r="AA35" s="201" t="s">
        <v>16</v>
      </c>
      <c r="AB35" s="202" t="s">
        <v>17</v>
      </c>
      <c r="AP35" s="193"/>
      <c r="AQ35" s="175"/>
      <c r="AR35" s="291"/>
      <c r="AS35" s="291"/>
      <c r="AT35" s="291"/>
    </row>
    <row r="36" spans="23:46" ht="13.5" customHeight="1">
      <c r="W36" s="285" t="str">
        <f>'1. 진단 대상'!E5</f>
        <v>Windows Server 2019</v>
      </c>
      <c r="X36" s="286"/>
      <c r="Y36" s="286"/>
      <c r="Z36" s="203">
        <v>1</v>
      </c>
      <c r="AA36" s="204" t="str">
        <f>HLOOKUP($Z36,'2-2.요약 진단결과(WindowsServer 2019)'!$F$3:$F$52,2,0)</f>
        <v>EC2AMAZ-V2J5JME</v>
      </c>
      <c r="AB36" s="205">
        <f>HLOOKUP($Z36,'2-2.요약 진단결과(WindowsServer 2019)'!F3:F54,52,0)</f>
        <v>0.54761904761904767</v>
      </c>
      <c r="AP36" s="193"/>
      <c r="AQ36" s="175"/>
      <c r="AR36" s="193"/>
      <c r="AS36" s="193"/>
      <c r="AT36" s="193"/>
    </row>
    <row r="37" spans="23:46" ht="13.5" customHeight="1" thickBot="1">
      <c r="W37" s="287" t="str">
        <f>'1. 진단 대상'!E7</f>
        <v>Ubuntu 22.04</v>
      </c>
      <c r="X37" s="288"/>
      <c r="Y37" s="288"/>
      <c r="Z37" s="206">
        <v>2</v>
      </c>
      <c r="AA37" s="207" t="str">
        <f>HLOOKUP($Z37,'2-3. 요약 진단결과(Linux)'!F3:F63,2,0)</f>
        <v>ip-10-0-0-11</v>
      </c>
      <c r="AB37" s="208">
        <f>HLOOKUP($Z37,'3-2. 진단 결과(Linux)'!F3:F65,63,0)</f>
        <v>0.76923076923076927</v>
      </c>
      <c r="AP37" s="193"/>
      <c r="AQ37" s="175"/>
      <c r="AR37" s="193"/>
      <c r="AS37" s="175"/>
      <c r="AT37" s="194"/>
    </row>
    <row r="38" spans="23:46" ht="13.5" customHeight="1">
      <c r="X38" s="193"/>
      <c r="Z38" s="187"/>
      <c r="AA38" s="187"/>
      <c r="AE38" s="189"/>
      <c r="AF38" s="189"/>
      <c r="AG38" s="189"/>
      <c r="AH38" s="189"/>
      <c r="AI38" s="189"/>
      <c r="AJ38" s="189"/>
      <c r="AK38" s="189"/>
      <c r="AL38" s="189"/>
      <c r="AM38" s="189"/>
      <c r="AN38" s="189"/>
      <c r="AO38" s="189"/>
      <c r="AP38" s="193"/>
      <c r="AQ38" s="175"/>
      <c r="AR38" s="193"/>
      <c r="AS38" s="175"/>
      <c r="AT38" s="194"/>
    </row>
    <row r="39" spans="23:46" ht="13.5" customHeight="1">
      <c r="X39" s="193"/>
      <c r="Z39" s="187"/>
      <c r="AA39" s="187"/>
      <c r="AE39" s="189"/>
      <c r="AF39" s="189"/>
      <c r="AG39" s="189"/>
      <c r="AH39" s="189"/>
      <c r="AI39" s="189"/>
      <c r="AJ39" s="189"/>
      <c r="AK39" s="189"/>
      <c r="AL39" s="189"/>
      <c r="AM39" s="189"/>
      <c r="AN39" s="189"/>
      <c r="AO39" s="189"/>
      <c r="AP39" s="193"/>
      <c r="AQ39" s="175"/>
      <c r="AR39" s="193"/>
      <c r="AS39" s="175"/>
      <c r="AT39" s="194"/>
    </row>
    <row r="40" spans="23:46" ht="13.5" customHeight="1">
      <c r="X40" s="193"/>
      <c r="Z40" s="187"/>
      <c r="AA40" s="187"/>
      <c r="AE40" s="189"/>
      <c r="AF40" s="189"/>
      <c r="AG40" s="189"/>
      <c r="AH40" s="189"/>
      <c r="AI40" s="189"/>
      <c r="AJ40" s="189"/>
      <c r="AK40" s="189"/>
      <c r="AL40" s="189"/>
      <c r="AM40" s="189"/>
      <c r="AN40" s="189"/>
      <c r="AO40" s="189"/>
      <c r="AP40" s="193"/>
      <c r="AQ40" s="175"/>
      <c r="AR40" s="193"/>
      <c r="AS40" s="175"/>
      <c r="AT40" s="194"/>
    </row>
    <row r="41" spans="23:46" ht="13.5" customHeight="1">
      <c r="X41" s="193"/>
      <c r="Z41" s="187"/>
      <c r="AA41" s="187"/>
      <c r="AE41" s="189"/>
      <c r="AF41" s="189"/>
      <c r="AG41" s="189"/>
      <c r="AH41" s="189"/>
      <c r="AI41" s="189"/>
      <c r="AJ41" s="189"/>
      <c r="AK41" s="189"/>
      <c r="AL41" s="189"/>
      <c r="AM41" s="189"/>
      <c r="AN41" s="189"/>
      <c r="AO41" s="189"/>
      <c r="AP41" s="193"/>
      <c r="AQ41" s="175"/>
      <c r="AR41" s="193"/>
      <c r="AS41" s="175"/>
      <c r="AT41" s="194"/>
    </row>
    <row r="42" spans="23:46" ht="13.5" customHeight="1">
      <c r="X42" s="193"/>
      <c r="Z42" s="187"/>
      <c r="AA42" s="187"/>
      <c r="AE42" s="189"/>
      <c r="AF42" s="189"/>
      <c r="AG42" s="189"/>
      <c r="AH42" s="189"/>
      <c r="AI42" s="189"/>
      <c r="AJ42" s="189"/>
      <c r="AK42" s="189"/>
      <c r="AL42" s="189"/>
      <c r="AM42" s="189"/>
      <c r="AN42" s="189"/>
      <c r="AO42" s="189"/>
      <c r="AP42" s="193"/>
      <c r="AQ42" s="175"/>
      <c r="AR42" s="193"/>
      <c r="AS42" s="175"/>
      <c r="AT42" s="194"/>
    </row>
    <row r="43" spans="23:46" ht="13.5" customHeight="1">
      <c r="X43" s="193"/>
      <c r="AP43" s="193"/>
      <c r="AQ43" s="175"/>
      <c r="AR43" s="193"/>
      <c r="AS43" s="175"/>
      <c r="AT43" s="194"/>
    </row>
    <row r="44" spans="23:46" ht="13.5" customHeight="1">
      <c r="X44" s="193"/>
      <c r="AP44" s="193"/>
      <c r="AQ44" s="175"/>
      <c r="AR44" s="193"/>
      <c r="AS44" s="175"/>
      <c r="AT44" s="194"/>
    </row>
    <row r="45" spans="23:46" ht="13.5" customHeight="1">
      <c r="X45" s="193"/>
      <c r="AP45" s="193"/>
      <c r="AQ45" s="175"/>
      <c r="AR45" s="193"/>
      <c r="AS45" s="175"/>
      <c r="AT45" s="194"/>
    </row>
    <row r="46" spans="23:46" ht="13.5" customHeight="1">
      <c r="X46" s="193"/>
      <c r="AP46" s="193"/>
      <c r="AQ46" s="175"/>
      <c r="AR46" s="193"/>
      <c r="AS46" s="175"/>
      <c r="AT46" s="194"/>
    </row>
    <row r="47" spans="23:46" ht="13.5" customHeight="1">
      <c r="X47" s="193"/>
      <c r="AP47" s="193"/>
      <c r="AQ47" s="175"/>
      <c r="AR47" s="193"/>
      <c r="AS47" s="175"/>
      <c r="AT47" s="194"/>
    </row>
    <row r="48" spans="23:46" ht="13.5" customHeight="1">
      <c r="X48" s="193"/>
      <c r="AP48" s="193"/>
      <c r="AQ48" s="175"/>
      <c r="AR48" s="193"/>
      <c r="AS48" s="175"/>
      <c r="AT48" s="194"/>
    </row>
    <row r="49" spans="23:46" ht="13.5" customHeight="1">
      <c r="Y49" s="172"/>
      <c r="AP49" s="193"/>
      <c r="AQ49" s="175"/>
      <c r="AR49" s="193"/>
      <c r="AS49" s="175"/>
      <c r="AT49" s="194"/>
    </row>
    <row r="50" spans="23:46" ht="13.5" customHeight="1">
      <c r="X50" s="193"/>
      <c r="AP50" s="193"/>
      <c r="AQ50" s="175"/>
      <c r="AR50" s="193"/>
      <c r="AS50" s="175"/>
      <c r="AT50" s="194"/>
    </row>
    <row r="51" spans="23:46" ht="13.5" customHeight="1">
      <c r="X51" s="193"/>
      <c r="AP51" s="193"/>
      <c r="AQ51" s="175"/>
      <c r="AR51" s="194"/>
    </row>
    <row r="52" spans="23:46" ht="13.5" customHeight="1">
      <c r="X52" s="193"/>
      <c r="AP52" s="193"/>
      <c r="AQ52" s="175"/>
      <c r="AR52" s="194"/>
    </row>
    <row r="53" spans="23:46" ht="13.5" customHeight="1">
      <c r="X53" s="193"/>
      <c r="AP53" s="193"/>
      <c r="AQ53" s="175"/>
      <c r="AR53" s="194"/>
    </row>
    <row r="54" spans="23:46" ht="13.5" customHeight="1">
      <c r="X54" s="193"/>
      <c r="AP54" s="193"/>
      <c r="AQ54" s="175"/>
      <c r="AR54" s="194"/>
    </row>
    <row r="55" spans="23:46" ht="13.5" customHeight="1">
      <c r="X55" s="193"/>
      <c r="Z55" s="209"/>
    </row>
    <row r="56" spans="23:46" ht="13.5" customHeight="1">
      <c r="X56" s="193"/>
      <c r="Z56" s="209"/>
    </row>
    <row r="57" spans="23:46" ht="13.5" customHeight="1">
      <c r="X57" s="193"/>
      <c r="Z57" s="209"/>
    </row>
    <row r="58" spans="23:46" ht="13.5" customHeight="1">
      <c r="Z58" s="209"/>
    </row>
    <row r="59" spans="23:46" ht="13.5" customHeight="1">
      <c r="Z59" s="209"/>
    </row>
    <row r="60" spans="23:46" ht="13.5" customHeight="1">
      <c r="Z60" s="209"/>
    </row>
    <row r="61" spans="23:46" ht="13.5" customHeight="1">
      <c r="W61" s="172"/>
      <c r="Z61" s="209"/>
    </row>
    <row r="62" spans="23:46" ht="13.5" customHeight="1">
      <c r="W62" s="172"/>
      <c r="Z62" s="209"/>
    </row>
    <row r="63" spans="23:46" ht="13.5" customHeight="1">
      <c r="W63" s="172"/>
    </row>
    <row r="64" spans="23:46" ht="13.5" customHeight="1">
      <c r="W64" s="172"/>
    </row>
    <row r="65" spans="2:4" ht="13.15" customHeight="1"/>
    <row r="67" spans="2:4" ht="16.5" thickBot="1"/>
    <row r="68" spans="2:4">
      <c r="B68" s="190" t="s">
        <v>18</v>
      </c>
      <c r="C68" s="210" t="s">
        <v>19</v>
      </c>
      <c r="D68" s="211" t="s">
        <v>20</v>
      </c>
    </row>
    <row r="69" spans="2:4">
      <c r="B69" s="195" t="str">
        <f>'2-2.요약 진단결과(WindowsServer 2019)'!B6</f>
        <v>1. 계정 관리</v>
      </c>
      <c r="C69" s="196">
        <f>'2-2.요약 진단결과(WindowsServer 2019)'!H6</f>
        <v>0.625</v>
      </c>
      <c r="D69" s="205">
        <f t="shared" ref="D69:D77" si="0">$C$6</f>
        <v>0.54761904761904767</v>
      </c>
    </row>
    <row r="70" spans="2:4">
      <c r="B70" s="195" t="str">
        <f>'2-2.요약 진단결과(WindowsServer 2019)'!B14</f>
        <v>2. 파일 시스템</v>
      </c>
      <c r="C70" s="196">
        <f>'2-2.요약 진단결과(WindowsServer 2019)'!H14</f>
        <v>0.75</v>
      </c>
      <c r="D70" s="205">
        <f t="shared" si="0"/>
        <v>0.54761904761904767</v>
      </c>
    </row>
    <row r="71" spans="2:4">
      <c r="B71" s="195" t="str">
        <f>'2-2.요약 진단결과(WindowsServer 2019)'!B19</f>
        <v>3. 네트워크 서비스</v>
      </c>
      <c r="C71" s="196">
        <f>'2-2.요약 진단결과(WindowsServer 2019)'!H19</f>
        <v>0.25</v>
      </c>
      <c r="D71" s="205">
        <f t="shared" si="0"/>
        <v>0.54761904761904767</v>
      </c>
    </row>
    <row r="72" spans="2:4">
      <c r="B72" s="195" t="str">
        <f>'2-2.요약 진단결과(WindowsServer 2019)'!B23</f>
        <v>4. 주요 응용 설정</v>
      </c>
      <c r="C72" s="196">
        <f>'2-2.요약 진단결과(WindowsServer 2019)'!H23</f>
        <v>1</v>
      </c>
      <c r="D72" s="205">
        <f t="shared" si="0"/>
        <v>0.54761904761904767</v>
      </c>
    </row>
    <row r="73" spans="2:4">
      <c r="B73" s="212" t="str">
        <f>'2-2.요약 진단결과(WindowsServer 2019)'!B26</f>
        <v>5. 시스템 보안 설정</v>
      </c>
      <c r="C73" s="196">
        <f>'2-2.요약 진단결과(WindowsServer 2019)'!H26</f>
        <v>0.4375</v>
      </c>
      <c r="D73" s="205">
        <f t="shared" si="0"/>
        <v>0.54761904761904767</v>
      </c>
    </row>
    <row r="74" spans="2:4">
      <c r="B74" s="212" t="str">
        <f>'2-2.요약 진단결과(WindowsServer 2019)'!B42</f>
        <v>6. 바이러스 진단</v>
      </c>
      <c r="C74" s="196">
        <f>'2-2.요약 진단결과(WindowsServer 2019)'!H42</f>
        <v>0</v>
      </c>
      <c r="D74" s="205">
        <f t="shared" si="0"/>
        <v>0.54761904761904767</v>
      </c>
    </row>
    <row r="75" spans="2:4">
      <c r="B75" s="212" t="str">
        <f>'2-2.요약 진단결과(WindowsServer 2019)'!B44</f>
        <v>7. 레지스트리 보안 설정</v>
      </c>
      <c r="C75" s="196">
        <f>'2-2.요약 진단결과(WindowsServer 2019)'!H44</f>
        <v>0.5</v>
      </c>
      <c r="D75" s="205">
        <f t="shared" si="0"/>
        <v>0.54761904761904767</v>
      </c>
    </row>
    <row r="76" spans="2:4">
      <c r="B76" s="212" t="str">
        <f>'2-2.요약 진단결과(WindowsServer 2019)'!B50</f>
        <v>8. 보안패치</v>
      </c>
      <c r="C76" s="196">
        <f>'2-2.요약 진단결과(WindowsServer 2019)'!H50</f>
        <v>1</v>
      </c>
      <c r="D76" s="205">
        <f t="shared" si="0"/>
        <v>0.54761904761904767</v>
      </c>
    </row>
    <row r="77" spans="2:4" ht="16.5" thickBot="1">
      <c r="B77" s="213" t="str">
        <f>'2-2.요약 진단결과(WindowsServer 2019)'!B52</f>
        <v>9. 이슈 취약점</v>
      </c>
      <c r="C77" s="199">
        <f>'2-2.요약 진단결과(WindowsServer 2019)'!H52</f>
        <v>0.625</v>
      </c>
      <c r="D77" s="208">
        <f t="shared" si="0"/>
        <v>0.54761904761904767</v>
      </c>
    </row>
    <row r="82" spans="2:21">
      <c r="D82" s="172"/>
      <c r="E82" s="172"/>
      <c r="F82" s="172"/>
      <c r="G82" s="172"/>
      <c r="H82" s="172"/>
      <c r="I82" s="172"/>
      <c r="J82" s="172"/>
      <c r="K82" s="172"/>
      <c r="L82" s="172"/>
      <c r="M82" s="172"/>
      <c r="N82" s="172"/>
      <c r="O82" s="172"/>
      <c r="P82" s="172"/>
      <c r="Q82" s="172"/>
      <c r="R82" s="172"/>
      <c r="S82" s="172"/>
      <c r="T82" s="172"/>
    </row>
    <row r="83" spans="2:21">
      <c r="D83" s="172"/>
      <c r="E83" s="172"/>
      <c r="F83" s="172"/>
      <c r="G83" s="172"/>
      <c r="H83" s="172"/>
      <c r="I83" s="172"/>
      <c r="J83" s="172"/>
      <c r="K83" s="172"/>
      <c r="L83" s="172"/>
      <c r="M83" s="172"/>
      <c r="N83" s="172"/>
      <c r="O83" s="172"/>
      <c r="P83" s="172"/>
      <c r="Q83" s="172"/>
      <c r="R83" s="172"/>
      <c r="S83" s="172"/>
      <c r="T83" s="172"/>
    </row>
    <row r="84" spans="2:21">
      <c r="D84" s="172"/>
      <c r="E84" s="172"/>
      <c r="F84" s="172"/>
      <c r="G84" s="172"/>
      <c r="H84" s="172"/>
      <c r="I84" s="172"/>
      <c r="J84" s="172"/>
      <c r="K84" s="172"/>
      <c r="L84" s="172"/>
      <c r="M84" s="172"/>
      <c r="N84" s="172"/>
      <c r="O84" s="172"/>
      <c r="P84" s="172"/>
      <c r="Q84" s="172"/>
      <c r="R84" s="172"/>
      <c r="S84" s="172"/>
      <c r="T84" s="172"/>
    </row>
    <row r="85" spans="2:21">
      <c r="D85" s="172"/>
      <c r="E85" s="172"/>
      <c r="F85" s="172"/>
      <c r="G85" s="172"/>
      <c r="H85" s="172"/>
      <c r="I85" s="172"/>
      <c r="J85" s="172"/>
      <c r="K85" s="172"/>
      <c r="L85" s="172"/>
      <c r="M85" s="172"/>
      <c r="N85" s="172"/>
      <c r="O85" s="172"/>
      <c r="P85" s="172"/>
      <c r="Q85" s="172"/>
      <c r="R85" s="172"/>
      <c r="S85" s="172"/>
      <c r="T85" s="172"/>
    </row>
    <row r="86" spans="2:21">
      <c r="D86" s="172"/>
      <c r="E86" s="172"/>
      <c r="F86" s="172"/>
      <c r="G86" s="172"/>
      <c r="H86" s="172"/>
      <c r="I86" s="172"/>
      <c r="J86" s="172"/>
      <c r="K86" s="172"/>
      <c r="L86" s="172"/>
      <c r="M86" s="172"/>
      <c r="N86" s="172"/>
      <c r="O86" s="172"/>
      <c r="P86" s="172"/>
      <c r="Q86" s="172"/>
      <c r="R86" s="172"/>
      <c r="S86" s="172"/>
      <c r="T86" s="172"/>
    </row>
    <row r="87" spans="2:21" ht="16.5" thickBot="1">
      <c r="D87" s="172"/>
      <c r="E87" s="172"/>
      <c r="F87" s="172"/>
      <c r="G87" s="172"/>
      <c r="H87" s="172"/>
      <c r="I87" s="172"/>
      <c r="J87" s="172"/>
      <c r="K87" s="172"/>
      <c r="L87" s="172"/>
      <c r="M87" s="172"/>
      <c r="N87" s="172"/>
      <c r="O87" s="172"/>
      <c r="P87" s="172"/>
      <c r="Q87" s="172"/>
      <c r="R87" s="172"/>
      <c r="S87" s="172"/>
      <c r="T87" s="172"/>
    </row>
    <row r="88" spans="2:21">
      <c r="B88" s="190" t="s">
        <v>18</v>
      </c>
      <c r="C88" s="210" t="s">
        <v>19</v>
      </c>
      <c r="D88" s="211" t="s">
        <v>20</v>
      </c>
      <c r="U88" s="172"/>
    </row>
    <row r="89" spans="2:21">
      <c r="B89" s="195" t="str">
        <f>'2-3. 요약 진단결과(Linux)'!B6</f>
        <v>1. 계정관리</v>
      </c>
      <c r="C89" s="196">
        <f>'2-3. 요약 진단결과(Linux)'!H6</f>
        <v>0.81818181818181823</v>
      </c>
      <c r="D89" s="205">
        <f>$C$7</f>
        <v>0.76923076923076927</v>
      </c>
      <c r="U89" s="172"/>
    </row>
    <row r="90" spans="2:21">
      <c r="B90" s="195" t="str">
        <f>'2-3. 요약 진단결과(Linux)'!B18</f>
        <v>2. 파일 시스템</v>
      </c>
      <c r="C90" s="196">
        <f>'2-3. 요약 진단결과(Linux)'!H18</f>
        <v>0.76470588235294112</v>
      </c>
      <c r="D90" s="205">
        <f t="shared" ref="D90:D95" si="1">$C$7</f>
        <v>0.76923076923076927</v>
      </c>
      <c r="U90" s="172"/>
    </row>
    <row r="91" spans="2:21">
      <c r="B91" s="195" t="str">
        <f>'2-3. 요약 진단결과(Linux)'!B41</f>
        <v>3. 네트워크 서비스</v>
      </c>
      <c r="C91" s="196">
        <f>'2-3. 요약 진단결과(Linux)'!H41</f>
        <v>0.66666666666666663</v>
      </c>
      <c r="D91" s="205">
        <f t="shared" si="1"/>
        <v>0.76923076923076927</v>
      </c>
      <c r="U91" s="172"/>
    </row>
    <row r="92" spans="2:21">
      <c r="B92" s="195" t="str">
        <f>'2-3. 요약 진단결과(Linux)'!B51</f>
        <v>4. 로그 관리</v>
      </c>
      <c r="C92" s="196">
        <f>'2-3. 요약 진단결과(Linux)'!H51</f>
        <v>0.5</v>
      </c>
      <c r="D92" s="205">
        <f t="shared" si="1"/>
        <v>0.76923076923076927</v>
      </c>
      <c r="U92" s="172"/>
    </row>
    <row r="93" spans="2:21">
      <c r="B93" s="195" t="str">
        <f>'2-3. 요약 진단결과(Linux)'!B54</f>
        <v>5. 주요 응용 설정</v>
      </c>
      <c r="C93" s="196">
        <f>'2-3. 요약 진단결과(Linux)'!H54</f>
        <v>1</v>
      </c>
      <c r="D93" s="205">
        <f t="shared" si="1"/>
        <v>0.76923076923076927</v>
      </c>
      <c r="U93" s="172"/>
    </row>
    <row r="94" spans="2:21">
      <c r="B94" s="195" t="str">
        <f>'2-3. 요약 진단결과(Linux)'!B60</f>
        <v>6. 시스템 보안 설정</v>
      </c>
      <c r="C94" s="196" t="str">
        <f>'2-3. 요약 진단결과(Linux)'!H60</f>
        <v>N/A</v>
      </c>
      <c r="D94" s="205">
        <f t="shared" si="1"/>
        <v>0.76923076923076927</v>
      </c>
      <c r="U94" s="172"/>
    </row>
    <row r="95" spans="2:21" ht="16.5" thickBot="1">
      <c r="B95" s="198" t="str">
        <f>'2-3. 요약 진단결과(Linux)'!B63</f>
        <v>7. 로그 관리</v>
      </c>
      <c r="C95" s="199">
        <f>'2-3. 요약 진단결과(Linux)'!H63</f>
        <v>1</v>
      </c>
      <c r="D95" s="208">
        <f t="shared" si="1"/>
        <v>0.76923076923076927</v>
      </c>
      <c r="U95" s="172"/>
    </row>
    <row r="96" spans="2:21">
      <c r="U96" s="172"/>
    </row>
    <row r="97" spans="4:21">
      <c r="D97" s="172"/>
      <c r="U97" s="172"/>
    </row>
    <row r="98" spans="4:21">
      <c r="D98" s="172"/>
      <c r="U98" s="172"/>
    </row>
    <row r="99" spans="4:21">
      <c r="U99" s="172"/>
    </row>
    <row r="100" spans="4:21">
      <c r="U100" s="172"/>
    </row>
    <row r="101" spans="4:21">
      <c r="U101" s="172"/>
    </row>
    <row r="102" spans="4:21">
      <c r="D102" s="172"/>
      <c r="E102" s="172"/>
      <c r="F102" s="172"/>
      <c r="G102" s="172"/>
      <c r="H102" s="172"/>
      <c r="I102" s="172"/>
      <c r="J102" s="172"/>
      <c r="K102" s="172"/>
      <c r="L102" s="172"/>
      <c r="M102" s="172"/>
      <c r="N102" s="172"/>
      <c r="O102" s="172"/>
      <c r="P102" s="172"/>
      <c r="Q102" s="172"/>
      <c r="R102" s="172"/>
      <c r="S102" s="172"/>
      <c r="T102" s="172"/>
      <c r="U102" s="172"/>
    </row>
    <row r="103" spans="4:21">
      <c r="D103" s="172"/>
      <c r="E103" s="172"/>
      <c r="F103" s="172"/>
      <c r="G103" s="172"/>
      <c r="H103" s="172"/>
      <c r="I103" s="172"/>
      <c r="J103" s="172"/>
      <c r="K103" s="172"/>
      <c r="L103" s="172"/>
      <c r="M103" s="172"/>
      <c r="N103" s="172"/>
      <c r="O103" s="172"/>
      <c r="P103" s="172"/>
      <c r="Q103" s="172"/>
      <c r="R103" s="172"/>
      <c r="S103" s="172"/>
      <c r="T103" s="172"/>
      <c r="U103" s="172"/>
    </row>
    <row r="104" spans="4:21">
      <c r="D104" s="172"/>
      <c r="E104" s="172"/>
      <c r="F104" s="172"/>
      <c r="G104" s="172"/>
      <c r="H104" s="172"/>
      <c r="I104" s="172"/>
      <c r="J104" s="172"/>
      <c r="K104" s="172"/>
      <c r="L104" s="172"/>
      <c r="M104" s="172"/>
      <c r="N104" s="172"/>
      <c r="O104" s="172"/>
      <c r="P104" s="172"/>
      <c r="Q104" s="172"/>
      <c r="R104" s="172"/>
      <c r="S104" s="172"/>
      <c r="T104" s="172"/>
      <c r="U104" s="172"/>
    </row>
    <row r="105" spans="4:21">
      <c r="D105" s="172"/>
      <c r="E105" s="172"/>
      <c r="F105" s="172"/>
      <c r="G105" s="172"/>
      <c r="H105" s="172"/>
      <c r="I105" s="172"/>
      <c r="J105" s="172"/>
      <c r="K105" s="172"/>
      <c r="L105" s="172"/>
      <c r="M105" s="172"/>
      <c r="N105" s="172"/>
      <c r="O105" s="172"/>
      <c r="P105" s="172"/>
      <c r="Q105" s="172"/>
      <c r="R105" s="172"/>
      <c r="S105" s="172"/>
      <c r="T105" s="172"/>
      <c r="U105" s="172"/>
    </row>
    <row r="106" spans="4:21">
      <c r="D106" s="172"/>
      <c r="E106" s="172"/>
      <c r="F106" s="172"/>
      <c r="G106" s="172"/>
      <c r="H106" s="172"/>
      <c r="I106" s="172"/>
      <c r="J106" s="172"/>
      <c r="K106" s="172"/>
      <c r="L106" s="172"/>
      <c r="M106" s="172"/>
      <c r="N106" s="172"/>
      <c r="O106" s="172"/>
      <c r="P106" s="172"/>
      <c r="Q106" s="172"/>
      <c r="R106" s="172"/>
      <c r="S106" s="172"/>
      <c r="T106" s="172"/>
      <c r="U106" s="172"/>
    </row>
    <row r="107" spans="4:21">
      <c r="D107" s="172"/>
      <c r="E107" s="172"/>
      <c r="F107" s="172"/>
      <c r="G107" s="172"/>
      <c r="H107" s="172"/>
      <c r="I107" s="172"/>
      <c r="J107" s="172"/>
      <c r="K107" s="172"/>
      <c r="L107" s="172"/>
      <c r="M107" s="172"/>
      <c r="N107" s="172"/>
      <c r="O107" s="172"/>
      <c r="P107" s="172"/>
      <c r="Q107" s="172"/>
      <c r="R107" s="172"/>
      <c r="S107" s="172"/>
      <c r="T107" s="172"/>
      <c r="U107" s="172"/>
    </row>
  </sheetData>
  <mergeCells count="7">
    <mergeCell ref="W36:Y36"/>
    <mergeCell ref="W37:Y37"/>
    <mergeCell ref="C1:D1"/>
    <mergeCell ref="B2:D2"/>
    <mergeCell ref="AQ33:AS33"/>
    <mergeCell ref="W35:Y35"/>
    <mergeCell ref="AR35:AT35"/>
  </mergeCells>
  <phoneticPr fontId="3" type="noConversion"/>
  <conditionalFormatting sqref="A2:O2">
    <cfRule type="cellIs" dxfId="219" priority="47" operator="equal">
      <formula>"N/A"</formula>
    </cfRule>
  </conditionalFormatting>
  <conditionalFormatting sqref="B4:D7">
    <cfRule type="cellIs" dxfId="218" priority="1" operator="equal">
      <formula>"N/A"</formula>
    </cfRule>
  </conditionalFormatting>
  <conditionalFormatting sqref="AA12:AK12">
    <cfRule type="cellIs" dxfId="217" priority="14" operator="equal">
      <formula>"N/A"</formula>
    </cfRule>
    <cfRule type="cellIs" dxfId="216" priority="15" operator="equal">
      <formula>"N/A"</formula>
    </cfRule>
    <cfRule type="cellIs" dxfId="215" priority="16" operator="equal">
      <formula>"""N/A"""</formula>
    </cfRule>
  </conditionalFormatting>
  <conditionalFormatting sqref="AS17:AS31">
    <cfRule type="cellIs" dxfId="214" priority="11" operator="equal">
      <formula>"N/A"</formula>
    </cfRule>
    <cfRule type="cellIs" dxfId="213" priority="12" operator="equal">
      <formula>"N/A"</formula>
    </cfRule>
    <cfRule type="cellIs" dxfId="212" priority="13" operator="equal">
      <formula>"""N/A"""</formula>
    </cfRule>
  </conditionalFormatting>
  <conditionalFormatting sqref="AT37:AT50 AR51:AR54">
    <cfRule type="cellIs" dxfId="211" priority="44" operator="equal">
      <formula>"N/A"</formula>
    </cfRule>
    <cfRule type="cellIs" dxfId="210" priority="45" operator="equal">
      <formula>"N/A"</formula>
    </cfRule>
    <cfRule type="cellIs" dxfId="209" priority="46" operator="equal">
      <formula>"""N/A"""</formula>
    </cfRule>
  </conditionalFormatting>
  <printOptions horizontalCentered="1"/>
  <pageMargins left="0.25" right="0.25" top="0.75" bottom="0.75" header="0.3" footer="0.3"/>
  <pageSetup paperSize="9" scale="34" orientation="landscape" r:id="rId1"/>
  <headerFooter alignWithMargins="0">
    <oddFooter>&amp;C&amp;P/&amp;N&amp;R&amp;G</oddFooter>
  </headerFooter>
  <rowBreaks count="2" manualBreakCount="2">
    <brk id="31" max="31" man="1"/>
    <brk id="64" max="31" man="1"/>
  </row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65"/>
  <sheetViews>
    <sheetView zoomScale="85" zoomScaleNormal="85" workbookViewId="0">
      <selection activeCell="O36" sqref="O36"/>
    </sheetView>
  </sheetViews>
  <sheetFormatPr defaultColWidth="13" defaultRowHeight="15" customHeight="1"/>
  <cols>
    <col min="1" max="1" width="1.6640625" style="8" customWidth="1"/>
    <col min="2" max="2" width="19.9140625" style="8" customWidth="1"/>
    <col min="3" max="3" width="3.58203125" style="8" customWidth="1"/>
    <col min="4" max="4" width="50.08203125" style="8" customWidth="1"/>
    <col min="5" max="5" width="4.4140625" style="8" bestFit="1" customWidth="1"/>
    <col min="6" max="6" width="16" style="8" bestFit="1" customWidth="1"/>
    <col min="7" max="7" width="8" style="8" customWidth="1"/>
    <col min="8" max="8" width="9.9140625" style="8" customWidth="1"/>
    <col min="9" max="26" width="8" style="8" customWidth="1"/>
    <col min="27" max="16384" width="13" style="8"/>
  </cols>
  <sheetData>
    <row r="1" spans="1:26" ht="13.5" customHeight="1">
      <c r="A1" s="12"/>
      <c r="B1" s="12"/>
      <c r="C1" s="12"/>
      <c r="D1" s="12"/>
      <c r="E1" s="11"/>
      <c r="F1" s="11"/>
      <c r="G1" s="9"/>
      <c r="H1" s="10"/>
      <c r="I1" s="10"/>
      <c r="J1" s="10"/>
      <c r="K1" s="10"/>
      <c r="L1" s="10"/>
      <c r="M1" s="9"/>
      <c r="N1" s="9"/>
      <c r="O1" s="9"/>
      <c r="P1" s="9"/>
      <c r="Q1" s="9"/>
      <c r="R1" s="9"/>
      <c r="S1" s="9"/>
      <c r="T1" s="9"/>
      <c r="U1" s="9"/>
      <c r="V1" s="9"/>
      <c r="W1" s="9"/>
      <c r="X1" s="9"/>
      <c r="Y1" s="9"/>
      <c r="Z1" s="9"/>
    </row>
    <row r="2" spans="1:26" ht="42" customHeight="1" thickBot="1">
      <c r="A2" s="16"/>
      <c r="B2" s="300" t="s">
        <v>164</v>
      </c>
      <c r="C2" s="301"/>
      <c r="D2" s="301"/>
      <c r="E2" s="301"/>
      <c r="F2" s="301"/>
      <c r="G2" s="32"/>
      <c r="H2" s="33"/>
      <c r="I2" s="33"/>
      <c r="J2" s="33"/>
      <c r="K2" s="33"/>
      <c r="L2" s="33"/>
      <c r="M2" s="9"/>
      <c r="N2" s="9"/>
      <c r="O2" s="9"/>
      <c r="P2" s="9"/>
      <c r="Q2" s="9"/>
      <c r="R2" s="9"/>
      <c r="S2" s="9"/>
      <c r="T2" s="9"/>
      <c r="U2" s="9"/>
      <c r="V2" s="9"/>
      <c r="W2" s="9"/>
      <c r="X2" s="9"/>
      <c r="Y2" s="9"/>
      <c r="Z2" s="9"/>
    </row>
    <row r="3" spans="1:26" ht="13.5" customHeight="1">
      <c r="A3" s="15"/>
      <c r="B3" s="302" t="s">
        <v>43</v>
      </c>
      <c r="C3" s="304" t="s">
        <v>42</v>
      </c>
      <c r="D3" s="304" t="s">
        <v>41</v>
      </c>
      <c r="E3" s="304" t="s">
        <v>40</v>
      </c>
      <c r="F3" s="34">
        <v>1</v>
      </c>
      <c r="G3" s="32"/>
      <c r="H3" s="33"/>
      <c r="I3" s="33"/>
      <c r="J3" s="33"/>
      <c r="K3" s="33"/>
      <c r="L3" s="33"/>
      <c r="M3" s="9"/>
      <c r="N3" s="9"/>
      <c r="O3" s="9"/>
      <c r="P3" s="9"/>
      <c r="Q3" s="9"/>
      <c r="R3" s="9"/>
      <c r="S3" s="9"/>
      <c r="T3" s="9"/>
      <c r="U3" s="9"/>
      <c r="V3" s="9"/>
      <c r="W3" s="9"/>
      <c r="X3" s="9"/>
      <c r="Y3" s="9"/>
      <c r="Z3" s="9"/>
    </row>
    <row r="4" spans="1:26" ht="13.5" customHeight="1" thickBot="1">
      <c r="A4" s="15"/>
      <c r="B4" s="303"/>
      <c r="C4" s="305"/>
      <c r="D4" s="305"/>
      <c r="E4" s="305"/>
      <c r="F4" s="35" t="str">
        <f>VLOOKUP(F$3,'1. 진단 대상'!$B$5:$F$7,2,FALSE)</f>
        <v>EC2AMAZ-V2J5JME</v>
      </c>
      <c r="G4" s="32"/>
      <c r="H4" s="33"/>
      <c r="I4" s="33"/>
      <c r="J4" s="33"/>
      <c r="K4" s="33"/>
      <c r="L4" s="33"/>
      <c r="M4" s="9"/>
      <c r="N4" s="9"/>
      <c r="O4" s="9"/>
      <c r="P4" s="9"/>
      <c r="Q4" s="9"/>
      <c r="R4" s="9"/>
      <c r="S4" s="9"/>
      <c r="T4" s="9"/>
      <c r="U4" s="9"/>
      <c r="V4" s="9"/>
      <c r="W4" s="9"/>
      <c r="X4" s="9"/>
      <c r="Y4" s="9"/>
      <c r="Z4" s="9"/>
    </row>
    <row r="5" spans="1:26" ht="13.5" customHeight="1" thickBot="1">
      <c r="A5" s="15"/>
      <c r="B5" s="303"/>
      <c r="C5" s="305"/>
      <c r="D5" s="305"/>
      <c r="E5" s="305"/>
      <c r="F5" s="35" t="str">
        <f>VLOOKUP(F$3,'1. 진단 대상'!$B$5:$F$7,3,FALSE)</f>
        <v>10.0.4.23</v>
      </c>
      <c r="G5" s="32" t="s">
        <v>39</v>
      </c>
      <c r="H5" s="81" t="s">
        <v>22</v>
      </c>
      <c r="I5" s="82" t="s">
        <v>23</v>
      </c>
      <c r="J5" s="83" t="s">
        <v>0</v>
      </c>
      <c r="K5" s="83" t="s">
        <v>2</v>
      </c>
      <c r="L5" s="84" t="s">
        <v>1</v>
      </c>
      <c r="M5" s="9"/>
      <c r="N5" s="9"/>
      <c r="O5" s="9"/>
      <c r="P5" s="9"/>
      <c r="Q5" s="9"/>
      <c r="R5" s="9"/>
      <c r="S5" s="9"/>
      <c r="T5" s="9"/>
      <c r="U5" s="9"/>
      <c r="V5" s="9"/>
      <c r="W5" s="9"/>
      <c r="X5" s="9"/>
      <c r="Y5" s="9"/>
      <c r="Z5" s="9"/>
    </row>
    <row r="6" spans="1:26" ht="16.5" customHeight="1">
      <c r="A6" s="14"/>
      <c r="B6" s="306" t="s">
        <v>57</v>
      </c>
      <c r="C6" s="40">
        <v>1</v>
      </c>
      <c r="D6" s="61" t="s">
        <v>58</v>
      </c>
      <c r="E6" s="40" t="s">
        <v>38</v>
      </c>
      <c r="F6" s="41" t="str">
        <f>HLOOKUP(F$3,'3-1. 진단 결과(Windows Server 2019)'!$F$3:$G$54,ROW(A6),FALSE)</f>
        <v>취약</v>
      </c>
      <c r="G6" s="32"/>
      <c r="H6" s="297">
        <f>IF(COUNTIF(I6:I13,"N/A")=COUNTA(I6:I13),"N/A",AVERAGE(I6:I13))</f>
        <v>0.625</v>
      </c>
      <c r="I6" s="68">
        <f t="shared" ref="I6:I52" si="0">IF(COUNTIF($F6,"N/A")=COUNTA($F6),"N/A",$J6/(COUNTA($F6)-$L6))</f>
        <v>0</v>
      </c>
      <c r="J6" s="69">
        <f t="shared" ref="J6:J52" si="1">COUNTIF($F6,"양호")</f>
        <v>0</v>
      </c>
      <c r="K6" s="70">
        <f t="shared" ref="K6:K52" si="2">COUNTIF($F6,"취약")</f>
        <v>1</v>
      </c>
      <c r="L6" s="71">
        <f t="shared" ref="L6:L52" si="3">COUNTIF($F6,"N/A")</f>
        <v>0</v>
      </c>
      <c r="M6" s="9"/>
      <c r="N6" s="9"/>
      <c r="O6" s="9"/>
      <c r="P6" s="9"/>
      <c r="Q6" s="9"/>
      <c r="R6" s="9"/>
      <c r="S6" s="9"/>
      <c r="T6" s="9"/>
      <c r="U6" s="9"/>
      <c r="V6" s="9"/>
      <c r="W6" s="9"/>
      <c r="X6" s="9"/>
      <c r="Y6" s="9"/>
      <c r="Z6" s="9"/>
    </row>
    <row r="7" spans="1:26" ht="16.5" customHeight="1">
      <c r="A7" s="13"/>
      <c r="B7" s="295"/>
      <c r="C7" s="36">
        <v>2</v>
      </c>
      <c r="D7" s="60" t="s">
        <v>59</v>
      </c>
      <c r="E7" s="36" t="s">
        <v>38</v>
      </c>
      <c r="F7" s="38" t="str">
        <f>HLOOKUP(F$3,'3-1. 진단 결과(Windows Server 2019)'!$F$3:$G$89,ROW(A5),FALSE)</f>
        <v>취약</v>
      </c>
      <c r="G7" s="32"/>
      <c r="H7" s="298"/>
      <c r="I7" s="65">
        <f t="shared" si="0"/>
        <v>0</v>
      </c>
      <c r="J7" s="66">
        <f t="shared" si="1"/>
        <v>0</v>
      </c>
      <c r="K7" s="67">
        <f t="shared" si="2"/>
        <v>1</v>
      </c>
      <c r="L7" s="80">
        <f t="shared" si="3"/>
        <v>0</v>
      </c>
      <c r="M7" s="9"/>
      <c r="N7" s="9"/>
      <c r="O7" s="9"/>
      <c r="P7" s="9"/>
      <c r="Q7" s="9"/>
      <c r="R7" s="9"/>
      <c r="S7" s="9"/>
      <c r="T7" s="9"/>
      <c r="U7" s="9"/>
      <c r="V7" s="9"/>
      <c r="W7" s="9"/>
      <c r="X7" s="9"/>
      <c r="Y7" s="9"/>
      <c r="Z7" s="9"/>
    </row>
    <row r="8" spans="1:26" ht="16.5" customHeight="1">
      <c r="A8" s="13"/>
      <c r="B8" s="295"/>
      <c r="C8" s="36">
        <v>3</v>
      </c>
      <c r="D8" s="60" t="s">
        <v>60</v>
      </c>
      <c r="E8" s="36" t="s">
        <v>38</v>
      </c>
      <c r="F8" s="38" t="str">
        <f>HLOOKUP(F$3,'3-1. 진단 결과(Windows Server 2019)'!$F$3:$G$89,ROW(A6),FALSE)</f>
        <v>취약</v>
      </c>
      <c r="G8" s="32"/>
      <c r="H8" s="298"/>
      <c r="I8" s="65">
        <f t="shared" si="0"/>
        <v>0</v>
      </c>
      <c r="J8" s="66">
        <f t="shared" si="1"/>
        <v>0</v>
      </c>
      <c r="K8" s="67">
        <f t="shared" si="2"/>
        <v>1</v>
      </c>
      <c r="L8" s="80">
        <f t="shared" si="3"/>
        <v>0</v>
      </c>
      <c r="M8" s="9"/>
      <c r="N8" s="9"/>
      <c r="O8" s="9"/>
      <c r="P8" s="9"/>
      <c r="Q8" s="9"/>
      <c r="R8" s="9"/>
      <c r="S8" s="9"/>
      <c r="T8" s="9"/>
      <c r="U8" s="9"/>
      <c r="V8" s="9"/>
      <c r="W8" s="9"/>
      <c r="X8" s="9"/>
      <c r="Y8" s="9"/>
      <c r="Z8" s="9"/>
    </row>
    <row r="9" spans="1:26" ht="16.5" customHeight="1">
      <c r="A9" s="13"/>
      <c r="B9" s="295"/>
      <c r="C9" s="36">
        <v>4</v>
      </c>
      <c r="D9" s="60" t="s">
        <v>61</v>
      </c>
      <c r="E9" s="36" t="s">
        <v>38</v>
      </c>
      <c r="F9" s="38" t="str">
        <f>HLOOKUP(F$3,'3-1. 진단 결과(Windows Server 2019)'!$F$3:$G$89,ROW(A7),FALSE)</f>
        <v>양호</v>
      </c>
      <c r="G9" s="32"/>
      <c r="H9" s="298"/>
      <c r="I9" s="65">
        <f t="shared" si="0"/>
        <v>1</v>
      </c>
      <c r="J9" s="66">
        <f t="shared" si="1"/>
        <v>1</v>
      </c>
      <c r="K9" s="67">
        <f t="shared" si="2"/>
        <v>0</v>
      </c>
      <c r="L9" s="80">
        <f t="shared" si="3"/>
        <v>0</v>
      </c>
      <c r="M9" s="9"/>
      <c r="N9" s="9"/>
      <c r="O9" s="9"/>
      <c r="P9" s="9"/>
      <c r="Q9" s="9"/>
      <c r="R9" s="9"/>
      <c r="S9" s="9"/>
      <c r="T9" s="9"/>
      <c r="U9" s="9"/>
      <c r="V9" s="9"/>
      <c r="W9" s="9"/>
      <c r="X9" s="9"/>
      <c r="Y9" s="9"/>
      <c r="Z9" s="9"/>
    </row>
    <row r="10" spans="1:26" ht="16.5" customHeight="1">
      <c r="A10" s="13"/>
      <c r="B10" s="295"/>
      <c r="C10" s="36">
        <v>5</v>
      </c>
      <c r="D10" s="60" t="s">
        <v>62</v>
      </c>
      <c r="E10" s="36" t="s">
        <v>63</v>
      </c>
      <c r="F10" s="38" t="str">
        <f>HLOOKUP(F$3,'3-1. 진단 결과(Windows Server 2019)'!$F$3:$G$89,ROW(A8),FALSE)</f>
        <v>양호</v>
      </c>
      <c r="G10" s="32"/>
      <c r="H10" s="298"/>
      <c r="I10" s="65">
        <f t="shared" si="0"/>
        <v>1</v>
      </c>
      <c r="J10" s="66">
        <f t="shared" si="1"/>
        <v>1</v>
      </c>
      <c r="K10" s="67">
        <f t="shared" si="2"/>
        <v>0</v>
      </c>
      <c r="L10" s="80">
        <f t="shared" si="3"/>
        <v>0</v>
      </c>
      <c r="M10" s="9"/>
      <c r="N10" s="9"/>
      <c r="O10" s="9"/>
      <c r="P10" s="9"/>
      <c r="Q10" s="9"/>
      <c r="R10" s="9"/>
      <c r="S10" s="9"/>
      <c r="T10" s="9"/>
      <c r="U10" s="9"/>
      <c r="V10" s="9"/>
      <c r="W10" s="9"/>
      <c r="X10" s="9"/>
      <c r="Y10" s="9"/>
      <c r="Z10" s="9"/>
    </row>
    <row r="11" spans="1:26" ht="16.5" customHeight="1">
      <c r="A11" s="13"/>
      <c r="B11" s="295"/>
      <c r="C11" s="36">
        <v>6</v>
      </c>
      <c r="D11" s="60" t="s">
        <v>64</v>
      </c>
      <c r="E11" s="36" t="s">
        <v>65</v>
      </c>
      <c r="F11" s="38" t="str">
        <f>HLOOKUP(F$3,'3-1. 진단 결과(Windows Server 2019)'!$F$3:$G$89,ROW(A9),FALSE)</f>
        <v>양호</v>
      </c>
      <c r="G11" s="32"/>
      <c r="H11" s="298"/>
      <c r="I11" s="65">
        <f t="shared" si="0"/>
        <v>1</v>
      </c>
      <c r="J11" s="66">
        <f t="shared" si="1"/>
        <v>1</v>
      </c>
      <c r="K11" s="67">
        <f t="shared" si="2"/>
        <v>0</v>
      </c>
      <c r="L11" s="80">
        <f t="shared" si="3"/>
        <v>0</v>
      </c>
      <c r="M11" s="9"/>
      <c r="N11" s="9"/>
      <c r="O11" s="9"/>
      <c r="P11" s="9"/>
      <c r="Q11" s="9"/>
      <c r="R11" s="9"/>
      <c r="S11" s="9"/>
      <c r="T11" s="9"/>
      <c r="U11" s="9"/>
      <c r="V11" s="9"/>
      <c r="W11" s="9"/>
      <c r="X11" s="9"/>
      <c r="Y11" s="9"/>
      <c r="Z11" s="9"/>
    </row>
    <row r="12" spans="1:26" ht="16.5" customHeight="1">
      <c r="A12" s="13"/>
      <c r="B12" s="295"/>
      <c r="C12" s="36">
        <v>7</v>
      </c>
      <c r="D12" s="60" t="s">
        <v>66</v>
      </c>
      <c r="E12" s="36" t="s">
        <v>37</v>
      </c>
      <c r="F12" s="38" t="str">
        <f>HLOOKUP(F$3,'3-1. 진단 결과(Windows Server 2019)'!$F$3:$G$89,ROW(A10),FALSE)</f>
        <v>양호</v>
      </c>
      <c r="G12" s="32"/>
      <c r="H12" s="298"/>
      <c r="I12" s="65">
        <f t="shared" si="0"/>
        <v>1</v>
      </c>
      <c r="J12" s="66">
        <f t="shared" si="1"/>
        <v>1</v>
      </c>
      <c r="K12" s="67">
        <f t="shared" si="2"/>
        <v>0</v>
      </c>
      <c r="L12" s="80">
        <f t="shared" si="3"/>
        <v>0</v>
      </c>
      <c r="M12" s="9"/>
      <c r="N12" s="9"/>
      <c r="O12" s="9"/>
      <c r="P12" s="9"/>
      <c r="Q12" s="9"/>
      <c r="R12" s="9"/>
      <c r="S12" s="9"/>
      <c r="T12" s="9"/>
      <c r="U12" s="9"/>
      <c r="V12" s="9"/>
      <c r="W12" s="9"/>
      <c r="X12" s="9"/>
      <c r="Y12" s="9"/>
      <c r="Z12" s="9"/>
    </row>
    <row r="13" spans="1:26" ht="16.5" customHeight="1" thickBot="1">
      <c r="A13" s="13"/>
      <c r="B13" s="296"/>
      <c r="C13" s="62">
        <v>8</v>
      </c>
      <c r="D13" s="63" t="s">
        <v>67</v>
      </c>
      <c r="E13" s="62" t="s">
        <v>68</v>
      </c>
      <c r="F13" s="222" t="str">
        <f>HLOOKUP(F$3,'3-1. 진단 결과(Windows Server 2019)'!$F$3:$G$89,ROW(A11),FALSE)</f>
        <v>양호</v>
      </c>
      <c r="G13" s="32"/>
      <c r="H13" s="299"/>
      <c r="I13" s="72">
        <f t="shared" si="0"/>
        <v>1</v>
      </c>
      <c r="J13" s="73">
        <f t="shared" si="1"/>
        <v>1</v>
      </c>
      <c r="K13" s="74">
        <f t="shared" si="2"/>
        <v>0</v>
      </c>
      <c r="L13" s="75">
        <f t="shared" si="3"/>
        <v>0</v>
      </c>
      <c r="M13" s="9"/>
      <c r="N13" s="9"/>
      <c r="O13" s="9"/>
      <c r="P13" s="9"/>
      <c r="Q13" s="9"/>
      <c r="R13" s="9"/>
      <c r="S13" s="9"/>
      <c r="T13" s="9"/>
      <c r="U13" s="9"/>
      <c r="V13" s="9"/>
      <c r="W13" s="9"/>
      <c r="X13" s="9"/>
      <c r="Y13" s="9"/>
      <c r="Z13" s="9"/>
    </row>
    <row r="14" spans="1:26" ht="16.5" customHeight="1">
      <c r="A14" s="14"/>
      <c r="B14" s="306" t="s">
        <v>69</v>
      </c>
      <c r="C14" s="40">
        <v>1</v>
      </c>
      <c r="D14" s="61" t="s">
        <v>70</v>
      </c>
      <c r="E14" s="40" t="s">
        <v>65</v>
      </c>
      <c r="F14" s="41" t="str">
        <f>HLOOKUP(F$3,'3-1. 진단 결과(Windows Server 2019)'!$F$3:$G$89,ROW(A12),FALSE)</f>
        <v>양호</v>
      </c>
      <c r="G14" s="32"/>
      <c r="H14" s="297">
        <f>IF(COUNTIF(I14:I18,"N/A")=COUNTA(I14:I18),"N/A",AVERAGE(I14:I18))</f>
        <v>0.75</v>
      </c>
      <c r="I14" s="68">
        <f t="shared" si="0"/>
        <v>1</v>
      </c>
      <c r="J14" s="69">
        <f t="shared" si="1"/>
        <v>1</v>
      </c>
      <c r="K14" s="70">
        <f t="shared" si="2"/>
        <v>0</v>
      </c>
      <c r="L14" s="71">
        <f t="shared" si="3"/>
        <v>0</v>
      </c>
      <c r="M14" s="9"/>
      <c r="N14" s="9"/>
      <c r="O14" s="9"/>
      <c r="P14" s="9"/>
      <c r="Q14" s="9"/>
      <c r="R14" s="9"/>
      <c r="S14" s="9"/>
      <c r="T14" s="9"/>
      <c r="U14" s="9"/>
      <c r="V14" s="9"/>
      <c r="W14" s="9"/>
      <c r="X14" s="9"/>
      <c r="Y14" s="9"/>
      <c r="Z14" s="9"/>
    </row>
    <row r="15" spans="1:26" ht="16.5" customHeight="1">
      <c r="A15" s="14"/>
      <c r="B15" s="295"/>
      <c r="C15" s="36">
        <v>2</v>
      </c>
      <c r="D15" s="60" t="s">
        <v>71</v>
      </c>
      <c r="E15" s="36" t="s">
        <v>65</v>
      </c>
      <c r="F15" s="38" t="str">
        <f>HLOOKUP(F$3,'3-1. 진단 결과(Windows Server 2019)'!$F$3:$G$89,ROW(A13),FALSE)</f>
        <v>양호</v>
      </c>
      <c r="G15" s="32"/>
      <c r="H15" s="298"/>
      <c r="I15" s="65">
        <f t="shared" si="0"/>
        <v>1</v>
      </c>
      <c r="J15" s="66">
        <f t="shared" si="1"/>
        <v>1</v>
      </c>
      <c r="K15" s="67">
        <f t="shared" si="2"/>
        <v>0</v>
      </c>
      <c r="L15" s="80">
        <f t="shared" si="3"/>
        <v>0</v>
      </c>
      <c r="M15" s="9"/>
      <c r="N15" s="9"/>
      <c r="O15" s="9"/>
      <c r="P15" s="9"/>
      <c r="Q15" s="9"/>
      <c r="R15" s="9"/>
      <c r="S15" s="9"/>
      <c r="T15" s="9"/>
      <c r="U15" s="9"/>
      <c r="V15" s="9"/>
      <c r="W15" s="9"/>
      <c r="X15" s="9"/>
      <c r="Y15" s="9"/>
      <c r="Z15" s="9"/>
    </row>
    <row r="16" spans="1:26" ht="16.5" customHeight="1">
      <c r="A16" s="14"/>
      <c r="B16" s="295"/>
      <c r="C16" s="36">
        <v>3</v>
      </c>
      <c r="D16" s="60" t="s">
        <v>72</v>
      </c>
      <c r="E16" s="36" t="s">
        <v>38</v>
      </c>
      <c r="F16" s="38" t="str">
        <f>HLOOKUP(F$3,'3-1. 진단 결과(Windows Server 2019)'!$F$3:$G$89,ROW(A14),FALSE)</f>
        <v>취약</v>
      </c>
      <c r="G16" s="32"/>
      <c r="H16" s="298"/>
      <c r="I16" s="65">
        <f t="shared" si="0"/>
        <v>0</v>
      </c>
      <c r="J16" s="66">
        <f t="shared" si="1"/>
        <v>0</v>
      </c>
      <c r="K16" s="67">
        <f t="shared" si="2"/>
        <v>1</v>
      </c>
      <c r="L16" s="80">
        <f t="shared" si="3"/>
        <v>0</v>
      </c>
      <c r="M16" s="9"/>
      <c r="N16" s="9"/>
      <c r="O16" s="9"/>
      <c r="P16" s="9"/>
      <c r="Q16" s="9"/>
      <c r="R16" s="9"/>
      <c r="S16" s="9"/>
      <c r="T16" s="9"/>
      <c r="U16" s="9"/>
      <c r="V16" s="9"/>
      <c r="W16" s="9"/>
      <c r="X16" s="9"/>
      <c r="Y16" s="9"/>
      <c r="Z16" s="9"/>
    </row>
    <row r="17" spans="1:26" ht="16.5" customHeight="1">
      <c r="A17" s="14"/>
      <c r="B17" s="295"/>
      <c r="C17" s="36">
        <v>4</v>
      </c>
      <c r="D17" s="60" t="s">
        <v>73</v>
      </c>
      <c r="E17" s="36" t="s">
        <v>38</v>
      </c>
      <c r="F17" s="38" t="str">
        <f>HLOOKUP(F$3,'3-1. 진단 결과(Windows Server 2019)'!$F$3:$G$89,ROW(A16),FALSE)</f>
        <v>양호</v>
      </c>
      <c r="G17" s="32"/>
      <c r="H17" s="298"/>
      <c r="I17" s="65">
        <f t="shared" si="0"/>
        <v>1</v>
      </c>
      <c r="J17" s="66">
        <f t="shared" si="1"/>
        <v>1</v>
      </c>
      <c r="K17" s="67">
        <f t="shared" si="2"/>
        <v>0</v>
      </c>
      <c r="L17" s="80">
        <f t="shared" si="3"/>
        <v>0</v>
      </c>
      <c r="M17" s="9"/>
      <c r="N17" s="9"/>
      <c r="O17" s="9"/>
      <c r="P17" s="9"/>
      <c r="Q17" s="9"/>
      <c r="R17" s="9"/>
      <c r="S17" s="9"/>
      <c r="T17" s="9"/>
      <c r="U17" s="9"/>
      <c r="V17" s="9"/>
      <c r="W17" s="9"/>
      <c r="X17" s="9"/>
      <c r="Y17" s="9"/>
      <c r="Z17" s="9"/>
    </row>
    <row r="18" spans="1:26" ht="16.5" customHeight="1" thickBot="1">
      <c r="A18" s="14"/>
      <c r="B18" s="296"/>
      <c r="C18" s="62">
        <v>5</v>
      </c>
      <c r="D18" s="63" t="s">
        <v>74</v>
      </c>
      <c r="E18" s="62" t="s">
        <v>75</v>
      </c>
      <c r="F18" s="222" t="str">
        <f>HLOOKUP(F$3,'3-1. 진단 결과(Windows Server 2019)'!$F$3:$G$89,ROW(A17),FALSE)</f>
        <v>N/A</v>
      </c>
      <c r="G18" s="32"/>
      <c r="H18" s="299"/>
      <c r="I18" s="72" t="str">
        <f t="shared" si="0"/>
        <v>N/A</v>
      </c>
      <c r="J18" s="73">
        <f t="shared" si="1"/>
        <v>0</v>
      </c>
      <c r="K18" s="74">
        <f t="shared" si="2"/>
        <v>0</v>
      </c>
      <c r="L18" s="75">
        <f t="shared" si="3"/>
        <v>1</v>
      </c>
      <c r="M18" s="9"/>
      <c r="N18" s="9"/>
      <c r="O18" s="9"/>
      <c r="P18" s="9"/>
      <c r="Q18" s="9"/>
      <c r="R18" s="9"/>
      <c r="S18" s="9"/>
      <c r="T18" s="9"/>
      <c r="U18" s="9"/>
      <c r="V18" s="9"/>
      <c r="W18" s="9"/>
      <c r="X18" s="9"/>
      <c r="Y18" s="9"/>
      <c r="Z18" s="9"/>
    </row>
    <row r="19" spans="1:26" ht="16.5" customHeight="1">
      <c r="A19" s="14"/>
      <c r="B19" s="306" t="s">
        <v>76</v>
      </c>
      <c r="C19" s="40">
        <v>1</v>
      </c>
      <c r="D19" s="39" t="s">
        <v>77</v>
      </c>
      <c r="E19" s="40" t="s">
        <v>38</v>
      </c>
      <c r="F19" s="41" t="str">
        <f>HLOOKUP(F$3,'3-1. 진단 결과(Windows Server 2019)'!$F$3:$G$89,ROW(A18),FALSE)</f>
        <v>양호</v>
      </c>
      <c r="G19" s="32"/>
      <c r="H19" s="297">
        <f>IF(COUNTIF(I19:I22,"N/A")=COUNTA(I19:I22),"N/A",AVERAGE(I19:I22))</f>
        <v>0.25</v>
      </c>
      <c r="I19" s="68">
        <f t="shared" si="0"/>
        <v>1</v>
      </c>
      <c r="J19" s="69">
        <f t="shared" si="1"/>
        <v>1</v>
      </c>
      <c r="K19" s="70">
        <f t="shared" si="2"/>
        <v>0</v>
      </c>
      <c r="L19" s="71">
        <f t="shared" si="3"/>
        <v>0</v>
      </c>
      <c r="M19" s="9"/>
      <c r="N19" s="9"/>
      <c r="O19" s="9"/>
      <c r="P19" s="9"/>
      <c r="Q19" s="9"/>
      <c r="R19" s="9"/>
      <c r="S19" s="9"/>
      <c r="T19" s="9"/>
      <c r="U19" s="9"/>
      <c r="V19" s="9"/>
      <c r="W19" s="9"/>
      <c r="X19" s="9"/>
      <c r="Y19" s="9"/>
      <c r="Z19" s="9"/>
    </row>
    <row r="20" spans="1:26" ht="16.5" customHeight="1">
      <c r="A20" s="14"/>
      <c r="B20" s="307"/>
      <c r="C20" s="36">
        <v>2</v>
      </c>
      <c r="D20" s="37" t="s">
        <v>78</v>
      </c>
      <c r="E20" s="36" t="s">
        <v>65</v>
      </c>
      <c r="F20" s="38" t="str">
        <f>HLOOKUP(F$3,'3-1. 진단 결과(Windows Server 2019)'!$F$3:$G$89,ROW(A19),FALSE)</f>
        <v>취약</v>
      </c>
      <c r="G20" s="32"/>
      <c r="H20" s="308"/>
      <c r="I20" s="65">
        <f t="shared" si="0"/>
        <v>0</v>
      </c>
      <c r="J20" s="66">
        <f t="shared" si="1"/>
        <v>0</v>
      </c>
      <c r="K20" s="67">
        <f t="shared" si="2"/>
        <v>1</v>
      </c>
      <c r="L20" s="80">
        <f t="shared" si="3"/>
        <v>0</v>
      </c>
      <c r="M20" s="9"/>
      <c r="N20" s="9"/>
      <c r="O20" s="9"/>
      <c r="P20" s="9"/>
      <c r="Q20" s="9"/>
      <c r="R20" s="9"/>
      <c r="S20" s="9"/>
      <c r="T20" s="9"/>
      <c r="U20" s="9"/>
      <c r="V20" s="9"/>
      <c r="W20" s="9"/>
      <c r="X20" s="9"/>
      <c r="Y20" s="9"/>
      <c r="Z20" s="9"/>
    </row>
    <row r="21" spans="1:26" ht="16.5" customHeight="1">
      <c r="A21" s="14"/>
      <c r="B21" s="307"/>
      <c r="C21" s="36">
        <v>3</v>
      </c>
      <c r="D21" s="37" t="s">
        <v>79</v>
      </c>
      <c r="E21" s="36" t="s">
        <v>68</v>
      </c>
      <c r="F21" s="38" t="str">
        <f>HLOOKUP(F$3,'3-1. 진단 결과(Windows Server 2019)'!$F$3:$G$89,ROW(A21),FALSE)</f>
        <v>취약</v>
      </c>
      <c r="G21" s="32"/>
      <c r="H21" s="308"/>
      <c r="I21" s="65">
        <f t="shared" si="0"/>
        <v>0</v>
      </c>
      <c r="J21" s="66">
        <f t="shared" si="1"/>
        <v>0</v>
      </c>
      <c r="K21" s="67">
        <f t="shared" si="2"/>
        <v>1</v>
      </c>
      <c r="L21" s="80">
        <f t="shared" si="3"/>
        <v>0</v>
      </c>
      <c r="M21" s="9"/>
      <c r="N21" s="9"/>
      <c r="O21" s="9"/>
      <c r="P21" s="9"/>
      <c r="Q21" s="9"/>
      <c r="R21" s="9"/>
      <c r="S21" s="9"/>
      <c r="T21" s="9"/>
      <c r="U21" s="9"/>
      <c r="V21" s="9"/>
      <c r="W21" s="9"/>
      <c r="X21" s="9"/>
      <c r="Y21" s="9"/>
      <c r="Z21" s="9"/>
    </row>
    <row r="22" spans="1:26" ht="16.5" customHeight="1" thickBot="1">
      <c r="A22" s="14"/>
      <c r="B22" s="296"/>
      <c r="C22" s="62">
        <v>4</v>
      </c>
      <c r="D22" s="64" t="s">
        <v>80</v>
      </c>
      <c r="E22" s="62" t="s">
        <v>65</v>
      </c>
      <c r="F22" s="222" t="str">
        <f>HLOOKUP(F$3,'3-1. 진단 결과(Windows Server 2019)'!$F$3:$G$89,ROW(A22),FALSE)</f>
        <v>취약</v>
      </c>
      <c r="G22" s="32"/>
      <c r="H22" s="299"/>
      <c r="I22" s="72">
        <f t="shared" si="0"/>
        <v>0</v>
      </c>
      <c r="J22" s="73">
        <f t="shared" si="1"/>
        <v>0</v>
      </c>
      <c r="K22" s="74">
        <f t="shared" si="2"/>
        <v>1</v>
      </c>
      <c r="L22" s="75">
        <f t="shared" si="3"/>
        <v>0</v>
      </c>
      <c r="M22" s="9"/>
      <c r="N22" s="9"/>
      <c r="O22" s="9"/>
      <c r="P22" s="9"/>
      <c r="Q22" s="9"/>
      <c r="R22" s="9"/>
      <c r="S22" s="9"/>
      <c r="T22" s="9"/>
      <c r="U22" s="9"/>
      <c r="V22" s="9"/>
      <c r="W22" s="9"/>
      <c r="X22" s="9"/>
      <c r="Y22" s="9"/>
      <c r="Z22" s="9"/>
    </row>
    <row r="23" spans="1:26" ht="16.5" customHeight="1">
      <c r="A23" s="14"/>
      <c r="B23" s="294" t="s">
        <v>81</v>
      </c>
      <c r="C23" s="40">
        <v>1</v>
      </c>
      <c r="D23" s="39" t="s">
        <v>82</v>
      </c>
      <c r="E23" s="40" t="s">
        <v>75</v>
      </c>
      <c r="F23" s="41" t="str">
        <f>HLOOKUP(F$3,'3-1. 진단 결과(Windows Server 2019)'!$F$3:$G$89,ROW(A23),FALSE)</f>
        <v>N/A</v>
      </c>
      <c r="G23" s="32"/>
      <c r="H23" s="297">
        <f>IF(COUNTIF(I23:I25,"N/A")=COUNTA(I23:I25),"N/A",AVERAGE(I23:I25))</f>
        <v>1</v>
      </c>
      <c r="I23" s="68" t="str">
        <f t="shared" si="0"/>
        <v>N/A</v>
      </c>
      <c r="J23" s="69">
        <f t="shared" si="1"/>
        <v>0</v>
      </c>
      <c r="K23" s="70">
        <f t="shared" si="2"/>
        <v>0</v>
      </c>
      <c r="L23" s="71">
        <f t="shared" si="3"/>
        <v>1</v>
      </c>
      <c r="M23" s="9"/>
      <c r="N23" s="9"/>
      <c r="O23" s="9"/>
      <c r="P23" s="9"/>
      <c r="Q23" s="9"/>
      <c r="R23" s="9"/>
      <c r="S23" s="9"/>
      <c r="T23" s="9"/>
      <c r="U23" s="9"/>
      <c r="V23" s="9"/>
      <c r="W23" s="9"/>
      <c r="X23" s="9"/>
      <c r="Y23" s="9"/>
      <c r="Z23" s="9"/>
    </row>
    <row r="24" spans="1:26" ht="16.5" customHeight="1">
      <c r="A24" s="14"/>
      <c r="B24" s="295"/>
      <c r="C24" s="36">
        <v>2</v>
      </c>
      <c r="D24" s="37" t="s">
        <v>83</v>
      </c>
      <c r="E24" s="36" t="s">
        <v>65</v>
      </c>
      <c r="F24" s="38" t="str">
        <f>HLOOKUP(F$3,'3-1. 진단 결과(Windows Server 2019)'!$F$3:$G$89,ROW(A24),FALSE)</f>
        <v>양호</v>
      </c>
      <c r="G24" s="32"/>
      <c r="H24" s="298"/>
      <c r="I24" s="65">
        <f t="shared" si="0"/>
        <v>1</v>
      </c>
      <c r="J24" s="66">
        <f t="shared" si="1"/>
        <v>1</v>
      </c>
      <c r="K24" s="67">
        <f t="shared" si="2"/>
        <v>0</v>
      </c>
      <c r="L24" s="80">
        <f t="shared" si="3"/>
        <v>0</v>
      </c>
      <c r="M24" s="9"/>
      <c r="N24" s="9"/>
      <c r="O24" s="9"/>
      <c r="P24" s="9"/>
      <c r="Q24" s="9"/>
      <c r="R24" s="9"/>
      <c r="S24" s="9"/>
      <c r="T24" s="9"/>
      <c r="U24" s="9"/>
      <c r="V24" s="9"/>
      <c r="W24" s="9"/>
      <c r="X24" s="9"/>
      <c r="Y24" s="9"/>
      <c r="Z24" s="9"/>
    </row>
    <row r="25" spans="1:26" ht="16.5" customHeight="1" thickBot="1">
      <c r="A25" s="14"/>
      <c r="B25" s="296"/>
      <c r="C25" s="62">
        <v>3</v>
      </c>
      <c r="D25" s="64" t="s">
        <v>84</v>
      </c>
      <c r="E25" s="62" t="s">
        <v>68</v>
      </c>
      <c r="F25" s="222" t="str">
        <f>HLOOKUP(F$3,'3-1. 진단 결과(Windows Server 2019)'!$F$3:$G$89,ROW(A25),FALSE)</f>
        <v>양호</v>
      </c>
      <c r="G25" s="32"/>
      <c r="H25" s="299"/>
      <c r="I25" s="72">
        <f t="shared" si="0"/>
        <v>1</v>
      </c>
      <c r="J25" s="73">
        <f t="shared" si="1"/>
        <v>1</v>
      </c>
      <c r="K25" s="74">
        <f t="shared" si="2"/>
        <v>0</v>
      </c>
      <c r="L25" s="75">
        <f t="shared" si="3"/>
        <v>0</v>
      </c>
      <c r="M25" s="9"/>
      <c r="N25" s="9"/>
      <c r="O25" s="9"/>
      <c r="P25" s="9"/>
      <c r="Q25" s="9"/>
      <c r="R25" s="9"/>
      <c r="S25" s="9"/>
      <c r="T25" s="9"/>
      <c r="U25" s="9"/>
      <c r="V25" s="9"/>
      <c r="W25" s="9"/>
      <c r="X25" s="9"/>
      <c r="Y25" s="9"/>
      <c r="Z25" s="9"/>
    </row>
    <row r="26" spans="1:26" ht="16.5" customHeight="1">
      <c r="A26" s="14"/>
      <c r="B26" s="294" t="s">
        <v>85</v>
      </c>
      <c r="C26" s="40">
        <v>1</v>
      </c>
      <c r="D26" s="39" t="s">
        <v>86</v>
      </c>
      <c r="E26" s="40" t="s">
        <v>63</v>
      </c>
      <c r="F26" s="41" t="str">
        <f>HLOOKUP(F$3,'3-1. 진단 결과(Windows Server 2019)'!$F$3:$G$89,ROW(A26),FALSE)</f>
        <v>취약</v>
      </c>
      <c r="G26" s="32"/>
      <c r="H26" s="297">
        <f>IF(COUNTIF(I26:I41,"N/A")=COUNTA(I26:I41),"N/A",AVERAGE(I26:I41))</f>
        <v>0.4375</v>
      </c>
      <c r="I26" s="68">
        <f t="shared" si="0"/>
        <v>0</v>
      </c>
      <c r="J26" s="69">
        <f t="shared" si="1"/>
        <v>0</v>
      </c>
      <c r="K26" s="70">
        <f t="shared" si="2"/>
        <v>1</v>
      </c>
      <c r="L26" s="71">
        <f t="shared" si="3"/>
        <v>0</v>
      </c>
      <c r="M26" s="9"/>
      <c r="N26" s="9"/>
      <c r="O26" s="9"/>
      <c r="P26" s="9"/>
      <c r="Q26" s="9"/>
      <c r="R26" s="9"/>
      <c r="S26" s="9"/>
      <c r="T26" s="9"/>
      <c r="U26" s="9"/>
      <c r="V26" s="9"/>
      <c r="W26" s="9"/>
      <c r="X26" s="9"/>
      <c r="Y26" s="9"/>
      <c r="Z26" s="9"/>
    </row>
    <row r="27" spans="1:26" ht="16.5" customHeight="1">
      <c r="A27" s="14"/>
      <c r="B27" s="295"/>
      <c r="C27" s="36">
        <v>2</v>
      </c>
      <c r="D27" s="37" t="s">
        <v>87</v>
      </c>
      <c r="E27" s="36" t="s">
        <v>63</v>
      </c>
      <c r="F27" s="38" t="str">
        <f>HLOOKUP(F$3,'3-1. 진단 결과(Windows Server 2019)'!$F$3:$G$89,ROW(A27),FALSE)</f>
        <v>취약</v>
      </c>
      <c r="G27" s="32"/>
      <c r="H27" s="308"/>
      <c r="I27" s="65">
        <f t="shared" si="0"/>
        <v>0</v>
      </c>
      <c r="J27" s="66">
        <f t="shared" si="1"/>
        <v>0</v>
      </c>
      <c r="K27" s="67">
        <f t="shared" si="2"/>
        <v>1</v>
      </c>
      <c r="L27" s="80">
        <f t="shared" si="3"/>
        <v>0</v>
      </c>
      <c r="M27" s="9"/>
      <c r="N27" s="9"/>
      <c r="O27" s="9"/>
      <c r="P27" s="9"/>
      <c r="Q27" s="9"/>
      <c r="R27" s="9"/>
      <c r="S27" s="9"/>
      <c r="T27" s="9"/>
      <c r="U27" s="9"/>
      <c r="V27" s="9"/>
      <c r="W27" s="9"/>
      <c r="X27" s="9"/>
      <c r="Y27" s="9"/>
      <c r="Z27" s="9"/>
    </row>
    <row r="28" spans="1:26" ht="16.5" customHeight="1">
      <c r="A28" s="14"/>
      <c r="B28" s="295"/>
      <c r="C28" s="36">
        <v>3</v>
      </c>
      <c r="D28" s="37" t="s">
        <v>88</v>
      </c>
      <c r="E28" s="36" t="s">
        <v>68</v>
      </c>
      <c r="F28" s="38" t="str">
        <f>HLOOKUP(F$3,'3-1. 진단 결과(Windows Server 2019)'!$F$3:$G$89,ROW(A28),FALSE)</f>
        <v>양호</v>
      </c>
      <c r="G28" s="32"/>
      <c r="H28" s="308"/>
      <c r="I28" s="65">
        <f t="shared" si="0"/>
        <v>1</v>
      </c>
      <c r="J28" s="66">
        <f t="shared" si="1"/>
        <v>1</v>
      </c>
      <c r="K28" s="67">
        <f t="shared" si="2"/>
        <v>0</v>
      </c>
      <c r="L28" s="80">
        <f t="shared" si="3"/>
        <v>0</v>
      </c>
      <c r="M28" s="9"/>
      <c r="N28" s="9"/>
      <c r="O28" s="9"/>
      <c r="P28" s="9"/>
      <c r="Q28" s="9"/>
      <c r="R28" s="9"/>
      <c r="S28" s="9"/>
      <c r="T28" s="9"/>
      <c r="U28" s="9"/>
      <c r="V28" s="9"/>
      <c r="W28" s="9"/>
      <c r="X28" s="9"/>
      <c r="Y28" s="9"/>
      <c r="Z28" s="9"/>
    </row>
    <row r="29" spans="1:26" ht="16.5" customHeight="1">
      <c r="A29" s="14"/>
      <c r="B29" s="295"/>
      <c r="C29" s="36">
        <v>4</v>
      </c>
      <c r="D29" s="37" t="s">
        <v>89</v>
      </c>
      <c r="E29" s="36" t="s">
        <v>65</v>
      </c>
      <c r="F29" s="38" t="str">
        <f>HLOOKUP(F$3,'3-1. 진단 결과(Windows Server 2019)'!$F$3:$G$89,ROW(A29),FALSE)</f>
        <v>취약</v>
      </c>
      <c r="G29" s="32"/>
      <c r="H29" s="308"/>
      <c r="I29" s="65">
        <f t="shared" si="0"/>
        <v>0</v>
      </c>
      <c r="J29" s="66">
        <f t="shared" si="1"/>
        <v>0</v>
      </c>
      <c r="K29" s="67">
        <f t="shared" si="2"/>
        <v>1</v>
      </c>
      <c r="L29" s="80">
        <f t="shared" si="3"/>
        <v>0</v>
      </c>
      <c r="M29" s="9"/>
      <c r="N29" s="9"/>
      <c r="O29" s="9"/>
      <c r="P29" s="9"/>
      <c r="Q29" s="9"/>
      <c r="R29" s="9"/>
      <c r="S29" s="9"/>
      <c r="T29" s="9"/>
      <c r="U29" s="9"/>
      <c r="V29" s="9"/>
      <c r="W29" s="9"/>
      <c r="X29" s="9"/>
      <c r="Y29" s="9"/>
      <c r="Z29" s="9"/>
    </row>
    <row r="30" spans="1:26" ht="16.5" customHeight="1">
      <c r="A30" s="14"/>
      <c r="B30" s="295"/>
      <c r="C30" s="36">
        <v>5</v>
      </c>
      <c r="D30" s="37" t="s">
        <v>90</v>
      </c>
      <c r="E30" s="36" t="s">
        <v>65</v>
      </c>
      <c r="F30" s="38" t="str">
        <f>HLOOKUP(F$3,'3-1. 진단 결과(Windows Server 2019)'!$F$3:$G$89,ROW(A30),FALSE)</f>
        <v>취약</v>
      </c>
      <c r="G30" s="32"/>
      <c r="H30" s="308"/>
      <c r="I30" s="65">
        <f t="shared" si="0"/>
        <v>0</v>
      </c>
      <c r="J30" s="66">
        <f t="shared" si="1"/>
        <v>0</v>
      </c>
      <c r="K30" s="67">
        <f t="shared" si="2"/>
        <v>1</v>
      </c>
      <c r="L30" s="80">
        <f t="shared" si="3"/>
        <v>0</v>
      </c>
      <c r="M30" s="9"/>
      <c r="N30" s="9"/>
      <c r="O30" s="9"/>
      <c r="P30" s="9"/>
      <c r="Q30" s="9"/>
      <c r="R30" s="9"/>
      <c r="S30" s="9"/>
      <c r="T30" s="9"/>
      <c r="U30" s="9"/>
      <c r="V30" s="9"/>
      <c r="W30" s="9"/>
      <c r="X30" s="9"/>
      <c r="Y30" s="9"/>
      <c r="Z30" s="9"/>
    </row>
    <row r="31" spans="1:26" ht="16.5" customHeight="1">
      <c r="A31" s="14"/>
      <c r="B31" s="295"/>
      <c r="C31" s="36">
        <v>6</v>
      </c>
      <c r="D31" s="37" t="s">
        <v>91</v>
      </c>
      <c r="E31" s="36" t="s">
        <v>65</v>
      </c>
      <c r="F31" s="38" t="str">
        <f>HLOOKUP(F$3,'3-1. 진단 결과(Windows Server 2019)'!$F$3:$G$89,ROW(A31),FALSE)</f>
        <v>취약</v>
      </c>
      <c r="G31" s="32"/>
      <c r="H31" s="308"/>
      <c r="I31" s="65">
        <f t="shared" si="0"/>
        <v>0</v>
      </c>
      <c r="J31" s="66">
        <f t="shared" si="1"/>
        <v>0</v>
      </c>
      <c r="K31" s="67">
        <f t="shared" si="2"/>
        <v>1</v>
      </c>
      <c r="L31" s="80">
        <f t="shared" si="3"/>
        <v>0</v>
      </c>
      <c r="M31" s="9"/>
      <c r="N31" s="9"/>
      <c r="O31" s="9"/>
      <c r="P31" s="9"/>
      <c r="Q31" s="9"/>
      <c r="R31" s="9"/>
      <c r="S31" s="9"/>
      <c r="T31" s="9"/>
      <c r="U31" s="9"/>
      <c r="V31" s="9"/>
      <c r="W31" s="9"/>
      <c r="X31" s="9"/>
      <c r="Y31" s="9"/>
      <c r="Z31" s="9"/>
    </row>
    <row r="32" spans="1:26" ht="16.5" customHeight="1">
      <c r="A32" s="14"/>
      <c r="B32" s="295"/>
      <c r="C32" s="36">
        <v>7</v>
      </c>
      <c r="D32" s="37" t="s">
        <v>92</v>
      </c>
      <c r="E32" s="36" t="s">
        <v>68</v>
      </c>
      <c r="F32" s="38" t="str">
        <f>HLOOKUP(F$3,'3-1. 진단 결과(Windows Server 2019)'!$F$3:$G$89,ROW(A32),FALSE)</f>
        <v>취약</v>
      </c>
      <c r="G32" s="32"/>
      <c r="H32" s="308"/>
      <c r="I32" s="65">
        <f t="shared" si="0"/>
        <v>0</v>
      </c>
      <c r="J32" s="66">
        <f t="shared" si="1"/>
        <v>0</v>
      </c>
      <c r="K32" s="67">
        <f t="shared" si="2"/>
        <v>1</v>
      </c>
      <c r="L32" s="80">
        <f t="shared" si="3"/>
        <v>0</v>
      </c>
      <c r="M32" s="9"/>
      <c r="N32" s="9"/>
      <c r="O32" s="9"/>
      <c r="P32" s="9"/>
      <c r="Q32" s="9"/>
      <c r="R32" s="9"/>
      <c r="S32" s="9"/>
      <c r="T32" s="9"/>
      <c r="U32" s="9"/>
      <c r="V32" s="9"/>
      <c r="W32" s="9"/>
      <c r="X32" s="9"/>
      <c r="Y32" s="9"/>
      <c r="Z32" s="9"/>
    </row>
    <row r="33" spans="1:26" ht="16.5" customHeight="1">
      <c r="A33" s="14"/>
      <c r="B33" s="295"/>
      <c r="C33" s="36">
        <v>8</v>
      </c>
      <c r="D33" s="37" t="s">
        <v>93</v>
      </c>
      <c r="E33" s="36" t="s">
        <v>63</v>
      </c>
      <c r="F33" s="38" t="str">
        <f>HLOOKUP(F$3,'3-1. 진단 결과(Windows Server 2019)'!$F$3:$G$89,ROW(A33),FALSE)</f>
        <v>취약</v>
      </c>
      <c r="G33" s="32"/>
      <c r="H33" s="308"/>
      <c r="I33" s="65">
        <f t="shared" si="0"/>
        <v>0</v>
      </c>
      <c r="J33" s="66">
        <f t="shared" si="1"/>
        <v>0</v>
      </c>
      <c r="K33" s="67">
        <f t="shared" si="2"/>
        <v>1</v>
      </c>
      <c r="L33" s="80">
        <f t="shared" si="3"/>
        <v>0</v>
      </c>
      <c r="M33" s="9"/>
      <c r="N33" s="9"/>
      <c r="O33" s="9"/>
      <c r="P33" s="9"/>
      <c r="Q33" s="9"/>
      <c r="R33" s="9"/>
      <c r="S33" s="9"/>
      <c r="T33" s="9"/>
      <c r="U33" s="9"/>
      <c r="V33" s="9"/>
      <c r="W33" s="9"/>
      <c r="X33" s="9"/>
      <c r="Y33" s="9"/>
      <c r="Z33" s="9"/>
    </row>
    <row r="34" spans="1:26" ht="16.5" customHeight="1">
      <c r="A34" s="14"/>
      <c r="B34" s="295"/>
      <c r="C34" s="36">
        <v>9</v>
      </c>
      <c r="D34" s="37" t="s">
        <v>94</v>
      </c>
      <c r="E34" s="36" t="s">
        <v>63</v>
      </c>
      <c r="F34" s="38" t="str">
        <f>HLOOKUP(F$3,'3-1. 진단 결과(Windows Server 2019)'!$F$3:$G$89,ROW(A34),FALSE)</f>
        <v>취약</v>
      </c>
      <c r="G34" s="32"/>
      <c r="H34" s="308"/>
      <c r="I34" s="65">
        <f t="shared" si="0"/>
        <v>0</v>
      </c>
      <c r="J34" s="66">
        <f t="shared" si="1"/>
        <v>0</v>
      </c>
      <c r="K34" s="67">
        <f t="shared" si="2"/>
        <v>1</v>
      </c>
      <c r="L34" s="80">
        <f t="shared" si="3"/>
        <v>0</v>
      </c>
      <c r="M34" s="9"/>
      <c r="N34" s="9"/>
      <c r="O34" s="9"/>
      <c r="P34" s="9"/>
      <c r="Q34" s="9"/>
      <c r="R34" s="9"/>
      <c r="S34" s="9"/>
      <c r="T34" s="9"/>
      <c r="U34" s="9"/>
      <c r="V34" s="9"/>
      <c r="W34" s="9"/>
      <c r="X34" s="9"/>
      <c r="Y34" s="9"/>
      <c r="Z34" s="9"/>
    </row>
    <row r="35" spans="1:26" ht="16.5" customHeight="1">
      <c r="A35" s="14"/>
      <c r="B35" s="295"/>
      <c r="C35" s="36">
        <v>10</v>
      </c>
      <c r="D35" s="37" t="s">
        <v>95</v>
      </c>
      <c r="E35" s="36" t="s">
        <v>63</v>
      </c>
      <c r="F35" s="38" t="str">
        <f>HLOOKUP(F$3,'3-1. 진단 결과(Windows Server 2019)'!$F$3:$G$89,ROW(A35),FALSE)</f>
        <v>양호</v>
      </c>
      <c r="G35" s="32"/>
      <c r="H35" s="308"/>
      <c r="I35" s="65">
        <f t="shared" si="0"/>
        <v>1</v>
      </c>
      <c r="J35" s="66">
        <f t="shared" si="1"/>
        <v>1</v>
      </c>
      <c r="K35" s="67">
        <f t="shared" si="2"/>
        <v>0</v>
      </c>
      <c r="L35" s="80">
        <f t="shared" si="3"/>
        <v>0</v>
      </c>
      <c r="M35" s="9"/>
      <c r="N35" s="9"/>
      <c r="O35" s="9"/>
      <c r="P35" s="9"/>
      <c r="Q35" s="9"/>
      <c r="R35" s="9"/>
      <c r="S35" s="9"/>
      <c r="T35" s="9"/>
      <c r="U35" s="9"/>
      <c r="V35" s="9"/>
      <c r="W35" s="9"/>
      <c r="X35" s="9"/>
      <c r="Y35" s="9"/>
      <c r="Z35" s="9"/>
    </row>
    <row r="36" spans="1:26" ht="16.5" customHeight="1">
      <c r="A36" s="14"/>
      <c r="B36" s="295"/>
      <c r="C36" s="36">
        <v>11</v>
      </c>
      <c r="D36" s="37" t="s">
        <v>96</v>
      </c>
      <c r="E36" s="36" t="s">
        <v>63</v>
      </c>
      <c r="F36" s="38" t="str">
        <f>HLOOKUP(F$3,'3-1. 진단 결과(Windows Server 2019)'!$F$3:$G$89,ROW(A36),FALSE)</f>
        <v>취약</v>
      </c>
      <c r="G36" s="32"/>
      <c r="H36" s="308"/>
      <c r="I36" s="65">
        <f t="shared" si="0"/>
        <v>0</v>
      </c>
      <c r="J36" s="66">
        <f t="shared" si="1"/>
        <v>0</v>
      </c>
      <c r="K36" s="67">
        <f t="shared" si="2"/>
        <v>1</v>
      </c>
      <c r="L36" s="80">
        <f t="shared" si="3"/>
        <v>0</v>
      </c>
      <c r="M36" s="9"/>
      <c r="N36" s="9"/>
      <c r="O36" s="9"/>
      <c r="P36" s="9"/>
      <c r="Q36" s="9"/>
      <c r="R36" s="9"/>
      <c r="S36" s="9"/>
      <c r="T36" s="9"/>
      <c r="U36" s="9"/>
      <c r="V36" s="9"/>
      <c r="W36" s="9"/>
      <c r="X36" s="9"/>
      <c r="Y36" s="9"/>
      <c r="Z36" s="9"/>
    </row>
    <row r="37" spans="1:26" ht="16.5" customHeight="1">
      <c r="A37" s="14"/>
      <c r="B37" s="295"/>
      <c r="C37" s="36">
        <v>12</v>
      </c>
      <c r="D37" s="37" t="s">
        <v>97</v>
      </c>
      <c r="E37" s="36" t="s">
        <v>63</v>
      </c>
      <c r="F37" s="38" t="str">
        <f>HLOOKUP(F$3,'3-1. 진단 결과(Windows Server 2019)'!$F$3:$G$89,ROW(A37),FALSE)</f>
        <v>양호</v>
      </c>
      <c r="G37" s="32"/>
      <c r="H37" s="308"/>
      <c r="I37" s="65">
        <f t="shared" si="0"/>
        <v>1</v>
      </c>
      <c r="J37" s="66">
        <f t="shared" si="1"/>
        <v>1</v>
      </c>
      <c r="K37" s="67">
        <f t="shared" si="2"/>
        <v>0</v>
      </c>
      <c r="L37" s="80">
        <f t="shared" si="3"/>
        <v>0</v>
      </c>
      <c r="M37" s="9"/>
      <c r="N37" s="9"/>
      <c r="O37" s="9"/>
      <c r="P37" s="9"/>
      <c r="Q37" s="9"/>
      <c r="R37" s="9"/>
      <c r="S37" s="9"/>
      <c r="T37" s="9"/>
      <c r="U37" s="9"/>
      <c r="V37" s="9"/>
      <c r="W37" s="9"/>
      <c r="X37" s="9"/>
      <c r="Y37" s="9"/>
      <c r="Z37" s="9"/>
    </row>
    <row r="38" spans="1:26" ht="16.5" customHeight="1">
      <c r="A38" s="14"/>
      <c r="B38" s="295"/>
      <c r="C38" s="36">
        <v>13</v>
      </c>
      <c r="D38" s="37" t="s">
        <v>98</v>
      </c>
      <c r="E38" s="36" t="s">
        <v>65</v>
      </c>
      <c r="F38" s="38" t="str">
        <f>HLOOKUP(F$3,'3-1. 진단 결과(Windows Server 2019)'!$F$3:$G$89,ROW(A38),FALSE)</f>
        <v>양호</v>
      </c>
      <c r="G38" s="32"/>
      <c r="H38" s="308"/>
      <c r="I38" s="65">
        <f t="shared" si="0"/>
        <v>1</v>
      </c>
      <c r="J38" s="66">
        <f t="shared" si="1"/>
        <v>1</v>
      </c>
      <c r="K38" s="67">
        <f t="shared" si="2"/>
        <v>0</v>
      </c>
      <c r="L38" s="80">
        <f t="shared" si="3"/>
        <v>0</v>
      </c>
      <c r="M38" s="9"/>
      <c r="N38" s="9"/>
      <c r="O38" s="9"/>
      <c r="P38" s="9"/>
      <c r="Q38" s="9"/>
      <c r="R38" s="9"/>
      <c r="S38" s="9"/>
      <c r="T38" s="9"/>
      <c r="U38" s="9"/>
      <c r="V38" s="9"/>
      <c r="W38" s="9"/>
      <c r="X38" s="9"/>
      <c r="Y38" s="9"/>
      <c r="Z38" s="9"/>
    </row>
    <row r="39" spans="1:26" ht="16.5" customHeight="1">
      <c r="A39" s="14"/>
      <c r="B39" s="295"/>
      <c r="C39" s="36">
        <v>14</v>
      </c>
      <c r="D39" s="37" t="s">
        <v>99</v>
      </c>
      <c r="E39" s="36" t="s">
        <v>68</v>
      </c>
      <c r="F39" s="38" t="str">
        <f>HLOOKUP(F$3,'3-1. 진단 결과(Windows Server 2019)'!$F$3:$G$89,ROW(A39),FALSE)</f>
        <v>양호</v>
      </c>
      <c r="G39" s="32"/>
      <c r="H39" s="308"/>
      <c r="I39" s="65">
        <f t="shared" si="0"/>
        <v>1</v>
      </c>
      <c r="J39" s="66">
        <f t="shared" si="1"/>
        <v>1</v>
      </c>
      <c r="K39" s="67">
        <f t="shared" si="2"/>
        <v>0</v>
      </c>
      <c r="L39" s="80">
        <f t="shared" si="3"/>
        <v>0</v>
      </c>
      <c r="M39" s="9"/>
      <c r="N39" s="9"/>
      <c r="O39" s="9"/>
      <c r="P39" s="9"/>
      <c r="Q39" s="9"/>
      <c r="R39" s="9"/>
      <c r="S39" s="9"/>
      <c r="T39" s="9"/>
      <c r="U39" s="9"/>
      <c r="V39" s="9"/>
      <c r="W39" s="9"/>
      <c r="X39" s="9"/>
      <c r="Y39" s="9"/>
      <c r="Z39" s="9"/>
    </row>
    <row r="40" spans="1:26" ht="16.5" customHeight="1">
      <c r="A40" s="14"/>
      <c r="B40" s="295"/>
      <c r="C40" s="36">
        <v>15</v>
      </c>
      <c r="D40" s="37" t="s">
        <v>100</v>
      </c>
      <c r="E40" s="36" t="s">
        <v>68</v>
      </c>
      <c r="F40" s="38" t="str">
        <f>HLOOKUP(F$3,'3-1. 진단 결과(Windows Server 2019)'!$F$3:$G$89,ROW(A40),FALSE)</f>
        <v>양호</v>
      </c>
      <c r="G40" s="32"/>
      <c r="H40" s="308"/>
      <c r="I40" s="65">
        <f t="shared" si="0"/>
        <v>1</v>
      </c>
      <c r="J40" s="66">
        <f t="shared" si="1"/>
        <v>1</v>
      </c>
      <c r="K40" s="67">
        <f t="shared" si="2"/>
        <v>0</v>
      </c>
      <c r="L40" s="80">
        <f t="shared" si="3"/>
        <v>0</v>
      </c>
      <c r="M40" s="9"/>
      <c r="N40" s="9"/>
      <c r="O40" s="9"/>
      <c r="P40" s="9"/>
      <c r="Q40" s="9"/>
      <c r="R40" s="9"/>
      <c r="S40" s="9"/>
      <c r="T40" s="9"/>
      <c r="U40" s="9"/>
      <c r="V40" s="9"/>
      <c r="W40" s="9"/>
      <c r="X40" s="9"/>
      <c r="Y40" s="9"/>
      <c r="Z40" s="9"/>
    </row>
    <row r="41" spans="1:26" ht="16.5" customHeight="1" thickBot="1">
      <c r="A41" s="14"/>
      <c r="B41" s="309"/>
      <c r="C41" s="43">
        <v>16</v>
      </c>
      <c r="D41" s="42" t="s">
        <v>101</v>
      </c>
      <c r="E41" s="43" t="s">
        <v>65</v>
      </c>
      <c r="F41" s="44" t="str">
        <f>HLOOKUP(F$3,'3-1. 진단 결과(Windows Server 2019)'!$F$3:$G$89,ROW(A41),FALSE)</f>
        <v>양호</v>
      </c>
      <c r="G41" s="32"/>
      <c r="H41" s="310"/>
      <c r="I41" s="72">
        <f t="shared" si="0"/>
        <v>1</v>
      </c>
      <c r="J41" s="73">
        <f t="shared" si="1"/>
        <v>1</v>
      </c>
      <c r="K41" s="74">
        <f t="shared" si="2"/>
        <v>0</v>
      </c>
      <c r="L41" s="75">
        <f t="shared" si="3"/>
        <v>0</v>
      </c>
      <c r="M41" s="9"/>
      <c r="N41" s="9"/>
      <c r="O41" s="9"/>
      <c r="P41" s="9"/>
      <c r="Q41" s="9"/>
      <c r="R41" s="9"/>
      <c r="S41" s="9"/>
      <c r="T41" s="9"/>
      <c r="U41" s="9"/>
      <c r="V41" s="9"/>
      <c r="W41" s="9"/>
      <c r="X41" s="9"/>
      <c r="Y41" s="9"/>
      <c r="Z41" s="9"/>
    </row>
    <row r="42" spans="1:26" ht="16.5" customHeight="1">
      <c r="A42" s="14"/>
      <c r="B42" s="306" t="s">
        <v>102</v>
      </c>
      <c r="C42" s="40">
        <v>1</v>
      </c>
      <c r="D42" s="39" t="s">
        <v>103</v>
      </c>
      <c r="E42" s="40" t="s">
        <v>65</v>
      </c>
      <c r="F42" s="41" t="str">
        <f>HLOOKUP(F$3,'3-1. 진단 결과(Windows Server 2019)'!$F$3:$G$89,ROW(A42),FALSE)</f>
        <v>취약</v>
      </c>
      <c r="G42" s="32"/>
      <c r="H42" s="311">
        <f>IF(COUNTIF(I42:I43,"N/A")=COUNTA(I42:I43),"N/A",AVERAGE(I42:I43))</f>
        <v>0</v>
      </c>
      <c r="I42" s="68">
        <f t="shared" si="0"/>
        <v>0</v>
      </c>
      <c r="J42" s="69">
        <f t="shared" si="1"/>
        <v>0</v>
      </c>
      <c r="K42" s="70">
        <f t="shared" si="2"/>
        <v>1</v>
      </c>
      <c r="L42" s="71">
        <f t="shared" si="3"/>
        <v>0</v>
      </c>
      <c r="M42" s="9"/>
      <c r="N42" s="9"/>
      <c r="O42" s="9"/>
      <c r="P42" s="9"/>
      <c r="Q42" s="9"/>
      <c r="R42" s="9"/>
      <c r="S42" s="9"/>
      <c r="T42" s="9"/>
      <c r="U42" s="9"/>
      <c r="V42" s="9"/>
      <c r="W42" s="9"/>
      <c r="X42" s="9"/>
      <c r="Y42" s="9"/>
      <c r="Z42" s="9"/>
    </row>
    <row r="43" spans="1:26" ht="16.5" customHeight="1" thickBot="1">
      <c r="A43" s="14"/>
      <c r="B43" s="309"/>
      <c r="C43" s="43">
        <v>2</v>
      </c>
      <c r="D43" s="42" t="s">
        <v>104</v>
      </c>
      <c r="E43" s="43" t="s">
        <v>65</v>
      </c>
      <c r="F43" s="44" t="str">
        <f>HLOOKUP(F$3,'3-1. 진단 결과(Windows Server 2019)'!$F$3:$G$89,ROW(A43),FALSE)</f>
        <v>N/A</v>
      </c>
      <c r="G43" s="32"/>
      <c r="H43" s="312"/>
      <c r="I43" s="72" t="str">
        <f t="shared" si="0"/>
        <v>N/A</v>
      </c>
      <c r="J43" s="73">
        <f t="shared" si="1"/>
        <v>0</v>
      </c>
      <c r="K43" s="74">
        <f t="shared" si="2"/>
        <v>0</v>
      </c>
      <c r="L43" s="75">
        <f t="shared" si="3"/>
        <v>1</v>
      </c>
      <c r="M43" s="9"/>
      <c r="N43" s="9"/>
      <c r="O43" s="9"/>
      <c r="P43" s="9"/>
      <c r="Q43" s="9"/>
      <c r="R43" s="9"/>
      <c r="S43" s="9"/>
      <c r="T43" s="9"/>
      <c r="U43" s="9"/>
      <c r="V43" s="9"/>
      <c r="W43" s="9"/>
      <c r="X43" s="9"/>
      <c r="Y43" s="9"/>
      <c r="Z43" s="9"/>
    </row>
    <row r="44" spans="1:26" ht="16.5" customHeight="1">
      <c r="A44" s="14"/>
      <c r="B44" s="294" t="s">
        <v>105</v>
      </c>
      <c r="C44" s="40">
        <v>1</v>
      </c>
      <c r="D44" s="39" t="s">
        <v>106</v>
      </c>
      <c r="E44" s="40" t="s">
        <v>63</v>
      </c>
      <c r="F44" s="41" t="str">
        <f>HLOOKUP(F$3,'3-1. 진단 결과(Windows Server 2019)'!$F$3:$G$89,ROW(A44),FALSE)</f>
        <v>취약</v>
      </c>
      <c r="G44" s="32"/>
      <c r="H44" s="297">
        <f>IF(COUNTIF(I44:I49,"N/A")=COUNTA(I44:I49),"N/A",AVERAGE(I44:I49))</f>
        <v>0.5</v>
      </c>
      <c r="I44" s="68">
        <f t="shared" si="0"/>
        <v>0</v>
      </c>
      <c r="J44" s="69">
        <f t="shared" si="1"/>
        <v>0</v>
      </c>
      <c r="K44" s="70">
        <f t="shared" si="2"/>
        <v>1</v>
      </c>
      <c r="L44" s="71">
        <f t="shared" si="3"/>
        <v>0</v>
      </c>
      <c r="M44" s="9"/>
      <c r="N44" s="9"/>
      <c r="O44" s="9"/>
      <c r="P44" s="9"/>
      <c r="Q44" s="9"/>
      <c r="R44" s="9"/>
      <c r="S44" s="9"/>
      <c r="T44" s="9"/>
      <c r="U44" s="9"/>
      <c r="V44" s="9"/>
      <c r="W44" s="9"/>
      <c r="X44" s="9"/>
      <c r="Y44" s="9"/>
      <c r="Z44" s="9"/>
    </row>
    <row r="45" spans="1:26" ht="16.5" customHeight="1">
      <c r="A45" s="14"/>
      <c r="B45" s="313"/>
      <c r="C45" s="36">
        <v>2</v>
      </c>
      <c r="D45" s="37" t="s">
        <v>107</v>
      </c>
      <c r="E45" s="36" t="s">
        <v>68</v>
      </c>
      <c r="F45" s="38" t="str">
        <f>HLOOKUP(F$3,'3-1. 진단 결과(Windows Server 2019)'!$F$3:$G$89,ROW(A45),FALSE)</f>
        <v>취약</v>
      </c>
      <c r="G45" s="32"/>
      <c r="H45" s="308"/>
      <c r="I45" s="65">
        <f t="shared" si="0"/>
        <v>0</v>
      </c>
      <c r="J45" s="66">
        <f t="shared" si="1"/>
        <v>0</v>
      </c>
      <c r="K45" s="67">
        <f t="shared" si="2"/>
        <v>1</v>
      </c>
      <c r="L45" s="80">
        <f t="shared" si="3"/>
        <v>0</v>
      </c>
      <c r="M45" s="9"/>
      <c r="N45" s="9"/>
      <c r="O45" s="9"/>
      <c r="P45" s="9"/>
      <c r="Q45" s="9"/>
      <c r="R45" s="9"/>
      <c r="S45" s="9"/>
      <c r="T45" s="9"/>
      <c r="U45" s="9"/>
      <c r="V45" s="9"/>
      <c r="W45" s="9"/>
      <c r="X45" s="9"/>
      <c r="Y45" s="9"/>
      <c r="Z45" s="9"/>
    </row>
    <row r="46" spans="1:26" ht="16.5" customHeight="1">
      <c r="A46" s="14"/>
      <c r="B46" s="313"/>
      <c r="C46" s="36">
        <v>3</v>
      </c>
      <c r="D46" s="37" t="s">
        <v>108</v>
      </c>
      <c r="E46" s="36" t="s">
        <v>68</v>
      </c>
      <c r="F46" s="38" t="str">
        <f>HLOOKUP(F$3,'3-1. 진단 결과(Windows Server 2019)'!$F$3:$G$89,ROW(A46),FALSE)</f>
        <v>양호</v>
      </c>
      <c r="G46" s="32"/>
      <c r="H46" s="308"/>
      <c r="I46" s="65">
        <f t="shared" si="0"/>
        <v>1</v>
      </c>
      <c r="J46" s="66">
        <f t="shared" si="1"/>
        <v>1</v>
      </c>
      <c r="K46" s="67">
        <f t="shared" si="2"/>
        <v>0</v>
      </c>
      <c r="L46" s="80">
        <f t="shared" si="3"/>
        <v>0</v>
      </c>
      <c r="M46" s="9"/>
      <c r="N46" s="9"/>
      <c r="O46" s="9"/>
      <c r="P46" s="9"/>
      <c r="Q46" s="9"/>
      <c r="R46" s="9"/>
      <c r="S46" s="9"/>
      <c r="T46" s="9"/>
      <c r="U46" s="9"/>
      <c r="V46" s="9"/>
      <c r="W46" s="9"/>
      <c r="X46" s="9"/>
      <c r="Y46" s="9"/>
      <c r="Z46" s="9"/>
    </row>
    <row r="47" spans="1:26" ht="16.5" customHeight="1">
      <c r="A47" s="14"/>
      <c r="B47" s="313"/>
      <c r="C47" s="36">
        <v>4</v>
      </c>
      <c r="D47" s="37" t="s">
        <v>109</v>
      </c>
      <c r="E47" s="36" t="s">
        <v>75</v>
      </c>
      <c r="F47" s="38" t="str">
        <f>HLOOKUP(F$3,'3-1. 진단 결과(Windows Server 2019)'!$F$3:$G$89,ROW(A47),FALSE)</f>
        <v>N/A</v>
      </c>
      <c r="G47" s="32"/>
      <c r="H47" s="308"/>
      <c r="I47" s="65" t="str">
        <f t="shared" si="0"/>
        <v>N/A</v>
      </c>
      <c r="J47" s="66">
        <f t="shared" si="1"/>
        <v>0</v>
      </c>
      <c r="K47" s="67">
        <f t="shared" si="2"/>
        <v>0</v>
      </c>
      <c r="L47" s="80">
        <f t="shared" si="3"/>
        <v>1</v>
      </c>
      <c r="M47" s="9"/>
      <c r="N47" s="9"/>
      <c r="O47" s="9"/>
      <c r="P47" s="9"/>
      <c r="Q47" s="9"/>
      <c r="R47" s="9"/>
      <c r="S47" s="9"/>
      <c r="T47" s="9"/>
      <c r="U47" s="9"/>
      <c r="V47" s="9"/>
      <c r="W47" s="9"/>
      <c r="X47" s="9"/>
      <c r="Y47" s="9"/>
      <c r="Z47" s="9"/>
    </row>
    <row r="48" spans="1:26" ht="16.5" customHeight="1">
      <c r="A48" s="14"/>
      <c r="B48" s="313"/>
      <c r="C48" s="36">
        <v>5</v>
      </c>
      <c r="D48" s="37" t="s">
        <v>110</v>
      </c>
      <c r="E48" s="36" t="s">
        <v>65</v>
      </c>
      <c r="F48" s="38" t="str">
        <f>HLOOKUP(F$3,'3-1. 진단 결과(Windows Server 2019)'!$F$3:$G$89,ROW(A48),FALSE)</f>
        <v>양호</v>
      </c>
      <c r="G48" s="32"/>
      <c r="H48" s="308"/>
      <c r="I48" s="65">
        <f t="shared" si="0"/>
        <v>1</v>
      </c>
      <c r="J48" s="66">
        <f t="shared" si="1"/>
        <v>1</v>
      </c>
      <c r="K48" s="67">
        <f t="shared" si="2"/>
        <v>0</v>
      </c>
      <c r="L48" s="80">
        <f t="shared" si="3"/>
        <v>0</v>
      </c>
      <c r="M48" s="9"/>
      <c r="N48" s="9"/>
      <c r="O48" s="9"/>
      <c r="P48" s="9"/>
      <c r="Q48" s="9"/>
      <c r="R48" s="9"/>
      <c r="S48" s="9"/>
      <c r="T48" s="9"/>
      <c r="U48" s="9"/>
      <c r="V48" s="9"/>
      <c r="W48" s="9"/>
      <c r="X48" s="9"/>
      <c r="Y48" s="9"/>
      <c r="Z48" s="9"/>
    </row>
    <row r="49" spans="1:26" ht="16.5" customHeight="1" thickBot="1">
      <c r="A49" s="14"/>
      <c r="B49" s="314"/>
      <c r="C49" s="43">
        <v>6</v>
      </c>
      <c r="D49" s="42" t="s">
        <v>111</v>
      </c>
      <c r="E49" s="43" t="s">
        <v>75</v>
      </c>
      <c r="F49" s="44" t="str">
        <f>HLOOKUP(F$3,'3-1. 진단 결과(Windows Server 2019)'!$F$3:$G$89,ROW(A49),FALSE)</f>
        <v>N/A</v>
      </c>
      <c r="G49" s="32"/>
      <c r="H49" s="310"/>
      <c r="I49" s="72" t="str">
        <f t="shared" si="0"/>
        <v>N/A</v>
      </c>
      <c r="J49" s="73">
        <f t="shared" si="1"/>
        <v>0</v>
      </c>
      <c r="K49" s="74">
        <f t="shared" si="2"/>
        <v>0</v>
      </c>
      <c r="L49" s="75">
        <f t="shared" si="3"/>
        <v>1</v>
      </c>
      <c r="M49" s="9"/>
      <c r="N49" s="9"/>
      <c r="O49" s="9"/>
      <c r="P49" s="9"/>
      <c r="Q49" s="9"/>
      <c r="R49" s="9"/>
      <c r="S49" s="9"/>
      <c r="T49" s="9"/>
      <c r="U49" s="9"/>
      <c r="V49" s="9"/>
      <c r="W49" s="9"/>
      <c r="X49" s="9"/>
      <c r="Y49" s="9"/>
      <c r="Z49" s="9"/>
    </row>
    <row r="50" spans="1:26" ht="16.5" customHeight="1">
      <c r="A50" s="14"/>
      <c r="B50" s="294" t="s">
        <v>112</v>
      </c>
      <c r="C50" s="40">
        <v>1</v>
      </c>
      <c r="D50" s="39" t="s">
        <v>113</v>
      </c>
      <c r="E50" s="40" t="s">
        <v>68</v>
      </c>
      <c r="F50" s="41" t="str">
        <f>HLOOKUP(F$3,'3-1. 진단 결과(Windows Server 2019)'!$F$3:$G$89,ROW(A50),FALSE)</f>
        <v>양호</v>
      </c>
      <c r="G50" s="32"/>
      <c r="H50" s="297">
        <f>IF(COUNTIF(I50:I51,"N/A")=COUNTA(I50:I51),"N/A",AVERAGE(I50:I51))</f>
        <v>1</v>
      </c>
      <c r="I50" s="68">
        <f t="shared" si="0"/>
        <v>1</v>
      </c>
      <c r="J50" s="69">
        <f t="shared" si="1"/>
        <v>1</v>
      </c>
      <c r="K50" s="70">
        <f t="shared" si="2"/>
        <v>0</v>
      </c>
      <c r="L50" s="71">
        <f t="shared" si="3"/>
        <v>0</v>
      </c>
      <c r="M50" s="9"/>
      <c r="N50" s="9"/>
      <c r="O50" s="9"/>
      <c r="P50" s="9"/>
      <c r="Q50" s="9"/>
      <c r="R50" s="9"/>
      <c r="S50" s="9"/>
      <c r="T50" s="9"/>
      <c r="U50" s="9"/>
      <c r="V50" s="9"/>
      <c r="W50" s="9"/>
      <c r="X50" s="9"/>
      <c r="Y50" s="9"/>
      <c r="Z50" s="9"/>
    </row>
    <row r="51" spans="1:26" ht="16.5" customHeight="1" thickBot="1">
      <c r="A51" s="14"/>
      <c r="B51" s="314"/>
      <c r="C51" s="43">
        <v>2</v>
      </c>
      <c r="D51" s="42" t="s">
        <v>114</v>
      </c>
      <c r="E51" s="43" t="s">
        <v>68</v>
      </c>
      <c r="F51" s="44" t="str">
        <f>HLOOKUP(F$3,'3-1. 진단 결과(Windows Server 2019)'!$F$3:$G$89,ROW(A51),FALSE)</f>
        <v>양호</v>
      </c>
      <c r="G51" s="32"/>
      <c r="H51" s="310"/>
      <c r="I51" s="72">
        <f t="shared" si="0"/>
        <v>1</v>
      </c>
      <c r="J51" s="73">
        <f t="shared" si="1"/>
        <v>1</v>
      </c>
      <c r="K51" s="74">
        <f t="shared" si="2"/>
        <v>0</v>
      </c>
      <c r="L51" s="75">
        <f t="shared" si="3"/>
        <v>0</v>
      </c>
      <c r="M51" s="9"/>
      <c r="N51" s="9"/>
      <c r="O51" s="9"/>
      <c r="P51" s="9"/>
      <c r="Q51" s="9"/>
      <c r="R51" s="9"/>
      <c r="S51" s="9"/>
      <c r="T51" s="9"/>
      <c r="U51" s="9"/>
      <c r="V51" s="9"/>
      <c r="W51" s="9"/>
      <c r="X51" s="9"/>
      <c r="Y51" s="9"/>
      <c r="Z51" s="9"/>
    </row>
    <row r="52" spans="1:26" ht="16.5" customHeight="1" thickBot="1">
      <c r="A52" s="14"/>
      <c r="B52" s="48" t="s">
        <v>115</v>
      </c>
      <c r="C52" s="223">
        <v>1</v>
      </c>
      <c r="D52" s="49" t="s">
        <v>116</v>
      </c>
      <c r="E52" s="223" t="s">
        <v>68</v>
      </c>
      <c r="F52" s="224" t="str">
        <f>HLOOKUP(F$3,'3-1. 진단 결과(Windows Server 2019)'!$F$3:$G$89,ROW(A52),FALSE)</f>
        <v>양호</v>
      </c>
      <c r="G52" s="32"/>
      <c r="H52" s="85">
        <f>IF(COUNTIF(I52,"N/A")=COUNTA(I52),"N/A",AVERAGE(I6:I13))</f>
        <v>0.625</v>
      </c>
      <c r="I52" s="76">
        <f t="shared" si="0"/>
        <v>1</v>
      </c>
      <c r="J52" s="77">
        <f t="shared" si="1"/>
        <v>1</v>
      </c>
      <c r="K52" s="78">
        <f t="shared" si="2"/>
        <v>0</v>
      </c>
      <c r="L52" s="79">
        <f t="shared" si="3"/>
        <v>0</v>
      </c>
      <c r="M52" s="9"/>
      <c r="N52" s="9"/>
      <c r="O52" s="9"/>
      <c r="P52" s="9"/>
      <c r="Q52" s="9"/>
      <c r="R52" s="9"/>
      <c r="S52" s="9"/>
      <c r="T52" s="9"/>
      <c r="U52" s="9"/>
      <c r="V52" s="9"/>
      <c r="W52" s="9"/>
      <c r="X52" s="9"/>
      <c r="Y52" s="9"/>
      <c r="Z52" s="9"/>
    </row>
    <row r="53" spans="1:26" ht="16.5" customHeight="1">
      <c r="A53" s="12"/>
      <c r="B53" s="315" t="s">
        <v>36</v>
      </c>
      <c r="C53" s="317" t="s">
        <v>35</v>
      </c>
      <c r="D53" s="318"/>
      <c r="E53" s="319"/>
      <c r="F53" s="45">
        <f>COUNTIF(F$6:F$52,"취약")</f>
        <v>19</v>
      </c>
      <c r="G53" s="32"/>
      <c r="H53" s="33"/>
      <c r="I53" s="33"/>
      <c r="J53" s="33"/>
      <c r="K53" s="33"/>
      <c r="L53" s="33"/>
      <c r="M53" s="9"/>
      <c r="N53" s="9"/>
      <c r="O53" s="9"/>
      <c r="P53" s="9"/>
      <c r="Q53" s="9"/>
      <c r="R53" s="9"/>
      <c r="S53" s="9"/>
      <c r="T53" s="9"/>
      <c r="U53" s="9"/>
      <c r="V53" s="9"/>
      <c r="W53" s="9"/>
      <c r="X53" s="9"/>
      <c r="Y53" s="9"/>
      <c r="Z53" s="9"/>
    </row>
    <row r="54" spans="1:26" ht="16.5" customHeight="1" thickBot="1">
      <c r="A54" s="9"/>
      <c r="B54" s="316"/>
      <c r="C54" s="320" t="s">
        <v>34</v>
      </c>
      <c r="D54" s="321"/>
      <c r="E54" s="322"/>
      <c r="F54" s="46">
        <f>(COUNTIF(F$6:F$52,"양호"))/(COUNTA(F$6:F$52)-COUNTIF(F$6:F$52,"N/A"))</f>
        <v>0.54761904761904767</v>
      </c>
      <c r="G54" s="32"/>
      <c r="H54" s="33"/>
      <c r="I54" s="33"/>
      <c r="J54" s="33"/>
      <c r="K54" s="33"/>
      <c r="L54" s="33"/>
      <c r="M54" s="9"/>
      <c r="N54" s="9"/>
      <c r="O54" s="9"/>
      <c r="P54" s="9"/>
      <c r="Q54" s="9"/>
      <c r="R54" s="9"/>
      <c r="S54" s="9"/>
      <c r="T54" s="9"/>
      <c r="U54" s="9"/>
      <c r="V54" s="9"/>
      <c r="W54" s="9"/>
      <c r="X54" s="9"/>
      <c r="Y54" s="9"/>
      <c r="Z54" s="9"/>
    </row>
    <row r="55" spans="1:26" ht="16.5" customHeight="1">
      <c r="A55" s="9"/>
      <c r="B55" s="9"/>
      <c r="C55" s="9"/>
      <c r="D55" s="9"/>
      <c r="E55" s="9"/>
      <c r="F55" s="9"/>
      <c r="G55" s="9"/>
      <c r="H55" s="10"/>
      <c r="I55" s="10"/>
      <c r="J55" s="10"/>
      <c r="K55" s="10"/>
      <c r="L55" s="10"/>
      <c r="M55" s="9"/>
      <c r="N55" s="9"/>
      <c r="O55" s="9"/>
      <c r="P55" s="9"/>
      <c r="Q55" s="9"/>
      <c r="R55" s="9"/>
      <c r="S55" s="9"/>
      <c r="T55" s="9"/>
      <c r="U55" s="9"/>
      <c r="V55" s="9"/>
      <c r="W55" s="9"/>
      <c r="X55" s="9"/>
      <c r="Y55" s="9"/>
      <c r="Z55" s="9"/>
    </row>
    <row r="56" spans="1:26" ht="13.5" customHeight="1">
      <c r="A56" s="9"/>
      <c r="B56" s="9"/>
      <c r="C56" s="9"/>
      <c r="D56" s="9"/>
      <c r="E56" s="9"/>
      <c r="F56" s="9"/>
      <c r="G56" s="9"/>
      <c r="H56" s="10"/>
      <c r="I56" s="10"/>
      <c r="J56" s="10"/>
      <c r="K56" s="10"/>
      <c r="L56" s="10"/>
      <c r="M56" s="9"/>
      <c r="N56" s="9"/>
      <c r="O56" s="9"/>
      <c r="P56" s="9"/>
      <c r="Q56" s="9"/>
      <c r="R56" s="9"/>
      <c r="S56" s="9"/>
      <c r="T56" s="9"/>
      <c r="U56" s="9"/>
      <c r="V56" s="9"/>
      <c r="W56" s="9"/>
      <c r="X56" s="9"/>
      <c r="Y56" s="9"/>
      <c r="Z56" s="9"/>
    </row>
    <row r="57" spans="1:26" ht="13.5" customHeight="1">
      <c r="A57" s="9"/>
      <c r="B57" s="9"/>
      <c r="C57" s="9"/>
      <c r="D57" s="9"/>
      <c r="E57" s="9"/>
      <c r="F57" s="9"/>
      <c r="G57" s="9"/>
      <c r="H57" s="10"/>
      <c r="I57" s="10"/>
      <c r="J57" s="10"/>
      <c r="K57" s="10"/>
      <c r="L57" s="10"/>
      <c r="M57" s="9"/>
      <c r="N57" s="9"/>
      <c r="O57" s="9"/>
      <c r="P57" s="9"/>
      <c r="Q57" s="9"/>
      <c r="R57" s="9"/>
      <c r="S57" s="9"/>
      <c r="T57" s="9"/>
      <c r="U57" s="9"/>
      <c r="V57" s="9"/>
      <c r="W57" s="9"/>
      <c r="X57" s="9"/>
      <c r="Y57" s="9"/>
      <c r="Z57" s="9"/>
    </row>
    <row r="58" spans="1:26" ht="13.5" customHeight="1">
      <c r="A58" s="9"/>
      <c r="B58" s="9"/>
      <c r="C58" s="9"/>
      <c r="D58" s="9"/>
      <c r="E58" s="9"/>
      <c r="F58" s="9"/>
      <c r="G58" s="9"/>
      <c r="H58" s="10"/>
      <c r="I58" s="10"/>
      <c r="J58" s="10"/>
      <c r="K58" s="10"/>
      <c r="L58" s="10"/>
      <c r="M58" s="9"/>
      <c r="N58" s="9"/>
      <c r="O58" s="9"/>
      <c r="P58" s="9"/>
      <c r="Q58" s="9"/>
      <c r="R58" s="9"/>
      <c r="S58" s="9"/>
      <c r="T58" s="9"/>
      <c r="U58" s="9"/>
      <c r="V58" s="9"/>
      <c r="W58" s="9"/>
      <c r="X58" s="9"/>
      <c r="Y58" s="9"/>
      <c r="Z58" s="9"/>
    </row>
    <row r="59" spans="1:26" ht="13.5" customHeight="1">
      <c r="A59" s="9"/>
      <c r="B59" s="9"/>
      <c r="C59" s="9"/>
      <c r="D59" s="9"/>
      <c r="E59" s="9"/>
      <c r="F59" s="9"/>
      <c r="G59" s="9"/>
      <c r="H59" s="10"/>
      <c r="I59" s="10"/>
      <c r="J59" s="10"/>
      <c r="K59" s="10"/>
      <c r="L59" s="10"/>
      <c r="M59" s="9"/>
      <c r="N59" s="9"/>
      <c r="O59" s="9"/>
      <c r="P59" s="9"/>
      <c r="Q59" s="9"/>
      <c r="R59" s="9"/>
      <c r="S59" s="9"/>
      <c r="T59" s="9"/>
      <c r="U59" s="9"/>
      <c r="V59" s="9"/>
      <c r="W59" s="9"/>
      <c r="X59" s="9"/>
      <c r="Y59" s="9"/>
      <c r="Z59" s="9"/>
    </row>
    <row r="60" spans="1:26" ht="13.5" customHeight="1">
      <c r="A60" s="9"/>
      <c r="B60" s="9"/>
      <c r="C60" s="9"/>
      <c r="D60" s="9"/>
      <c r="E60" s="9"/>
      <c r="F60" s="9"/>
      <c r="G60" s="9"/>
      <c r="H60" s="10"/>
      <c r="I60" s="10"/>
      <c r="J60" s="10"/>
      <c r="K60" s="10"/>
      <c r="L60" s="10"/>
      <c r="M60" s="9"/>
      <c r="N60" s="9"/>
      <c r="O60" s="9"/>
      <c r="P60" s="9"/>
      <c r="Q60" s="9"/>
      <c r="R60" s="9"/>
      <c r="S60" s="9"/>
      <c r="T60" s="9"/>
      <c r="U60" s="9"/>
      <c r="V60" s="9"/>
      <c r="W60" s="9"/>
      <c r="X60" s="9"/>
      <c r="Y60" s="9"/>
      <c r="Z60" s="9"/>
    </row>
    <row r="61" spans="1:26" ht="13.5" customHeight="1">
      <c r="A61" s="9"/>
      <c r="B61" s="9"/>
      <c r="C61" s="9"/>
      <c r="D61" s="9"/>
      <c r="E61" s="9"/>
      <c r="F61" s="9"/>
      <c r="G61" s="9"/>
      <c r="H61" s="10"/>
      <c r="I61" s="10"/>
      <c r="J61" s="10"/>
      <c r="K61" s="10"/>
      <c r="L61" s="10"/>
      <c r="M61" s="9"/>
      <c r="N61" s="9"/>
      <c r="O61" s="9"/>
      <c r="P61" s="9"/>
      <c r="Q61" s="9"/>
      <c r="R61" s="9"/>
      <c r="S61" s="9"/>
      <c r="T61" s="9"/>
      <c r="U61" s="9"/>
      <c r="V61" s="9"/>
      <c r="W61" s="9"/>
      <c r="X61" s="9"/>
      <c r="Y61" s="9"/>
      <c r="Z61" s="9"/>
    </row>
    <row r="62" spans="1:26" ht="13.5" customHeight="1">
      <c r="A62" s="9"/>
      <c r="B62" s="9"/>
      <c r="C62" s="9"/>
      <c r="D62" s="9"/>
      <c r="E62" s="9"/>
      <c r="F62" s="9"/>
      <c r="G62" s="9"/>
      <c r="H62" s="10"/>
      <c r="I62" s="10"/>
      <c r="J62" s="10"/>
      <c r="K62" s="10"/>
      <c r="L62" s="10"/>
      <c r="M62" s="9"/>
      <c r="N62" s="9"/>
      <c r="O62" s="9"/>
      <c r="P62" s="9"/>
      <c r="Q62" s="9"/>
      <c r="R62" s="9"/>
      <c r="S62" s="9"/>
      <c r="T62" s="9"/>
      <c r="U62" s="9"/>
      <c r="V62" s="9"/>
      <c r="W62" s="9"/>
      <c r="X62" s="9"/>
      <c r="Y62" s="9"/>
      <c r="Z62" s="9"/>
    </row>
    <row r="63" spans="1:26" ht="13.5" customHeight="1">
      <c r="A63" s="12"/>
      <c r="B63" s="9"/>
      <c r="C63" s="9"/>
      <c r="D63" s="12"/>
      <c r="E63" s="11"/>
      <c r="F63" s="11"/>
      <c r="G63" s="9"/>
      <c r="H63" s="10"/>
      <c r="I63" s="10"/>
      <c r="J63" s="10"/>
      <c r="K63" s="10"/>
      <c r="L63" s="10"/>
      <c r="M63" s="9"/>
      <c r="N63" s="9"/>
      <c r="O63" s="9"/>
      <c r="P63" s="9"/>
      <c r="Q63" s="9"/>
      <c r="R63" s="9"/>
      <c r="S63" s="9"/>
      <c r="T63" s="9"/>
      <c r="U63" s="9"/>
      <c r="V63" s="9"/>
      <c r="W63" s="9"/>
      <c r="X63" s="9"/>
      <c r="Y63" s="9"/>
      <c r="Z63" s="9"/>
    </row>
    <row r="64" spans="1:26" ht="13.5" customHeight="1">
      <c r="A64" s="12"/>
      <c r="B64" s="9"/>
      <c r="C64" s="9"/>
      <c r="D64" s="12"/>
      <c r="E64" s="11"/>
      <c r="F64" s="11"/>
      <c r="G64" s="9"/>
      <c r="H64" s="10"/>
      <c r="I64" s="10"/>
      <c r="J64" s="10"/>
      <c r="K64" s="10"/>
      <c r="L64" s="10"/>
      <c r="M64" s="9"/>
      <c r="N64" s="9"/>
      <c r="O64" s="9"/>
      <c r="P64" s="9"/>
      <c r="Q64" s="9"/>
      <c r="R64" s="9"/>
      <c r="S64" s="9"/>
      <c r="T64" s="9"/>
      <c r="U64" s="9"/>
      <c r="V64" s="9"/>
      <c r="W64" s="9"/>
      <c r="X64" s="9"/>
      <c r="Y64" s="9"/>
      <c r="Z64" s="9"/>
    </row>
    <row r="65" spans="1:26" ht="13.5" customHeight="1">
      <c r="A65" s="12"/>
      <c r="B65" s="9"/>
      <c r="C65" s="9"/>
      <c r="D65" s="12"/>
      <c r="E65" s="11"/>
      <c r="F65" s="11"/>
      <c r="G65" s="9"/>
      <c r="H65" s="10"/>
      <c r="I65" s="10"/>
      <c r="J65" s="10"/>
      <c r="K65" s="10"/>
      <c r="L65" s="10"/>
      <c r="M65" s="9"/>
      <c r="N65" s="9"/>
      <c r="O65" s="9"/>
      <c r="P65" s="9"/>
      <c r="Q65" s="9"/>
      <c r="R65" s="9"/>
      <c r="S65" s="9"/>
      <c r="T65" s="9"/>
      <c r="U65" s="9"/>
      <c r="V65" s="9"/>
      <c r="W65" s="9"/>
      <c r="X65" s="9"/>
      <c r="Y65" s="9"/>
      <c r="Z65" s="9"/>
    </row>
    <row r="66" spans="1:26" ht="13.5" customHeight="1">
      <c r="A66" s="12"/>
      <c r="B66" s="12"/>
      <c r="C66" s="12"/>
      <c r="D66" s="12"/>
      <c r="E66" s="11"/>
      <c r="F66" s="11"/>
      <c r="G66" s="9"/>
      <c r="H66" s="10"/>
      <c r="I66" s="10"/>
      <c r="J66" s="10"/>
      <c r="K66" s="10"/>
      <c r="L66" s="10"/>
      <c r="M66" s="9"/>
      <c r="N66" s="9"/>
      <c r="O66" s="9"/>
      <c r="P66" s="9"/>
      <c r="Q66" s="9"/>
      <c r="R66" s="9"/>
      <c r="S66" s="9"/>
      <c r="T66" s="9"/>
      <c r="U66" s="9"/>
      <c r="V66" s="9"/>
      <c r="W66" s="9"/>
      <c r="X66" s="9"/>
      <c r="Y66" s="9"/>
      <c r="Z66" s="9"/>
    </row>
    <row r="67" spans="1:26" ht="13.5" customHeight="1">
      <c r="A67" s="12"/>
      <c r="B67" s="12"/>
      <c r="C67" s="12"/>
      <c r="D67" s="12"/>
      <c r="E67" s="11"/>
      <c r="F67" s="11"/>
      <c r="G67" s="9"/>
      <c r="H67" s="10"/>
      <c r="I67" s="10"/>
      <c r="J67" s="10"/>
      <c r="K67" s="10"/>
      <c r="L67" s="10"/>
      <c r="M67" s="9"/>
      <c r="N67" s="9"/>
      <c r="O67" s="9"/>
      <c r="P67" s="9"/>
      <c r="Q67" s="9"/>
      <c r="R67" s="9"/>
      <c r="S67" s="9"/>
      <c r="T67" s="9"/>
      <c r="U67" s="9"/>
      <c r="V67" s="9"/>
      <c r="W67" s="9"/>
      <c r="X67" s="9"/>
      <c r="Y67" s="9"/>
      <c r="Z67" s="9"/>
    </row>
    <row r="68" spans="1:26" ht="13.5" customHeight="1">
      <c r="A68" s="12"/>
      <c r="B68" s="12"/>
      <c r="C68" s="12"/>
      <c r="D68" s="12"/>
      <c r="E68" s="11"/>
      <c r="F68" s="11"/>
      <c r="G68" s="9"/>
      <c r="H68" s="10"/>
      <c r="I68" s="10"/>
      <c r="J68" s="10"/>
      <c r="K68" s="10"/>
      <c r="L68" s="10"/>
      <c r="M68" s="9"/>
      <c r="N68" s="9"/>
      <c r="O68" s="9"/>
      <c r="P68" s="9"/>
      <c r="Q68" s="9"/>
      <c r="R68" s="9"/>
      <c r="S68" s="9"/>
      <c r="T68" s="9"/>
      <c r="U68" s="9"/>
      <c r="V68" s="9"/>
      <c r="W68" s="9"/>
      <c r="X68" s="9"/>
      <c r="Y68" s="9"/>
      <c r="Z68" s="9"/>
    </row>
    <row r="69" spans="1:26" ht="13.5" customHeight="1">
      <c r="A69" s="12"/>
      <c r="B69" s="12"/>
      <c r="C69" s="12"/>
      <c r="D69" s="12"/>
      <c r="E69" s="11"/>
      <c r="F69" s="11"/>
      <c r="G69" s="9"/>
      <c r="H69" s="10"/>
      <c r="I69" s="10"/>
      <c r="J69" s="10"/>
      <c r="K69" s="10"/>
      <c r="L69" s="10"/>
      <c r="M69" s="9"/>
      <c r="N69" s="9"/>
      <c r="O69" s="9"/>
      <c r="P69" s="9"/>
      <c r="Q69" s="9"/>
      <c r="R69" s="9"/>
      <c r="S69" s="9"/>
      <c r="T69" s="9"/>
      <c r="U69" s="9"/>
      <c r="V69" s="9"/>
      <c r="W69" s="9"/>
      <c r="X69" s="9"/>
      <c r="Y69" s="9"/>
      <c r="Z69" s="9"/>
    </row>
    <row r="70" spans="1:26" ht="13.5" customHeight="1">
      <c r="A70" s="12"/>
      <c r="B70" s="12"/>
      <c r="C70" s="12"/>
      <c r="D70" s="12"/>
      <c r="E70" s="11"/>
      <c r="F70" s="11"/>
      <c r="G70" s="9"/>
      <c r="H70" s="10"/>
      <c r="I70" s="10"/>
      <c r="J70" s="10"/>
      <c r="K70" s="10"/>
      <c r="L70" s="10"/>
      <c r="M70" s="9"/>
      <c r="N70" s="9"/>
      <c r="O70" s="9"/>
      <c r="P70" s="9"/>
      <c r="Q70" s="9"/>
      <c r="R70" s="9"/>
      <c r="S70" s="9"/>
      <c r="T70" s="9"/>
      <c r="U70" s="9"/>
      <c r="V70" s="9"/>
      <c r="W70" s="9"/>
      <c r="X70" s="9"/>
      <c r="Y70" s="9"/>
      <c r="Z70" s="9"/>
    </row>
    <row r="71" spans="1:26" ht="13.5" customHeight="1">
      <c r="A71" s="12"/>
      <c r="B71" s="12"/>
      <c r="C71" s="12"/>
      <c r="D71" s="12"/>
      <c r="E71" s="11"/>
      <c r="F71" s="11"/>
      <c r="G71" s="9"/>
      <c r="H71" s="10"/>
      <c r="I71" s="10"/>
      <c r="J71" s="10"/>
      <c r="K71" s="10"/>
      <c r="L71" s="10"/>
      <c r="M71" s="9"/>
      <c r="N71" s="9"/>
      <c r="O71" s="9"/>
      <c r="P71" s="9"/>
      <c r="Q71" s="9"/>
      <c r="R71" s="9"/>
      <c r="S71" s="9"/>
      <c r="T71" s="9"/>
      <c r="U71" s="9"/>
      <c r="V71" s="9"/>
      <c r="W71" s="9"/>
      <c r="X71" s="9"/>
      <c r="Y71" s="9"/>
      <c r="Z71" s="9"/>
    </row>
    <row r="72" spans="1:26" ht="13.5" customHeight="1">
      <c r="A72" s="12"/>
      <c r="B72" s="12"/>
      <c r="C72" s="12"/>
      <c r="D72" s="12"/>
      <c r="E72" s="11"/>
      <c r="F72" s="11"/>
      <c r="G72" s="9"/>
      <c r="H72" s="10"/>
      <c r="I72" s="10"/>
      <c r="J72" s="10"/>
      <c r="K72" s="10"/>
      <c r="L72" s="10"/>
      <c r="M72" s="9"/>
      <c r="N72" s="9"/>
      <c r="O72" s="9"/>
      <c r="P72" s="9"/>
      <c r="Q72" s="9"/>
      <c r="R72" s="9"/>
      <c r="S72" s="9"/>
      <c r="T72" s="9"/>
      <c r="U72" s="9"/>
      <c r="V72" s="9"/>
      <c r="W72" s="9"/>
      <c r="X72" s="9"/>
      <c r="Y72" s="9"/>
      <c r="Z72" s="9"/>
    </row>
    <row r="73" spans="1:26" ht="13.5" customHeight="1">
      <c r="A73" s="12"/>
      <c r="B73" s="12"/>
      <c r="C73" s="12"/>
      <c r="D73" s="12"/>
      <c r="E73" s="11"/>
      <c r="F73" s="11"/>
      <c r="G73" s="9"/>
      <c r="H73" s="10"/>
      <c r="I73" s="10"/>
      <c r="J73" s="10"/>
      <c r="K73" s="10"/>
      <c r="L73" s="10"/>
      <c r="M73" s="9"/>
      <c r="N73" s="9"/>
      <c r="O73" s="9"/>
      <c r="P73" s="9"/>
      <c r="Q73" s="9"/>
      <c r="R73" s="9"/>
      <c r="S73" s="9"/>
      <c r="T73" s="9"/>
      <c r="U73" s="9"/>
      <c r="V73" s="9"/>
      <c r="W73" s="9"/>
      <c r="X73" s="9"/>
      <c r="Y73" s="9"/>
      <c r="Z73" s="9"/>
    </row>
    <row r="74" spans="1:26" ht="13.5" customHeight="1">
      <c r="A74" s="12"/>
      <c r="B74" s="12"/>
      <c r="C74" s="12"/>
      <c r="D74" s="12"/>
      <c r="E74" s="11"/>
      <c r="F74" s="11"/>
      <c r="G74" s="9"/>
      <c r="H74" s="10"/>
      <c r="I74" s="10"/>
      <c r="J74" s="10"/>
      <c r="K74" s="10"/>
      <c r="L74" s="10"/>
      <c r="M74" s="9"/>
      <c r="N74" s="9"/>
      <c r="O74" s="9"/>
      <c r="P74" s="9"/>
      <c r="Q74" s="9"/>
      <c r="R74" s="9"/>
      <c r="S74" s="9"/>
      <c r="T74" s="9"/>
      <c r="U74" s="9"/>
      <c r="V74" s="9"/>
      <c r="W74" s="9"/>
      <c r="X74" s="9"/>
      <c r="Y74" s="9"/>
      <c r="Z74" s="9"/>
    </row>
    <row r="75" spans="1:26" ht="13.5" customHeight="1">
      <c r="A75" s="12"/>
      <c r="B75" s="12"/>
      <c r="C75" s="12"/>
      <c r="D75" s="12"/>
      <c r="E75" s="11"/>
      <c r="F75" s="11"/>
      <c r="G75" s="9"/>
      <c r="H75" s="10"/>
      <c r="I75" s="10"/>
      <c r="J75" s="10"/>
      <c r="K75" s="10"/>
      <c r="L75" s="10"/>
      <c r="M75" s="9"/>
      <c r="N75" s="9"/>
      <c r="O75" s="9"/>
      <c r="P75" s="9"/>
      <c r="Q75" s="9"/>
      <c r="R75" s="9"/>
      <c r="S75" s="9"/>
      <c r="T75" s="9"/>
      <c r="U75" s="9"/>
      <c r="V75" s="9"/>
      <c r="W75" s="9"/>
      <c r="X75" s="9"/>
      <c r="Y75" s="9"/>
      <c r="Z75" s="9"/>
    </row>
    <row r="76" spans="1:26" ht="13.5" customHeight="1">
      <c r="A76" s="12"/>
      <c r="B76" s="12"/>
      <c r="C76" s="12"/>
      <c r="D76" s="12"/>
      <c r="E76" s="11"/>
      <c r="F76" s="11"/>
      <c r="G76" s="9"/>
      <c r="H76" s="10"/>
      <c r="I76" s="10"/>
      <c r="J76" s="10"/>
      <c r="K76" s="10"/>
      <c r="L76" s="10"/>
      <c r="M76" s="9"/>
      <c r="N76" s="9"/>
      <c r="O76" s="9"/>
      <c r="P76" s="9"/>
      <c r="Q76" s="9"/>
      <c r="R76" s="9"/>
      <c r="S76" s="9"/>
      <c r="T76" s="9"/>
      <c r="U76" s="9"/>
      <c r="V76" s="9"/>
      <c r="W76" s="9"/>
      <c r="X76" s="9"/>
      <c r="Y76" s="9"/>
      <c r="Z76" s="9"/>
    </row>
    <row r="77" spans="1:26" ht="13.5" customHeight="1">
      <c r="A77" s="12"/>
      <c r="B77" s="12"/>
      <c r="C77" s="12"/>
      <c r="D77" s="12"/>
      <c r="E77" s="11"/>
      <c r="F77" s="11"/>
      <c r="G77" s="9"/>
      <c r="H77" s="10"/>
      <c r="I77" s="10"/>
      <c r="J77" s="10"/>
      <c r="K77" s="10"/>
      <c r="L77" s="10"/>
      <c r="M77" s="9"/>
      <c r="N77" s="9"/>
      <c r="O77" s="9"/>
      <c r="P77" s="9"/>
      <c r="Q77" s="9"/>
      <c r="R77" s="9"/>
      <c r="S77" s="9"/>
      <c r="T77" s="9"/>
      <c r="U77" s="9"/>
      <c r="V77" s="9"/>
      <c r="W77" s="9"/>
      <c r="X77" s="9"/>
      <c r="Y77" s="9"/>
      <c r="Z77" s="9"/>
    </row>
    <row r="78" spans="1:26" ht="13.5" customHeight="1">
      <c r="A78" s="12"/>
      <c r="B78" s="12"/>
      <c r="C78" s="12"/>
      <c r="D78" s="12"/>
      <c r="E78" s="11"/>
      <c r="F78" s="11"/>
      <c r="G78" s="9"/>
      <c r="H78" s="10"/>
      <c r="I78" s="10"/>
      <c r="J78" s="10"/>
      <c r="K78" s="10"/>
      <c r="L78" s="10"/>
      <c r="M78" s="9"/>
      <c r="N78" s="9"/>
      <c r="O78" s="9"/>
      <c r="P78" s="9"/>
      <c r="Q78" s="9"/>
      <c r="R78" s="9"/>
      <c r="S78" s="9"/>
      <c r="T78" s="9"/>
      <c r="U78" s="9"/>
      <c r="V78" s="9"/>
      <c r="W78" s="9"/>
      <c r="X78" s="9"/>
      <c r="Y78" s="9"/>
      <c r="Z78" s="9"/>
    </row>
    <row r="79" spans="1:26" ht="13.5" customHeight="1">
      <c r="A79" s="12"/>
      <c r="B79" s="12"/>
      <c r="C79" s="12"/>
      <c r="D79" s="12"/>
      <c r="E79" s="11"/>
      <c r="F79" s="11"/>
      <c r="G79" s="9"/>
      <c r="H79" s="10"/>
      <c r="I79" s="10"/>
      <c r="J79" s="10"/>
      <c r="K79" s="10"/>
      <c r="L79" s="10"/>
      <c r="M79" s="9"/>
      <c r="N79" s="9"/>
      <c r="O79" s="9"/>
      <c r="P79" s="9"/>
      <c r="Q79" s="9"/>
      <c r="R79" s="9"/>
      <c r="S79" s="9"/>
      <c r="T79" s="9"/>
      <c r="U79" s="9"/>
      <c r="V79" s="9"/>
      <c r="W79" s="9"/>
      <c r="X79" s="9"/>
      <c r="Y79" s="9"/>
      <c r="Z79" s="9"/>
    </row>
    <row r="80" spans="1:26" ht="13.5" customHeight="1">
      <c r="A80" s="12"/>
      <c r="B80" s="12"/>
      <c r="C80" s="12"/>
      <c r="D80" s="12"/>
      <c r="E80" s="11"/>
      <c r="F80" s="11"/>
      <c r="G80" s="9"/>
      <c r="H80" s="10"/>
      <c r="I80" s="10"/>
      <c r="J80" s="10"/>
      <c r="K80" s="10"/>
      <c r="L80" s="10"/>
      <c r="M80" s="9"/>
      <c r="N80" s="9"/>
      <c r="O80" s="9"/>
      <c r="P80" s="9"/>
      <c r="Q80" s="9"/>
      <c r="R80" s="9"/>
      <c r="S80" s="9"/>
      <c r="T80" s="9"/>
      <c r="U80" s="9"/>
      <c r="V80" s="9"/>
      <c r="W80" s="9"/>
      <c r="X80" s="9"/>
      <c r="Y80" s="9"/>
      <c r="Z80" s="9"/>
    </row>
    <row r="81" spans="1:26" ht="13.5" customHeight="1">
      <c r="A81" s="12"/>
      <c r="B81" s="12"/>
      <c r="C81" s="12"/>
      <c r="D81" s="12"/>
      <c r="E81" s="11"/>
      <c r="F81" s="11"/>
      <c r="G81" s="9"/>
      <c r="H81" s="10"/>
      <c r="I81" s="10"/>
      <c r="J81" s="10"/>
      <c r="K81" s="10"/>
      <c r="L81" s="10"/>
      <c r="M81" s="9"/>
      <c r="N81" s="9"/>
      <c r="O81" s="9"/>
      <c r="P81" s="9"/>
      <c r="Q81" s="9"/>
      <c r="R81" s="9"/>
      <c r="S81" s="9"/>
      <c r="T81" s="9"/>
      <c r="U81" s="9"/>
      <c r="V81" s="9"/>
      <c r="W81" s="9"/>
      <c r="X81" s="9"/>
      <c r="Y81" s="9"/>
      <c r="Z81" s="9"/>
    </row>
    <row r="82" spans="1:26" ht="13.5" customHeight="1">
      <c r="A82" s="12"/>
      <c r="B82" s="12"/>
      <c r="C82" s="12"/>
      <c r="D82" s="12"/>
      <c r="E82" s="11"/>
      <c r="F82" s="11"/>
      <c r="G82" s="9"/>
      <c r="H82" s="10"/>
      <c r="I82" s="10"/>
      <c r="J82" s="10"/>
      <c r="K82" s="10"/>
      <c r="L82" s="10"/>
      <c r="M82" s="9"/>
      <c r="N82" s="9"/>
      <c r="O82" s="9"/>
      <c r="P82" s="9"/>
      <c r="Q82" s="9"/>
      <c r="R82" s="9"/>
      <c r="S82" s="9"/>
      <c r="T82" s="9"/>
      <c r="U82" s="9"/>
      <c r="V82" s="9"/>
      <c r="W82" s="9"/>
      <c r="X82" s="9"/>
      <c r="Y82" s="9"/>
      <c r="Z82" s="9"/>
    </row>
    <row r="83" spans="1:26" ht="13.5" customHeight="1">
      <c r="A83" s="12"/>
      <c r="B83" s="12"/>
      <c r="C83" s="12"/>
      <c r="D83" s="12"/>
      <c r="E83" s="11"/>
      <c r="F83" s="11"/>
      <c r="G83" s="9"/>
      <c r="H83" s="10"/>
      <c r="I83" s="10"/>
      <c r="J83" s="10"/>
      <c r="K83" s="10"/>
      <c r="L83" s="10"/>
      <c r="M83" s="9"/>
      <c r="N83" s="9"/>
      <c r="O83" s="9"/>
      <c r="P83" s="9"/>
      <c r="Q83" s="9"/>
      <c r="R83" s="9"/>
      <c r="S83" s="9"/>
      <c r="T83" s="9"/>
      <c r="U83" s="9"/>
      <c r="V83" s="9"/>
      <c r="W83" s="9"/>
      <c r="X83" s="9"/>
      <c r="Y83" s="9"/>
      <c r="Z83" s="9"/>
    </row>
    <row r="84" spans="1:26" ht="13.5" customHeight="1">
      <c r="A84" s="12"/>
      <c r="B84" s="12"/>
      <c r="C84" s="12"/>
      <c r="D84" s="12"/>
      <c r="E84" s="11"/>
      <c r="F84" s="11"/>
      <c r="G84" s="9"/>
      <c r="H84" s="10"/>
      <c r="I84" s="10"/>
      <c r="J84" s="10"/>
      <c r="K84" s="10"/>
      <c r="L84" s="10"/>
      <c r="M84" s="9"/>
      <c r="N84" s="9"/>
      <c r="O84" s="9"/>
      <c r="P84" s="9"/>
      <c r="Q84" s="9"/>
      <c r="R84" s="9"/>
      <c r="S84" s="9"/>
      <c r="T84" s="9"/>
      <c r="U84" s="9"/>
      <c r="V84" s="9"/>
      <c r="W84" s="9"/>
      <c r="X84" s="9"/>
      <c r="Y84" s="9"/>
      <c r="Z84" s="9"/>
    </row>
    <row r="85" spans="1:26" ht="13.5" customHeight="1">
      <c r="A85" s="12"/>
      <c r="B85" s="12"/>
      <c r="C85" s="12"/>
      <c r="D85" s="12"/>
      <c r="E85" s="11"/>
      <c r="F85" s="11"/>
      <c r="G85" s="9"/>
      <c r="H85" s="10"/>
      <c r="I85" s="10"/>
      <c r="J85" s="10"/>
      <c r="K85" s="10"/>
      <c r="L85" s="10"/>
      <c r="M85" s="9"/>
      <c r="N85" s="9"/>
      <c r="O85" s="9"/>
      <c r="P85" s="9"/>
      <c r="Q85" s="9"/>
      <c r="R85" s="9"/>
      <c r="S85" s="9"/>
      <c r="T85" s="9"/>
      <c r="U85" s="9"/>
      <c r="V85" s="9"/>
      <c r="W85" s="9"/>
      <c r="X85" s="9"/>
      <c r="Y85" s="9"/>
      <c r="Z85" s="9"/>
    </row>
    <row r="86" spans="1:26" ht="13.5" customHeight="1">
      <c r="A86" s="12"/>
      <c r="B86" s="12"/>
      <c r="C86" s="12"/>
      <c r="D86" s="12"/>
      <c r="E86" s="11"/>
      <c r="F86" s="11"/>
      <c r="G86" s="9"/>
      <c r="H86" s="10"/>
      <c r="I86" s="10"/>
      <c r="J86" s="10"/>
      <c r="K86" s="10"/>
      <c r="L86" s="10"/>
      <c r="M86" s="9"/>
      <c r="N86" s="9"/>
      <c r="O86" s="9"/>
      <c r="P86" s="9"/>
      <c r="Q86" s="9"/>
      <c r="R86" s="9"/>
      <c r="S86" s="9"/>
      <c r="T86" s="9"/>
      <c r="U86" s="9"/>
      <c r="V86" s="9"/>
      <c r="W86" s="9"/>
      <c r="X86" s="9"/>
      <c r="Y86" s="9"/>
      <c r="Z86" s="9"/>
    </row>
    <row r="87" spans="1:26" ht="13.5" customHeight="1">
      <c r="A87" s="12"/>
      <c r="B87" s="12"/>
      <c r="C87" s="12"/>
      <c r="D87" s="12"/>
      <c r="E87" s="11"/>
      <c r="F87" s="11"/>
      <c r="G87" s="9"/>
      <c r="H87" s="10"/>
      <c r="I87" s="10"/>
      <c r="J87" s="10"/>
      <c r="K87" s="10"/>
      <c r="L87" s="10"/>
      <c r="M87" s="9"/>
      <c r="N87" s="9"/>
      <c r="O87" s="9"/>
      <c r="P87" s="9"/>
      <c r="Q87" s="9"/>
      <c r="R87" s="9"/>
      <c r="S87" s="9"/>
      <c r="T87" s="9"/>
      <c r="U87" s="9"/>
      <c r="V87" s="9"/>
      <c r="W87" s="9"/>
      <c r="X87" s="9"/>
      <c r="Y87" s="9"/>
      <c r="Z87" s="9"/>
    </row>
    <row r="88" spans="1:26" ht="13.5" customHeight="1">
      <c r="A88" s="12"/>
      <c r="B88" s="12"/>
      <c r="C88" s="12"/>
      <c r="D88" s="12"/>
      <c r="E88" s="11"/>
      <c r="F88" s="11"/>
      <c r="G88" s="9"/>
      <c r="H88" s="10"/>
      <c r="I88" s="10"/>
      <c r="J88" s="10"/>
      <c r="K88" s="10"/>
      <c r="L88" s="10"/>
      <c r="M88" s="9"/>
      <c r="N88" s="9"/>
      <c r="O88" s="9"/>
      <c r="P88" s="9"/>
      <c r="Q88" s="9"/>
      <c r="R88" s="9"/>
      <c r="S88" s="9"/>
      <c r="T88" s="9"/>
      <c r="U88" s="9"/>
      <c r="V88" s="9"/>
      <c r="W88" s="9"/>
      <c r="X88" s="9"/>
      <c r="Y88" s="9"/>
      <c r="Z88" s="9"/>
    </row>
    <row r="89" spans="1:26" ht="13.5" customHeight="1">
      <c r="A89" s="12"/>
      <c r="B89" s="12"/>
      <c r="C89" s="12"/>
      <c r="D89" s="12"/>
      <c r="E89" s="11"/>
      <c r="F89" s="11"/>
      <c r="G89" s="9"/>
      <c r="H89" s="10"/>
      <c r="I89" s="10"/>
      <c r="J89" s="10"/>
      <c r="K89" s="10"/>
      <c r="L89" s="10"/>
      <c r="M89" s="9"/>
      <c r="N89" s="9"/>
      <c r="O89" s="9"/>
      <c r="P89" s="9"/>
      <c r="Q89" s="9"/>
      <c r="R89" s="9"/>
      <c r="S89" s="9"/>
      <c r="T89" s="9"/>
      <c r="U89" s="9"/>
      <c r="V89" s="9"/>
      <c r="W89" s="9"/>
      <c r="X89" s="9"/>
      <c r="Y89" s="9"/>
      <c r="Z89" s="9"/>
    </row>
    <row r="90" spans="1:26" ht="13.5" customHeight="1">
      <c r="A90" s="12"/>
      <c r="B90" s="12"/>
      <c r="C90" s="12"/>
      <c r="D90" s="12"/>
      <c r="E90" s="11"/>
      <c r="F90" s="11"/>
      <c r="G90" s="9"/>
      <c r="H90" s="10"/>
      <c r="I90" s="10"/>
      <c r="J90" s="10"/>
      <c r="K90" s="10"/>
      <c r="L90" s="10"/>
      <c r="M90" s="9"/>
      <c r="N90" s="9"/>
      <c r="O90" s="9"/>
      <c r="P90" s="9"/>
      <c r="Q90" s="9"/>
      <c r="R90" s="9"/>
      <c r="S90" s="9"/>
      <c r="T90" s="9"/>
      <c r="U90" s="9"/>
      <c r="V90" s="9"/>
      <c r="W90" s="9"/>
      <c r="X90" s="9"/>
      <c r="Y90" s="9"/>
      <c r="Z90" s="9"/>
    </row>
    <row r="91" spans="1:26" ht="13.5" customHeight="1">
      <c r="A91" s="12"/>
      <c r="B91" s="12"/>
      <c r="C91" s="12"/>
      <c r="D91" s="12"/>
      <c r="E91" s="11"/>
      <c r="F91" s="11"/>
      <c r="G91" s="9"/>
      <c r="H91" s="10"/>
      <c r="I91" s="10"/>
      <c r="J91" s="10"/>
      <c r="K91" s="10"/>
      <c r="L91" s="10"/>
      <c r="M91" s="9"/>
      <c r="N91" s="9"/>
      <c r="O91" s="9"/>
      <c r="P91" s="9"/>
      <c r="Q91" s="9"/>
      <c r="R91" s="9"/>
      <c r="S91" s="9"/>
      <c r="T91" s="9"/>
      <c r="U91" s="9"/>
      <c r="V91" s="9"/>
      <c r="W91" s="9"/>
      <c r="X91" s="9"/>
      <c r="Y91" s="9"/>
      <c r="Z91" s="9"/>
    </row>
    <row r="92" spans="1:26" ht="13.5" customHeight="1">
      <c r="A92" s="12"/>
      <c r="B92" s="12"/>
      <c r="C92" s="12"/>
      <c r="D92" s="12"/>
      <c r="E92" s="11"/>
      <c r="F92" s="11"/>
      <c r="G92" s="9"/>
      <c r="H92" s="10"/>
      <c r="I92" s="10"/>
      <c r="J92" s="10"/>
      <c r="K92" s="10"/>
      <c r="L92" s="10"/>
      <c r="M92" s="9"/>
      <c r="N92" s="9"/>
      <c r="O92" s="9"/>
      <c r="P92" s="9"/>
      <c r="Q92" s="9"/>
      <c r="R92" s="9"/>
      <c r="S92" s="9"/>
      <c r="T92" s="9"/>
      <c r="U92" s="9"/>
      <c r="V92" s="9"/>
      <c r="W92" s="9"/>
      <c r="X92" s="9"/>
      <c r="Y92" s="9"/>
      <c r="Z92" s="9"/>
    </row>
    <row r="93" spans="1:26" ht="13.5" customHeight="1">
      <c r="A93" s="12"/>
      <c r="B93" s="12"/>
      <c r="C93" s="12"/>
      <c r="D93" s="12"/>
      <c r="E93" s="11"/>
      <c r="F93" s="11"/>
      <c r="G93" s="9"/>
      <c r="H93" s="10"/>
      <c r="I93" s="10"/>
      <c r="J93" s="10"/>
      <c r="K93" s="10"/>
      <c r="L93" s="10"/>
      <c r="M93" s="9"/>
      <c r="N93" s="9"/>
      <c r="O93" s="9"/>
      <c r="P93" s="9"/>
      <c r="Q93" s="9"/>
      <c r="R93" s="9"/>
      <c r="S93" s="9"/>
      <c r="T93" s="9"/>
      <c r="U93" s="9"/>
      <c r="V93" s="9"/>
      <c r="W93" s="9"/>
      <c r="X93" s="9"/>
      <c r="Y93" s="9"/>
      <c r="Z93" s="9"/>
    </row>
    <row r="94" spans="1:26" ht="13.5" customHeight="1">
      <c r="A94" s="12"/>
      <c r="B94" s="12"/>
      <c r="C94" s="12"/>
      <c r="D94" s="12"/>
      <c r="E94" s="11"/>
      <c r="F94" s="11"/>
      <c r="G94" s="9"/>
      <c r="H94" s="10"/>
      <c r="I94" s="10"/>
      <c r="J94" s="10"/>
      <c r="K94" s="10"/>
      <c r="L94" s="10"/>
      <c r="M94" s="9"/>
      <c r="N94" s="9"/>
      <c r="O94" s="9"/>
      <c r="P94" s="9"/>
      <c r="Q94" s="9"/>
      <c r="R94" s="9"/>
      <c r="S94" s="9"/>
      <c r="T94" s="9"/>
      <c r="U94" s="9"/>
      <c r="V94" s="9"/>
      <c r="W94" s="9"/>
      <c r="X94" s="9"/>
      <c r="Y94" s="9"/>
      <c r="Z94" s="9"/>
    </row>
    <row r="95" spans="1:26" ht="13.5" customHeight="1">
      <c r="A95" s="12"/>
      <c r="B95" s="12"/>
      <c r="C95" s="12"/>
      <c r="D95" s="12"/>
      <c r="E95" s="11"/>
      <c r="F95" s="11"/>
      <c r="G95" s="9"/>
      <c r="H95" s="10"/>
      <c r="I95" s="10"/>
      <c r="J95" s="10"/>
      <c r="K95" s="10"/>
      <c r="L95" s="10"/>
      <c r="M95" s="9"/>
      <c r="N95" s="9"/>
      <c r="O95" s="9"/>
      <c r="P95" s="9"/>
      <c r="Q95" s="9"/>
      <c r="R95" s="9"/>
      <c r="S95" s="9"/>
      <c r="T95" s="9"/>
      <c r="U95" s="9"/>
      <c r="V95" s="9"/>
      <c r="W95" s="9"/>
      <c r="X95" s="9"/>
      <c r="Y95" s="9"/>
      <c r="Z95" s="9"/>
    </row>
    <row r="96" spans="1:26" ht="13.5" customHeight="1">
      <c r="A96" s="12"/>
      <c r="B96" s="12"/>
      <c r="C96" s="12"/>
      <c r="D96" s="12"/>
      <c r="E96" s="11"/>
      <c r="F96" s="11"/>
      <c r="G96" s="9"/>
      <c r="H96" s="10"/>
      <c r="I96" s="10"/>
      <c r="J96" s="10"/>
      <c r="K96" s="10"/>
      <c r="L96" s="10"/>
      <c r="M96" s="9"/>
      <c r="N96" s="9"/>
      <c r="O96" s="9"/>
      <c r="P96" s="9"/>
      <c r="Q96" s="9"/>
      <c r="R96" s="9"/>
      <c r="S96" s="9"/>
      <c r="T96" s="9"/>
      <c r="U96" s="9"/>
      <c r="V96" s="9"/>
      <c r="W96" s="9"/>
      <c r="X96" s="9"/>
      <c r="Y96" s="9"/>
      <c r="Z96" s="9"/>
    </row>
    <row r="97" spans="1:26" ht="13.5" customHeight="1">
      <c r="A97" s="12"/>
      <c r="B97" s="12"/>
      <c r="C97" s="12"/>
      <c r="D97" s="12"/>
      <c r="E97" s="11"/>
      <c r="F97" s="11"/>
      <c r="G97" s="9"/>
      <c r="H97" s="10"/>
      <c r="I97" s="10"/>
      <c r="J97" s="10"/>
      <c r="K97" s="10"/>
      <c r="L97" s="10"/>
      <c r="M97" s="9"/>
      <c r="N97" s="9"/>
      <c r="O97" s="9"/>
      <c r="P97" s="9"/>
      <c r="Q97" s="9"/>
      <c r="R97" s="9"/>
      <c r="S97" s="9"/>
      <c r="T97" s="9"/>
      <c r="U97" s="9"/>
      <c r="V97" s="9"/>
      <c r="W97" s="9"/>
      <c r="X97" s="9"/>
      <c r="Y97" s="9"/>
      <c r="Z97" s="9"/>
    </row>
    <row r="98" spans="1:26" ht="13.5" customHeight="1">
      <c r="A98" s="12"/>
      <c r="B98" s="12"/>
      <c r="C98" s="12"/>
      <c r="D98" s="12"/>
      <c r="E98" s="11"/>
      <c r="F98" s="11"/>
      <c r="G98" s="9"/>
      <c r="H98" s="10"/>
      <c r="I98" s="10"/>
      <c r="J98" s="10"/>
      <c r="K98" s="10"/>
      <c r="L98" s="10"/>
      <c r="M98" s="9"/>
      <c r="N98" s="9"/>
      <c r="O98" s="9"/>
      <c r="P98" s="9"/>
      <c r="Q98" s="9"/>
      <c r="R98" s="9"/>
      <c r="S98" s="9"/>
      <c r="T98" s="9"/>
      <c r="U98" s="9"/>
      <c r="V98" s="9"/>
      <c r="W98" s="9"/>
      <c r="X98" s="9"/>
      <c r="Y98" s="9"/>
      <c r="Z98" s="9"/>
    </row>
    <row r="99" spans="1:26" ht="13.5" customHeight="1">
      <c r="A99" s="12"/>
      <c r="B99" s="12"/>
      <c r="C99" s="12"/>
      <c r="D99" s="12"/>
      <c r="E99" s="11"/>
      <c r="F99" s="11"/>
      <c r="G99" s="9"/>
      <c r="H99" s="10"/>
      <c r="I99" s="10"/>
      <c r="J99" s="10"/>
      <c r="K99" s="10"/>
      <c r="L99" s="10"/>
      <c r="M99" s="9"/>
      <c r="N99" s="9"/>
      <c r="O99" s="9"/>
      <c r="P99" s="9"/>
      <c r="Q99" s="9"/>
      <c r="R99" s="9"/>
      <c r="S99" s="9"/>
      <c r="T99" s="9"/>
      <c r="U99" s="9"/>
      <c r="V99" s="9"/>
      <c r="W99" s="9"/>
      <c r="X99" s="9"/>
      <c r="Y99" s="9"/>
      <c r="Z99" s="9"/>
    </row>
    <row r="100" spans="1:26" ht="13.5" customHeight="1">
      <c r="A100" s="12"/>
      <c r="B100" s="12"/>
      <c r="C100" s="12"/>
      <c r="D100" s="12"/>
      <c r="E100" s="11"/>
      <c r="F100" s="11"/>
      <c r="G100" s="9"/>
      <c r="H100" s="10"/>
      <c r="I100" s="10"/>
      <c r="J100" s="10"/>
      <c r="K100" s="10"/>
      <c r="L100" s="10"/>
      <c r="M100" s="9"/>
      <c r="N100" s="9"/>
      <c r="O100" s="9"/>
      <c r="P100" s="9"/>
      <c r="Q100" s="9"/>
      <c r="R100" s="9"/>
      <c r="S100" s="9"/>
      <c r="T100" s="9"/>
      <c r="U100" s="9"/>
      <c r="V100" s="9"/>
      <c r="W100" s="9"/>
      <c r="X100" s="9"/>
      <c r="Y100" s="9"/>
      <c r="Z100" s="9"/>
    </row>
    <row r="101" spans="1:26" ht="13.5" customHeight="1">
      <c r="A101" s="12"/>
      <c r="B101" s="12"/>
      <c r="C101" s="12"/>
      <c r="D101" s="12"/>
      <c r="E101" s="11"/>
      <c r="F101" s="11"/>
      <c r="G101" s="9"/>
      <c r="H101" s="10"/>
      <c r="I101" s="10"/>
      <c r="J101" s="10"/>
      <c r="K101" s="10"/>
      <c r="L101" s="10"/>
      <c r="M101" s="9"/>
      <c r="N101" s="9"/>
      <c r="O101" s="9"/>
      <c r="P101" s="9"/>
      <c r="Q101" s="9"/>
      <c r="R101" s="9"/>
      <c r="S101" s="9"/>
      <c r="T101" s="9"/>
      <c r="U101" s="9"/>
      <c r="V101" s="9"/>
      <c r="W101" s="9"/>
      <c r="X101" s="9"/>
      <c r="Y101" s="9"/>
      <c r="Z101" s="9"/>
    </row>
    <row r="102" spans="1:26" ht="13.5" customHeight="1">
      <c r="A102" s="12"/>
      <c r="B102" s="12"/>
      <c r="C102" s="12"/>
      <c r="D102" s="12"/>
      <c r="E102" s="11"/>
      <c r="F102" s="11"/>
      <c r="G102" s="9"/>
      <c r="H102" s="10"/>
      <c r="I102" s="10"/>
      <c r="J102" s="10"/>
      <c r="K102" s="10"/>
      <c r="L102" s="10"/>
      <c r="M102" s="9"/>
      <c r="N102" s="9"/>
      <c r="O102" s="9"/>
      <c r="P102" s="9"/>
      <c r="Q102" s="9"/>
      <c r="R102" s="9"/>
      <c r="S102" s="9"/>
      <c r="T102" s="9"/>
      <c r="U102" s="9"/>
      <c r="V102" s="9"/>
      <c r="W102" s="9"/>
      <c r="X102" s="9"/>
      <c r="Y102" s="9"/>
      <c r="Z102" s="9"/>
    </row>
    <row r="103" spans="1:26" ht="13.5" customHeight="1">
      <c r="A103" s="12"/>
      <c r="B103" s="12"/>
      <c r="C103" s="12"/>
      <c r="D103" s="12"/>
      <c r="E103" s="11"/>
      <c r="F103" s="11"/>
      <c r="G103" s="9"/>
      <c r="H103" s="10"/>
      <c r="I103" s="10"/>
      <c r="J103" s="10"/>
      <c r="K103" s="10"/>
      <c r="L103" s="10"/>
      <c r="M103" s="9"/>
      <c r="N103" s="9"/>
      <c r="O103" s="9"/>
      <c r="P103" s="9"/>
      <c r="Q103" s="9"/>
      <c r="R103" s="9"/>
      <c r="S103" s="9"/>
      <c r="T103" s="9"/>
      <c r="U103" s="9"/>
      <c r="V103" s="9"/>
      <c r="W103" s="9"/>
      <c r="X103" s="9"/>
      <c r="Y103" s="9"/>
      <c r="Z103" s="9"/>
    </row>
    <row r="104" spans="1:26" ht="13.5" customHeight="1">
      <c r="A104" s="12"/>
      <c r="B104" s="12"/>
      <c r="C104" s="12"/>
      <c r="D104" s="12"/>
      <c r="E104" s="11"/>
      <c r="F104" s="11"/>
      <c r="G104" s="9"/>
      <c r="H104" s="10"/>
      <c r="I104" s="10"/>
      <c r="J104" s="10"/>
      <c r="K104" s="10"/>
      <c r="L104" s="10"/>
      <c r="M104" s="9"/>
      <c r="N104" s="9"/>
      <c r="O104" s="9"/>
      <c r="P104" s="9"/>
      <c r="Q104" s="9"/>
      <c r="R104" s="9"/>
      <c r="S104" s="9"/>
      <c r="T104" s="9"/>
      <c r="U104" s="9"/>
      <c r="V104" s="9"/>
      <c r="W104" s="9"/>
      <c r="X104" s="9"/>
      <c r="Y104" s="9"/>
      <c r="Z104" s="9"/>
    </row>
    <row r="105" spans="1:26" ht="13.5" customHeight="1">
      <c r="A105" s="12"/>
      <c r="B105" s="12"/>
      <c r="C105" s="12"/>
      <c r="D105" s="12"/>
      <c r="E105" s="11"/>
      <c r="F105" s="11"/>
      <c r="G105" s="9"/>
      <c r="H105" s="10"/>
      <c r="I105" s="10"/>
      <c r="J105" s="10"/>
      <c r="K105" s="10"/>
      <c r="L105" s="10"/>
      <c r="M105" s="9"/>
      <c r="N105" s="9"/>
      <c r="O105" s="9"/>
      <c r="P105" s="9"/>
      <c r="Q105" s="9"/>
      <c r="R105" s="9"/>
      <c r="S105" s="9"/>
      <c r="T105" s="9"/>
      <c r="U105" s="9"/>
      <c r="V105" s="9"/>
      <c r="W105" s="9"/>
      <c r="X105" s="9"/>
      <c r="Y105" s="9"/>
      <c r="Z105" s="9"/>
    </row>
    <row r="106" spans="1:26" ht="13.5" customHeight="1">
      <c r="A106" s="12"/>
      <c r="B106" s="12"/>
      <c r="C106" s="12"/>
      <c r="D106" s="12"/>
      <c r="E106" s="11"/>
      <c r="F106" s="11"/>
      <c r="G106" s="9"/>
      <c r="H106" s="10"/>
      <c r="I106" s="10"/>
      <c r="J106" s="10"/>
      <c r="K106" s="10"/>
      <c r="L106" s="10"/>
      <c r="M106" s="9"/>
      <c r="N106" s="9"/>
      <c r="O106" s="9"/>
      <c r="P106" s="9"/>
      <c r="Q106" s="9"/>
      <c r="R106" s="9"/>
      <c r="S106" s="9"/>
      <c r="T106" s="9"/>
      <c r="U106" s="9"/>
      <c r="V106" s="9"/>
      <c r="W106" s="9"/>
      <c r="X106" s="9"/>
      <c r="Y106" s="9"/>
      <c r="Z106" s="9"/>
    </row>
    <row r="107" spans="1:26" ht="13.5" customHeight="1">
      <c r="A107" s="12"/>
      <c r="B107" s="12"/>
      <c r="C107" s="12"/>
      <c r="D107" s="12"/>
      <c r="E107" s="11"/>
      <c r="F107" s="11"/>
      <c r="G107" s="9"/>
      <c r="H107" s="10"/>
      <c r="I107" s="10"/>
      <c r="J107" s="10"/>
      <c r="K107" s="10"/>
      <c r="L107" s="10"/>
      <c r="M107" s="9"/>
      <c r="N107" s="9"/>
      <c r="O107" s="9"/>
      <c r="P107" s="9"/>
      <c r="Q107" s="9"/>
      <c r="R107" s="9"/>
      <c r="S107" s="9"/>
      <c r="T107" s="9"/>
      <c r="U107" s="9"/>
      <c r="V107" s="9"/>
      <c r="W107" s="9"/>
      <c r="X107" s="9"/>
      <c r="Y107" s="9"/>
      <c r="Z107" s="9"/>
    </row>
    <row r="108" spans="1:26" ht="13.5" customHeight="1">
      <c r="A108" s="12"/>
      <c r="B108" s="12"/>
      <c r="C108" s="12"/>
      <c r="D108" s="12"/>
      <c r="E108" s="11"/>
      <c r="F108" s="11"/>
      <c r="G108" s="9"/>
      <c r="H108" s="10"/>
      <c r="I108" s="10"/>
      <c r="J108" s="10"/>
      <c r="K108" s="10"/>
      <c r="L108" s="10"/>
      <c r="M108" s="9"/>
      <c r="N108" s="9"/>
      <c r="O108" s="9"/>
      <c r="P108" s="9"/>
      <c r="Q108" s="9"/>
      <c r="R108" s="9"/>
      <c r="S108" s="9"/>
      <c r="T108" s="9"/>
      <c r="U108" s="9"/>
      <c r="V108" s="9"/>
      <c r="W108" s="9"/>
      <c r="X108" s="9"/>
      <c r="Y108" s="9"/>
      <c r="Z108" s="9"/>
    </row>
    <row r="109" spans="1:26" ht="13.5" customHeight="1">
      <c r="A109" s="12"/>
      <c r="B109" s="12"/>
      <c r="C109" s="12"/>
      <c r="D109" s="12"/>
      <c r="E109" s="11"/>
      <c r="F109" s="11"/>
      <c r="G109" s="9"/>
      <c r="H109" s="10"/>
      <c r="I109" s="10"/>
      <c r="J109" s="10"/>
      <c r="K109" s="10"/>
      <c r="L109" s="10"/>
      <c r="M109" s="9"/>
      <c r="N109" s="9"/>
      <c r="O109" s="9"/>
      <c r="P109" s="9"/>
      <c r="Q109" s="9"/>
      <c r="R109" s="9"/>
      <c r="S109" s="9"/>
      <c r="T109" s="9"/>
      <c r="U109" s="9"/>
      <c r="V109" s="9"/>
      <c r="W109" s="9"/>
      <c r="X109" s="9"/>
      <c r="Y109" s="9"/>
      <c r="Z109" s="9"/>
    </row>
    <row r="110" spans="1:26" ht="13.5" customHeight="1">
      <c r="A110" s="12"/>
      <c r="B110" s="12"/>
      <c r="C110" s="12"/>
      <c r="D110" s="12"/>
      <c r="E110" s="11"/>
      <c r="F110" s="11"/>
      <c r="G110" s="9"/>
      <c r="H110" s="10"/>
      <c r="I110" s="10"/>
      <c r="J110" s="10"/>
      <c r="K110" s="10"/>
      <c r="L110" s="10"/>
      <c r="M110" s="9"/>
      <c r="N110" s="9"/>
      <c r="O110" s="9"/>
      <c r="P110" s="9"/>
      <c r="Q110" s="9"/>
      <c r="R110" s="9"/>
      <c r="S110" s="9"/>
      <c r="T110" s="9"/>
      <c r="U110" s="9"/>
      <c r="V110" s="9"/>
      <c r="W110" s="9"/>
      <c r="X110" s="9"/>
      <c r="Y110" s="9"/>
      <c r="Z110" s="9"/>
    </row>
    <row r="111" spans="1:26" ht="13.5" customHeight="1">
      <c r="A111" s="12"/>
      <c r="B111" s="12"/>
      <c r="C111" s="12"/>
      <c r="D111" s="12"/>
      <c r="E111" s="11"/>
      <c r="F111" s="11"/>
      <c r="G111" s="9"/>
      <c r="H111" s="10"/>
      <c r="I111" s="10"/>
      <c r="J111" s="10"/>
      <c r="K111" s="10"/>
      <c r="L111" s="10"/>
      <c r="M111" s="9"/>
      <c r="N111" s="9"/>
      <c r="O111" s="9"/>
      <c r="P111" s="9"/>
      <c r="Q111" s="9"/>
      <c r="R111" s="9"/>
      <c r="S111" s="9"/>
      <c r="T111" s="9"/>
      <c r="U111" s="9"/>
      <c r="V111" s="9"/>
      <c r="W111" s="9"/>
      <c r="X111" s="9"/>
      <c r="Y111" s="9"/>
      <c r="Z111" s="9"/>
    </row>
    <row r="112" spans="1:26" ht="13.5" customHeight="1">
      <c r="A112" s="12"/>
      <c r="B112" s="12"/>
      <c r="C112" s="12"/>
      <c r="D112" s="12"/>
      <c r="E112" s="11"/>
      <c r="F112" s="11"/>
      <c r="G112" s="9"/>
      <c r="H112" s="10"/>
      <c r="I112" s="10"/>
      <c r="J112" s="10"/>
      <c r="K112" s="10"/>
      <c r="L112" s="10"/>
      <c r="M112" s="9"/>
      <c r="N112" s="9"/>
      <c r="O112" s="9"/>
      <c r="P112" s="9"/>
      <c r="Q112" s="9"/>
      <c r="R112" s="9"/>
      <c r="S112" s="9"/>
      <c r="T112" s="9"/>
      <c r="U112" s="9"/>
      <c r="V112" s="9"/>
      <c r="W112" s="9"/>
      <c r="X112" s="9"/>
      <c r="Y112" s="9"/>
      <c r="Z112" s="9"/>
    </row>
    <row r="113" spans="1:26" ht="13.5" customHeight="1">
      <c r="A113" s="12"/>
      <c r="B113" s="12"/>
      <c r="C113" s="12"/>
      <c r="D113" s="12"/>
      <c r="E113" s="11"/>
      <c r="F113" s="11"/>
      <c r="G113" s="9"/>
      <c r="H113" s="10"/>
      <c r="I113" s="10"/>
      <c r="J113" s="10"/>
      <c r="K113" s="10"/>
      <c r="L113" s="10"/>
      <c r="M113" s="9"/>
      <c r="N113" s="9"/>
      <c r="O113" s="9"/>
      <c r="P113" s="9"/>
      <c r="Q113" s="9"/>
      <c r="R113" s="9"/>
      <c r="S113" s="9"/>
      <c r="T113" s="9"/>
      <c r="U113" s="9"/>
      <c r="V113" s="9"/>
      <c r="W113" s="9"/>
      <c r="X113" s="9"/>
      <c r="Y113" s="9"/>
      <c r="Z113" s="9"/>
    </row>
    <row r="114" spans="1:26" ht="13.5" customHeight="1">
      <c r="A114" s="12"/>
      <c r="B114" s="12"/>
      <c r="C114" s="12"/>
      <c r="D114" s="12"/>
      <c r="E114" s="11"/>
      <c r="F114" s="11"/>
      <c r="G114" s="9"/>
      <c r="H114" s="10"/>
      <c r="I114" s="10"/>
      <c r="J114" s="10"/>
      <c r="K114" s="10"/>
      <c r="L114" s="10"/>
      <c r="M114" s="9"/>
      <c r="N114" s="9"/>
      <c r="O114" s="9"/>
      <c r="P114" s="9"/>
      <c r="Q114" s="9"/>
      <c r="R114" s="9"/>
      <c r="S114" s="9"/>
      <c r="T114" s="9"/>
      <c r="U114" s="9"/>
      <c r="V114" s="9"/>
      <c r="W114" s="9"/>
      <c r="X114" s="9"/>
      <c r="Y114" s="9"/>
      <c r="Z114" s="9"/>
    </row>
    <row r="115" spans="1:26" ht="13.5" customHeight="1">
      <c r="A115" s="12"/>
      <c r="B115" s="12"/>
      <c r="C115" s="12"/>
      <c r="D115" s="12"/>
      <c r="E115" s="11"/>
      <c r="F115" s="11"/>
      <c r="G115" s="9"/>
      <c r="H115" s="10"/>
      <c r="I115" s="10"/>
      <c r="J115" s="10"/>
      <c r="K115" s="10"/>
      <c r="L115" s="10"/>
      <c r="M115" s="9"/>
      <c r="N115" s="9"/>
      <c r="O115" s="9"/>
      <c r="P115" s="9"/>
      <c r="Q115" s="9"/>
      <c r="R115" s="9"/>
      <c r="S115" s="9"/>
      <c r="T115" s="9"/>
      <c r="U115" s="9"/>
      <c r="V115" s="9"/>
      <c r="W115" s="9"/>
      <c r="X115" s="9"/>
      <c r="Y115" s="9"/>
      <c r="Z115" s="9"/>
    </row>
    <row r="116" spans="1:26" ht="13.5" customHeight="1">
      <c r="A116" s="12"/>
      <c r="B116" s="12"/>
      <c r="C116" s="12"/>
      <c r="D116" s="12"/>
      <c r="E116" s="11"/>
      <c r="F116" s="11"/>
      <c r="G116" s="9"/>
      <c r="H116" s="10"/>
      <c r="I116" s="10"/>
      <c r="J116" s="10"/>
      <c r="K116" s="10"/>
      <c r="L116" s="10"/>
      <c r="M116" s="9"/>
      <c r="N116" s="9"/>
      <c r="O116" s="9"/>
      <c r="P116" s="9"/>
      <c r="Q116" s="9"/>
      <c r="R116" s="9"/>
      <c r="S116" s="9"/>
      <c r="T116" s="9"/>
      <c r="U116" s="9"/>
      <c r="V116" s="9"/>
      <c r="W116" s="9"/>
      <c r="X116" s="9"/>
      <c r="Y116" s="9"/>
      <c r="Z116" s="9"/>
    </row>
    <row r="117" spans="1:26" ht="13.5" customHeight="1">
      <c r="A117" s="12"/>
      <c r="B117" s="12"/>
      <c r="C117" s="12"/>
      <c r="D117" s="12"/>
      <c r="E117" s="11"/>
      <c r="F117" s="11"/>
      <c r="G117" s="9"/>
      <c r="H117" s="10"/>
      <c r="I117" s="10"/>
      <c r="J117" s="10"/>
      <c r="K117" s="10"/>
      <c r="L117" s="10"/>
      <c r="M117" s="9"/>
      <c r="N117" s="9"/>
      <c r="O117" s="9"/>
      <c r="P117" s="9"/>
      <c r="Q117" s="9"/>
      <c r="R117" s="9"/>
      <c r="S117" s="9"/>
      <c r="T117" s="9"/>
      <c r="U117" s="9"/>
      <c r="V117" s="9"/>
      <c r="W117" s="9"/>
      <c r="X117" s="9"/>
      <c r="Y117" s="9"/>
      <c r="Z117" s="9"/>
    </row>
    <row r="118" spans="1:26" ht="13.5" customHeight="1">
      <c r="A118" s="12"/>
      <c r="B118" s="12"/>
      <c r="C118" s="12"/>
      <c r="D118" s="12"/>
      <c r="E118" s="11"/>
      <c r="F118" s="11"/>
      <c r="G118" s="9"/>
      <c r="H118" s="10"/>
      <c r="I118" s="10"/>
      <c r="J118" s="10"/>
      <c r="K118" s="10"/>
      <c r="L118" s="10"/>
      <c r="M118" s="9"/>
      <c r="N118" s="9"/>
      <c r="O118" s="9"/>
      <c r="P118" s="9"/>
      <c r="Q118" s="9"/>
      <c r="R118" s="9"/>
      <c r="S118" s="9"/>
      <c r="T118" s="9"/>
      <c r="U118" s="9"/>
      <c r="V118" s="9"/>
      <c r="W118" s="9"/>
      <c r="X118" s="9"/>
      <c r="Y118" s="9"/>
      <c r="Z118" s="9"/>
    </row>
    <row r="119" spans="1:26" ht="13.5" customHeight="1">
      <c r="A119" s="12"/>
      <c r="B119" s="12"/>
      <c r="C119" s="12"/>
      <c r="D119" s="12"/>
      <c r="E119" s="11"/>
      <c r="F119" s="11"/>
      <c r="G119" s="9"/>
      <c r="H119" s="10"/>
      <c r="I119" s="10"/>
      <c r="J119" s="10"/>
      <c r="K119" s="10"/>
      <c r="L119" s="10"/>
      <c r="M119" s="9"/>
      <c r="N119" s="9"/>
      <c r="O119" s="9"/>
      <c r="P119" s="9"/>
      <c r="Q119" s="9"/>
      <c r="R119" s="9"/>
      <c r="S119" s="9"/>
      <c r="T119" s="9"/>
      <c r="U119" s="9"/>
      <c r="V119" s="9"/>
      <c r="W119" s="9"/>
      <c r="X119" s="9"/>
      <c r="Y119" s="9"/>
      <c r="Z119" s="9"/>
    </row>
    <row r="120" spans="1:26" ht="13.5" customHeight="1">
      <c r="A120" s="12"/>
      <c r="B120" s="12"/>
      <c r="C120" s="12"/>
      <c r="D120" s="12"/>
      <c r="E120" s="11"/>
      <c r="F120" s="11"/>
      <c r="G120" s="9"/>
      <c r="H120" s="10"/>
      <c r="I120" s="10"/>
      <c r="J120" s="10"/>
      <c r="K120" s="10"/>
      <c r="L120" s="10"/>
      <c r="M120" s="9"/>
      <c r="N120" s="9"/>
      <c r="O120" s="9"/>
      <c r="P120" s="9"/>
      <c r="Q120" s="9"/>
      <c r="R120" s="9"/>
      <c r="S120" s="9"/>
      <c r="T120" s="9"/>
      <c r="U120" s="9"/>
      <c r="V120" s="9"/>
      <c r="W120" s="9"/>
      <c r="X120" s="9"/>
      <c r="Y120" s="9"/>
      <c r="Z120" s="9"/>
    </row>
    <row r="121" spans="1:26" ht="13.5" customHeight="1">
      <c r="A121" s="12"/>
      <c r="B121" s="12"/>
      <c r="C121" s="12"/>
      <c r="D121" s="12"/>
      <c r="E121" s="11"/>
      <c r="F121" s="11"/>
      <c r="G121" s="9"/>
      <c r="H121" s="10"/>
      <c r="I121" s="10"/>
      <c r="J121" s="10"/>
      <c r="K121" s="10"/>
      <c r="L121" s="10"/>
      <c r="M121" s="9"/>
      <c r="N121" s="9"/>
      <c r="O121" s="9"/>
      <c r="P121" s="9"/>
      <c r="Q121" s="9"/>
      <c r="R121" s="9"/>
      <c r="S121" s="9"/>
      <c r="T121" s="9"/>
      <c r="U121" s="9"/>
      <c r="V121" s="9"/>
      <c r="W121" s="9"/>
      <c r="X121" s="9"/>
      <c r="Y121" s="9"/>
      <c r="Z121" s="9"/>
    </row>
    <row r="122" spans="1:26" ht="13.5" customHeight="1">
      <c r="A122" s="12"/>
      <c r="B122" s="12"/>
      <c r="C122" s="12"/>
      <c r="D122" s="12"/>
      <c r="E122" s="11"/>
      <c r="F122" s="11"/>
      <c r="G122" s="9"/>
      <c r="H122" s="10"/>
      <c r="I122" s="10"/>
      <c r="J122" s="10"/>
      <c r="K122" s="10"/>
      <c r="L122" s="10"/>
      <c r="M122" s="9"/>
      <c r="N122" s="9"/>
      <c r="O122" s="9"/>
      <c r="P122" s="9"/>
      <c r="Q122" s="9"/>
      <c r="R122" s="9"/>
      <c r="S122" s="9"/>
      <c r="T122" s="9"/>
      <c r="U122" s="9"/>
      <c r="V122" s="9"/>
      <c r="W122" s="9"/>
      <c r="X122" s="9"/>
      <c r="Y122" s="9"/>
      <c r="Z122" s="9"/>
    </row>
    <row r="123" spans="1:26" ht="13.5" customHeight="1">
      <c r="A123" s="12"/>
      <c r="B123" s="12"/>
      <c r="C123" s="12"/>
      <c r="D123" s="12"/>
      <c r="E123" s="11"/>
      <c r="F123" s="11"/>
      <c r="G123" s="9"/>
      <c r="H123" s="10"/>
      <c r="I123" s="10"/>
      <c r="J123" s="10"/>
      <c r="K123" s="10"/>
      <c r="L123" s="10"/>
      <c r="M123" s="9"/>
      <c r="N123" s="9"/>
      <c r="O123" s="9"/>
      <c r="P123" s="9"/>
      <c r="Q123" s="9"/>
      <c r="R123" s="9"/>
      <c r="S123" s="9"/>
      <c r="T123" s="9"/>
      <c r="U123" s="9"/>
      <c r="V123" s="9"/>
      <c r="W123" s="9"/>
      <c r="X123" s="9"/>
      <c r="Y123" s="9"/>
      <c r="Z123" s="9"/>
    </row>
    <row r="124" spans="1:26" ht="13.5" customHeight="1">
      <c r="A124" s="12"/>
      <c r="B124" s="12"/>
      <c r="C124" s="12"/>
      <c r="D124" s="12"/>
      <c r="E124" s="11"/>
      <c r="F124" s="11"/>
      <c r="G124" s="9"/>
      <c r="H124" s="10"/>
      <c r="I124" s="10"/>
      <c r="J124" s="10"/>
      <c r="K124" s="10"/>
      <c r="L124" s="10"/>
      <c r="M124" s="9"/>
      <c r="N124" s="9"/>
      <c r="O124" s="9"/>
      <c r="P124" s="9"/>
      <c r="Q124" s="9"/>
      <c r="R124" s="9"/>
      <c r="S124" s="9"/>
      <c r="T124" s="9"/>
      <c r="U124" s="9"/>
      <c r="V124" s="9"/>
      <c r="W124" s="9"/>
      <c r="X124" s="9"/>
      <c r="Y124" s="9"/>
      <c r="Z124" s="9"/>
    </row>
    <row r="125" spans="1:26" ht="13.5" customHeight="1">
      <c r="A125" s="12"/>
      <c r="B125" s="12"/>
      <c r="C125" s="12"/>
      <c r="D125" s="12"/>
      <c r="E125" s="11"/>
      <c r="F125" s="11"/>
      <c r="G125" s="9"/>
      <c r="H125" s="10"/>
      <c r="I125" s="10"/>
      <c r="J125" s="10"/>
      <c r="K125" s="10"/>
      <c r="L125" s="10"/>
      <c r="M125" s="9"/>
      <c r="N125" s="9"/>
      <c r="O125" s="9"/>
      <c r="P125" s="9"/>
      <c r="Q125" s="9"/>
      <c r="R125" s="9"/>
      <c r="S125" s="9"/>
      <c r="T125" s="9"/>
      <c r="U125" s="9"/>
      <c r="V125" s="9"/>
      <c r="W125" s="9"/>
      <c r="X125" s="9"/>
      <c r="Y125" s="9"/>
      <c r="Z125" s="9"/>
    </row>
    <row r="126" spans="1:26" ht="13.5" customHeight="1">
      <c r="A126" s="12"/>
      <c r="B126" s="12"/>
      <c r="C126" s="12"/>
      <c r="D126" s="12"/>
      <c r="E126" s="11"/>
      <c r="F126" s="11"/>
      <c r="G126" s="9"/>
      <c r="H126" s="10"/>
      <c r="I126" s="10"/>
      <c r="J126" s="10"/>
      <c r="K126" s="10"/>
      <c r="L126" s="10"/>
      <c r="M126" s="9"/>
      <c r="N126" s="9"/>
      <c r="O126" s="9"/>
      <c r="P126" s="9"/>
      <c r="Q126" s="9"/>
      <c r="R126" s="9"/>
      <c r="S126" s="9"/>
      <c r="T126" s="9"/>
      <c r="U126" s="9"/>
      <c r="V126" s="9"/>
      <c r="W126" s="9"/>
      <c r="X126" s="9"/>
      <c r="Y126" s="9"/>
      <c r="Z126" s="9"/>
    </row>
    <row r="127" spans="1:26" ht="13.5" customHeight="1">
      <c r="A127" s="12"/>
      <c r="B127" s="12"/>
      <c r="C127" s="12"/>
      <c r="D127" s="12"/>
      <c r="E127" s="11"/>
      <c r="F127" s="11"/>
      <c r="G127" s="9"/>
      <c r="H127" s="10"/>
      <c r="I127" s="10"/>
      <c r="J127" s="10"/>
      <c r="K127" s="10"/>
      <c r="L127" s="10"/>
      <c r="M127" s="9"/>
      <c r="N127" s="9"/>
      <c r="O127" s="9"/>
      <c r="P127" s="9"/>
      <c r="Q127" s="9"/>
      <c r="R127" s="9"/>
      <c r="S127" s="9"/>
      <c r="T127" s="9"/>
      <c r="U127" s="9"/>
      <c r="V127" s="9"/>
      <c r="W127" s="9"/>
      <c r="X127" s="9"/>
      <c r="Y127" s="9"/>
      <c r="Z127" s="9"/>
    </row>
    <row r="128" spans="1:26" ht="13.5" customHeight="1">
      <c r="A128" s="12"/>
      <c r="B128" s="12"/>
      <c r="C128" s="12"/>
      <c r="D128" s="12"/>
      <c r="E128" s="11"/>
      <c r="F128" s="11"/>
      <c r="G128" s="9"/>
      <c r="H128" s="10"/>
      <c r="I128" s="10"/>
      <c r="J128" s="10"/>
      <c r="K128" s="10"/>
      <c r="L128" s="10"/>
      <c r="M128" s="9"/>
      <c r="N128" s="9"/>
      <c r="O128" s="9"/>
      <c r="P128" s="9"/>
      <c r="Q128" s="9"/>
      <c r="R128" s="9"/>
      <c r="S128" s="9"/>
      <c r="T128" s="9"/>
      <c r="U128" s="9"/>
      <c r="V128" s="9"/>
      <c r="W128" s="9"/>
      <c r="X128" s="9"/>
      <c r="Y128" s="9"/>
      <c r="Z128" s="9"/>
    </row>
    <row r="129" spans="1:26" ht="13.5" customHeight="1">
      <c r="A129" s="12"/>
      <c r="B129" s="12"/>
      <c r="C129" s="12"/>
      <c r="D129" s="12"/>
      <c r="E129" s="11"/>
      <c r="F129" s="11"/>
      <c r="G129" s="9"/>
      <c r="H129" s="10"/>
      <c r="I129" s="10"/>
      <c r="J129" s="10"/>
      <c r="K129" s="10"/>
      <c r="L129" s="10"/>
      <c r="M129" s="9"/>
      <c r="N129" s="9"/>
      <c r="O129" s="9"/>
      <c r="P129" s="9"/>
      <c r="Q129" s="9"/>
      <c r="R129" s="9"/>
      <c r="S129" s="9"/>
      <c r="T129" s="9"/>
      <c r="U129" s="9"/>
      <c r="V129" s="9"/>
      <c r="W129" s="9"/>
      <c r="X129" s="9"/>
      <c r="Y129" s="9"/>
      <c r="Z129" s="9"/>
    </row>
    <row r="130" spans="1:26" ht="13.5" customHeight="1">
      <c r="A130" s="12"/>
      <c r="B130" s="12"/>
      <c r="C130" s="12"/>
      <c r="D130" s="12"/>
      <c r="E130" s="11"/>
      <c r="F130" s="11"/>
      <c r="G130" s="9"/>
      <c r="H130" s="10"/>
      <c r="I130" s="10"/>
      <c r="J130" s="10"/>
      <c r="K130" s="10"/>
      <c r="L130" s="10"/>
      <c r="M130" s="9"/>
      <c r="N130" s="9"/>
      <c r="O130" s="9"/>
      <c r="P130" s="9"/>
      <c r="Q130" s="9"/>
      <c r="R130" s="9"/>
      <c r="S130" s="9"/>
      <c r="T130" s="9"/>
      <c r="U130" s="9"/>
      <c r="V130" s="9"/>
      <c r="W130" s="9"/>
      <c r="X130" s="9"/>
      <c r="Y130" s="9"/>
      <c r="Z130" s="9"/>
    </row>
    <row r="131" spans="1:26" ht="13.5" customHeight="1">
      <c r="A131" s="12"/>
      <c r="B131" s="12"/>
      <c r="C131" s="12"/>
      <c r="D131" s="12"/>
      <c r="E131" s="11"/>
      <c r="F131" s="11"/>
      <c r="G131" s="9"/>
      <c r="H131" s="10"/>
      <c r="I131" s="10"/>
      <c r="J131" s="10"/>
      <c r="K131" s="10"/>
      <c r="L131" s="10"/>
      <c r="M131" s="9"/>
      <c r="N131" s="9"/>
      <c r="O131" s="9"/>
      <c r="P131" s="9"/>
      <c r="Q131" s="9"/>
      <c r="R131" s="9"/>
      <c r="S131" s="9"/>
      <c r="T131" s="9"/>
      <c r="U131" s="9"/>
      <c r="V131" s="9"/>
      <c r="W131" s="9"/>
      <c r="X131" s="9"/>
      <c r="Y131" s="9"/>
      <c r="Z131" s="9"/>
    </row>
    <row r="132" spans="1:26" ht="13.5" customHeight="1">
      <c r="A132" s="12"/>
      <c r="B132" s="12"/>
      <c r="C132" s="12"/>
      <c r="D132" s="12"/>
      <c r="E132" s="11"/>
      <c r="F132" s="11"/>
      <c r="G132" s="9"/>
      <c r="H132" s="10"/>
      <c r="I132" s="10"/>
      <c r="J132" s="10"/>
      <c r="K132" s="10"/>
      <c r="L132" s="10"/>
      <c r="M132" s="9"/>
      <c r="N132" s="9"/>
      <c r="O132" s="9"/>
      <c r="P132" s="9"/>
      <c r="Q132" s="9"/>
      <c r="R132" s="9"/>
      <c r="S132" s="9"/>
      <c r="T132" s="9"/>
      <c r="U132" s="9"/>
      <c r="V132" s="9"/>
      <c r="W132" s="9"/>
      <c r="X132" s="9"/>
      <c r="Y132" s="9"/>
      <c r="Z132" s="9"/>
    </row>
    <row r="133" spans="1:26" ht="13.5" customHeight="1">
      <c r="A133" s="12"/>
      <c r="B133" s="12"/>
      <c r="C133" s="12"/>
      <c r="D133" s="12"/>
      <c r="E133" s="11"/>
      <c r="F133" s="11"/>
      <c r="G133" s="9"/>
      <c r="H133" s="10"/>
      <c r="I133" s="10"/>
      <c r="J133" s="10"/>
      <c r="K133" s="10"/>
      <c r="L133" s="10"/>
      <c r="M133" s="9"/>
      <c r="N133" s="9"/>
      <c r="O133" s="9"/>
      <c r="P133" s="9"/>
      <c r="Q133" s="9"/>
      <c r="R133" s="9"/>
      <c r="S133" s="9"/>
      <c r="T133" s="9"/>
      <c r="U133" s="9"/>
      <c r="V133" s="9"/>
      <c r="W133" s="9"/>
      <c r="X133" s="9"/>
      <c r="Y133" s="9"/>
      <c r="Z133" s="9"/>
    </row>
    <row r="134" spans="1:26" ht="13.5" customHeight="1">
      <c r="A134" s="12"/>
      <c r="B134" s="12"/>
      <c r="C134" s="12"/>
      <c r="D134" s="12"/>
      <c r="E134" s="11"/>
      <c r="F134" s="11"/>
      <c r="G134" s="9"/>
      <c r="H134" s="10"/>
      <c r="I134" s="10"/>
      <c r="J134" s="10"/>
      <c r="K134" s="10"/>
      <c r="L134" s="10"/>
      <c r="M134" s="9"/>
      <c r="N134" s="9"/>
      <c r="O134" s="9"/>
      <c r="P134" s="9"/>
      <c r="Q134" s="9"/>
      <c r="R134" s="9"/>
      <c r="S134" s="9"/>
      <c r="T134" s="9"/>
      <c r="U134" s="9"/>
      <c r="V134" s="9"/>
      <c r="W134" s="9"/>
      <c r="X134" s="9"/>
      <c r="Y134" s="9"/>
      <c r="Z134" s="9"/>
    </row>
    <row r="135" spans="1:26" ht="13.5" customHeight="1">
      <c r="A135" s="12"/>
      <c r="B135" s="12"/>
      <c r="C135" s="12"/>
      <c r="D135" s="12"/>
      <c r="E135" s="11"/>
      <c r="F135" s="11"/>
      <c r="G135" s="9"/>
      <c r="H135" s="10"/>
      <c r="I135" s="10"/>
      <c r="J135" s="10"/>
      <c r="K135" s="10"/>
      <c r="L135" s="10"/>
      <c r="M135" s="9"/>
      <c r="N135" s="9"/>
      <c r="O135" s="9"/>
      <c r="P135" s="9"/>
      <c r="Q135" s="9"/>
      <c r="R135" s="9"/>
      <c r="S135" s="9"/>
      <c r="T135" s="9"/>
      <c r="U135" s="9"/>
      <c r="V135" s="9"/>
      <c r="W135" s="9"/>
      <c r="X135" s="9"/>
      <c r="Y135" s="9"/>
      <c r="Z135" s="9"/>
    </row>
    <row r="136" spans="1:26" ht="13.5" customHeight="1">
      <c r="A136" s="12"/>
      <c r="B136" s="12"/>
      <c r="C136" s="12"/>
      <c r="D136" s="12"/>
      <c r="E136" s="11"/>
      <c r="F136" s="11"/>
      <c r="G136" s="9"/>
      <c r="H136" s="10"/>
      <c r="I136" s="10"/>
      <c r="J136" s="10"/>
      <c r="K136" s="10"/>
      <c r="L136" s="10"/>
      <c r="M136" s="9"/>
      <c r="N136" s="9"/>
      <c r="O136" s="9"/>
      <c r="P136" s="9"/>
      <c r="Q136" s="9"/>
      <c r="R136" s="9"/>
      <c r="S136" s="9"/>
      <c r="T136" s="9"/>
      <c r="U136" s="9"/>
      <c r="V136" s="9"/>
      <c r="W136" s="9"/>
      <c r="X136" s="9"/>
      <c r="Y136" s="9"/>
      <c r="Z136" s="9"/>
    </row>
    <row r="137" spans="1:26" ht="13.5" customHeight="1">
      <c r="A137" s="12"/>
      <c r="B137" s="12"/>
      <c r="C137" s="12"/>
      <c r="D137" s="12"/>
      <c r="E137" s="11"/>
      <c r="F137" s="11"/>
      <c r="G137" s="9"/>
      <c r="H137" s="10"/>
      <c r="I137" s="10"/>
      <c r="J137" s="10"/>
      <c r="K137" s="10"/>
      <c r="L137" s="10"/>
      <c r="M137" s="9"/>
      <c r="N137" s="9"/>
      <c r="O137" s="9"/>
      <c r="P137" s="9"/>
      <c r="Q137" s="9"/>
      <c r="R137" s="9"/>
      <c r="S137" s="9"/>
      <c r="T137" s="9"/>
      <c r="U137" s="9"/>
      <c r="V137" s="9"/>
      <c r="W137" s="9"/>
      <c r="X137" s="9"/>
      <c r="Y137" s="9"/>
      <c r="Z137" s="9"/>
    </row>
    <row r="138" spans="1:26" ht="13.5" customHeight="1">
      <c r="A138" s="12"/>
      <c r="B138" s="12"/>
      <c r="C138" s="12"/>
      <c r="D138" s="12"/>
      <c r="E138" s="11"/>
      <c r="F138" s="11"/>
      <c r="G138" s="9"/>
      <c r="H138" s="10"/>
      <c r="I138" s="10"/>
      <c r="J138" s="10"/>
      <c r="K138" s="10"/>
      <c r="L138" s="10"/>
      <c r="M138" s="9"/>
      <c r="N138" s="9"/>
      <c r="O138" s="9"/>
      <c r="P138" s="9"/>
      <c r="Q138" s="9"/>
      <c r="R138" s="9"/>
      <c r="S138" s="9"/>
      <c r="T138" s="9"/>
      <c r="U138" s="9"/>
      <c r="V138" s="9"/>
      <c r="W138" s="9"/>
      <c r="X138" s="9"/>
      <c r="Y138" s="9"/>
      <c r="Z138" s="9"/>
    </row>
    <row r="139" spans="1:26" ht="13.5" customHeight="1">
      <c r="A139" s="12"/>
      <c r="B139" s="12"/>
      <c r="C139" s="12"/>
      <c r="D139" s="12"/>
      <c r="E139" s="11"/>
      <c r="F139" s="11"/>
      <c r="G139" s="9"/>
      <c r="H139" s="10"/>
      <c r="I139" s="10"/>
      <c r="J139" s="10"/>
      <c r="K139" s="10"/>
      <c r="L139" s="10"/>
      <c r="M139" s="9"/>
      <c r="N139" s="9"/>
      <c r="O139" s="9"/>
      <c r="P139" s="9"/>
      <c r="Q139" s="9"/>
      <c r="R139" s="9"/>
      <c r="S139" s="9"/>
      <c r="T139" s="9"/>
      <c r="U139" s="9"/>
      <c r="V139" s="9"/>
      <c r="W139" s="9"/>
      <c r="X139" s="9"/>
      <c r="Y139" s="9"/>
      <c r="Z139" s="9"/>
    </row>
    <row r="140" spans="1:26" ht="13.5" customHeight="1">
      <c r="A140" s="12"/>
      <c r="B140" s="12"/>
      <c r="C140" s="12"/>
      <c r="D140" s="12"/>
      <c r="E140" s="11"/>
      <c r="F140" s="11"/>
      <c r="G140" s="9"/>
      <c r="H140" s="10"/>
      <c r="I140" s="10"/>
      <c r="J140" s="10"/>
      <c r="K140" s="10"/>
      <c r="L140" s="10"/>
      <c r="M140" s="9"/>
      <c r="N140" s="9"/>
      <c r="O140" s="9"/>
      <c r="P140" s="9"/>
      <c r="Q140" s="9"/>
      <c r="R140" s="9"/>
      <c r="S140" s="9"/>
      <c r="T140" s="9"/>
      <c r="U140" s="9"/>
      <c r="V140" s="9"/>
      <c r="W140" s="9"/>
      <c r="X140" s="9"/>
      <c r="Y140" s="9"/>
      <c r="Z140" s="9"/>
    </row>
    <row r="141" spans="1:26" ht="13.5" customHeight="1">
      <c r="A141" s="12"/>
      <c r="B141" s="12"/>
      <c r="C141" s="12"/>
      <c r="D141" s="12"/>
      <c r="E141" s="11"/>
      <c r="F141" s="11"/>
      <c r="G141" s="9"/>
      <c r="H141" s="10"/>
      <c r="I141" s="10"/>
      <c r="J141" s="10"/>
      <c r="K141" s="10"/>
      <c r="L141" s="10"/>
      <c r="M141" s="9"/>
      <c r="N141" s="9"/>
      <c r="O141" s="9"/>
      <c r="P141" s="9"/>
      <c r="Q141" s="9"/>
      <c r="R141" s="9"/>
      <c r="S141" s="9"/>
      <c r="T141" s="9"/>
      <c r="U141" s="9"/>
      <c r="V141" s="9"/>
      <c r="W141" s="9"/>
      <c r="X141" s="9"/>
      <c r="Y141" s="9"/>
      <c r="Z141" s="9"/>
    </row>
    <row r="142" spans="1:26" ht="13.5" customHeight="1">
      <c r="A142" s="12"/>
      <c r="B142" s="12"/>
      <c r="C142" s="12"/>
      <c r="D142" s="12"/>
      <c r="E142" s="11"/>
      <c r="F142" s="11"/>
      <c r="G142" s="9"/>
      <c r="H142" s="10"/>
      <c r="I142" s="10"/>
      <c r="J142" s="10"/>
      <c r="K142" s="10"/>
      <c r="L142" s="10"/>
      <c r="M142" s="9"/>
      <c r="N142" s="9"/>
      <c r="O142" s="9"/>
      <c r="P142" s="9"/>
      <c r="Q142" s="9"/>
      <c r="R142" s="9"/>
      <c r="S142" s="9"/>
      <c r="T142" s="9"/>
      <c r="U142" s="9"/>
      <c r="V142" s="9"/>
      <c r="W142" s="9"/>
      <c r="X142" s="9"/>
      <c r="Y142" s="9"/>
      <c r="Z142" s="9"/>
    </row>
    <row r="143" spans="1:26" ht="13.5" customHeight="1">
      <c r="A143" s="12"/>
      <c r="B143" s="12"/>
      <c r="C143" s="12"/>
      <c r="D143" s="12"/>
      <c r="E143" s="11"/>
      <c r="F143" s="11"/>
      <c r="G143" s="9"/>
      <c r="H143" s="10"/>
      <c r="I143" s="10"/>
      <c r="J143" s="10"/>
      <c r="K143" s="10"/>
      <c r="L143" s="10"/>
      <c r="M143" s="9"/>
      <c r="N143" s="9"/>
      <c r="O143" s="9"/>
      <c r="P143" s="9"/>
      <c r="Q143" s="9"/>
      <c r="R143" s="9"/>
      <c r="S143" s="9"/>
      <c r="T143" s="9"/>
      <c r="U143" s="9"/>
      <c r="V143" s="9"/>
      <c r="W143" s="9"/>
      <c r="X143" s="9"/>
      <c r="Y143" s="9"/>
      <c r="Z143" s="9"/>
    </row>
    <row r="144" spans="1:26" ht="13.5" customHeight="1">
      <c r="A144" s="12"/>
      <c r="B144" s="12"/>
      <c r="C144" s="12"/>
      <c r="D144" s="12"/>
      <c r="E144" s="11"/>
      <c r="F144" s="11"/>
      <c r="G144" s="9"/>
      <c r="H144" s="10"/>
      <c r="I144" s="10"/>
      <c r="J144" s="10"/>
      <c r="K144" s="10"/>
      <c r="L144" s="10"/>
      <c r="M144" s="9"/>
      <c r="N144" s="9"/>
      <c r="O144" s="9"/>
      <c r="P144" s="9"/>
      <c r="Q144" s="9"/>
      <c r="R144" s="9"/>
      <c r="S144" s="9"/>
      <c r="T144" s="9"/>
      <c r="U144" s="9"/>
      <c r="V144" s="9"/>
      <c r="W144" s="9"/>
      <c r="X144" s="9"/>
      <c r="Y144" s="9"/>
      <c r="Z144" s="9"/>
    </row>
    <row r="145" spans="1:26" ht="13.5" customHeight="1">
      <c r="A145" s="12"/>
      <c r="B145" s="12"/>
      <c r="C145" s="12"/>
      <c r="D145" s="12"/>
      <c r="E145" s="11"/>
      <c r="F145" s="11"/>
      <c r="G145" s="9"/>
      <c r="H145" s="10"/>
      <c r="I145" s="10"/>
      <c r="J145" s="10"/>
      <c r="K145" s="10"/>
      <c r="L145" s="10"/>
      <c r="M145" s="9"/>
      <c r="N145" s="9"/>
      <c r="O145" s="9"/>
      <c r="P145" s="9"/>
      <c r="Q145" s="9"/>
      <c r="R145" s="9"/>
      <c r="S145" s="9"/>
      <c r="T145" s="9"/>
      <c r="U145" s="9"/>
      <c r="V145" s="9"/>
      <c r="W145" s="9"/>
      <c r="X145" s="9"/>
      <c r="Y145" s="9"/>
      <c r="Z145" s="9"/>
    </row>
    <row r="146" spans="1:26" ht="13.5" customHeight="1">
      <c r="A146" s="12"/>
      <c r="B146" s="12"/>
      <c r="C146" s="12"/>
      <c r="D146" s="12"/>
      <c r="E146" s="11"/>
      <c r="F146" s="11"/>
      <c r="G146" s="9"/>
      <c r="H146" s="10"/>
      <c r="I146" s="10"/>
      <c r="J146" s="10"/>
      <c r="K146" s="10"/>
      <c r="L146" s="10"/>
      <c r="M146" s="9"/>
      <c r="N146" s="9"/>
      <c r="O146" s="9"/>
      <c r="P146" s="9"/>
      <c r="Q146" s="9"/>
      <c r="R146" s="9"/>
      <c r="S146" s="9"/>
      <c r="T146" s="9"/>
      <c r="U146" s="9"/>
      <c r="V146" s="9"/>
      <c r="W146" s="9"/>
      <c r="X146" s="9"/>
      <c r="Y146" s="9"/>
      <c r="Z146" s="9"/>
    </row>
    <row r="147" spans="1:26" ht="13.5" customHeight="1">
      <c r="A147" s="12"/>
      <c r="B147" s="12"/>
      <c r="C147" s="12"/>
      <c r="D147" s="12"/>
      <c r="E147" s="11"/>
      <c r="F147" s="11"/>
      <c r="G147" s="9"/>
      <c r="H147" s="10"/>
      <c r="I147" s="10"/>
      <c r="J147" s="10"/>
      <c r="K147" s="10"/>
      <c r="L147" s="10"/>
      <c r="M147" s="9"/>
      <c r="N147" s="9"/>
      <c r="O147" s="9"/>
      <c r="P147" s="9"/>
      <c r="Q147" s="9"/>
      <c r="R147" s="9"/>
      <c r="S147" s="9"/>
      <c r="T147" s="9"/>
      <c r="U147" s="9"/>
      <c r="V147" s="9"/>
      <c r="W147" s="9"/>
      <c r="X147" s="9"/>
      <c r="Y147" s="9"/>
      <c r="Z147" s="9"/>
    </row>
    <row r="148" spans="1:26" ht="13.5" customHeight="1">
      <c r="A148" s="12"/>
      <c r="B148" s="12"/>
      <c r="C148" s="12"/>
      <c r="D148" s="12"/>
      <c r="E148" s="11"/>
      <c r="F148" s="11"/>
      <c r="G148" s="9"/>
      <c r="H148" s="10"/>
      <c r="I148" s="10"/>
      <c r="J148" s="10"/>
      <c r="K148" s="10"/>
      <c r="L148" s="10"/>
      <c r="M148" s="9"/>
      <c r="N148" s="9"/>
      <c r="O148" s="9"/>
      <c r="P148" s="9"/>
      <c r="Q148" s="9"/>
      <c r="R148" s="9"/>
      <c r="S148" s="9"/>
      <c r="T148" s="9"/>
      <c r="U148" s="9"/>
      <c r="V148" s="9"/>
      <c r="W148" s="9"/>
      <c r="X148" s="9"/>
      <c r="Y148" s="9"/>
      <c r="Z148" s="9"/>
    </row>
    <row r="149" spans="1:26" ht="13.5" customHeight="1">
      <c r="A149" s="12"/>
      <c r="B149" s="12"/>
      <c r="C149" s="12"/>
      <c r="D149" s="12"/>
      <c r="E149" s="11"/>
      <c r="F149" s="11"/>
      <c r="G149" s="9"/>
      <c r="H149" s="10"/>
      <c r="I149" s="10"/>
      <c r="J149" s="10"/>
      <c r="K149" s="10"/>
      <c r="L149" s="10"/>
      <c r="M149" s="9"/>
      <c r="N149" s="9"/>
      <c r="O149" s="9"/>
      <c r="P149" s="9"/>
      <c r="Q149" s="9"/>
      <c r="R149" s="9"/>
      <c r="S149" s="9"/>
      <c r="T149" s="9"/>
      <c r="U149" s="9"/>
      <c r="V149" s="9"/>
      <c r="W149" s="9"/>
      <c r="X149" s="9"/>
      <c r="Y149" s="9"/>
      <c r="Z149" s="9"/>
    </row>
    <row r="150" spans="1:26" ht="13.5" customHeight="1">
      <c r="A150" s="12"/>
      <c r="B150" s="12"/>
      <c r="C150" s="12"/>
      <c r="D150" s="12"/>
      <c r="E150" s="11"/>
      <c r="F150" s="11"/>
      <c r="G150" s="9"/>
      <c r="H150" s="10"/>
      <c r="I150" s="10"/>
      <c r="J150" s="10"/>
      <c r="K150" s="10"/>
      <c r="L150" s="10"/>
      <c r="M150" s="9"/>
      <c r="N150" s="9"/>
      <c r="O150" s="9"/>
      <c r="P150" s="9"/>
      <c r="Q150" s="9"/>
      <c r="R150" s="9"/>
      <c r="S150" s="9"/>
      <c r="T150" s="9"/>
      <c r="U150" s="9"/>
      <c r="V150" s="9"/>
      <c r="W150" s="9"/>
      <c r="X150" s="9"/>
      <c r="Y150" s="9"/>
      <c r="Z150" s="9"/>
    </row>
    <row r="151" spans="1:26" ht="13.5" customHeight="1">
      <c r="A151" s="12"/>
      <c r="B151" s="12"/>
      <c r="C151" s="12"/>
      <c r="D151" s="12"/>
      <c r="E151" s="11"/>
      <c r="F151" s="11"/>
      <c r="G151" s="9"/>
      <c r="H151" s="10"/>
      <c r="I151" s="10"/>
      <c r="J151" s="10"/>
      <c r="K151" s="10"/>
      <c r="L151" s="10"/>
      <c r="M151" s="9"/>
      <c r="N151" s="9"/>
      <c r="O151" s="9"/>
      <c r="P151" s="9"/>
      <c r="Q151" s="9"/>
      <c r="R151" s="9"/>
      <c r="S151" s="9"/>
      <c r="T151" s="9"/>
      <c r="U151" s="9"/>
      <c r="V151" s="9"/>
      <c r="W151" s="9"/>
      <c r="X151" s="9"/>
      <c r="Y151" s="9"/>
      <c r="Z151" s="9"/>
    </row>
    <row r="152" spans="1:26" ht="13.5" customHeight="1">
      <c r="A152" s="12"/>
      <c r="B152" s="12"/>
      <c r="C152" s="12"/>
      <c r="D152" s="12"/>
      <c r="E152" s="11"/>
      <c r="F152" s="11"/>
      <c r="G152" s="9"/>
      <c r="H152" s="10"/>
      <c r="I152" s="10"/>
      <c r="J152" s="10"/>
      <c r="K152" s="10"/>
      <c r="L152" s="10"/>
      <c r="M152" s="9"/>
      <c r="N152" s="9"/>
      <c r="O152" s="9"/>
      <c r="P152" s="9"/>
      <c r="Q152" s="9"/>
      <c r="R152" s="9"/>
      <c r="S152" s="9"/>
      <c r="T152" s="9"/>
      <c r="U152" s="9"/>
      <c r="V152" s="9"/>
      <c r="W152" s="9"/>
      <c r="X152" s="9"/>
      <c r="Y152" s="9"/>
      <c r="Z152" s="9"/>
    </row>
    <row r="153" spans="1:26" ht="13.5" customHeight="1">
      <c r="A153" s="12"/>
      <c r="B153" s="12"/>
      <c r="C153" s="12"/>
      <c r="D153" s="12"/>
      <c r="E153" s="11"/>
      <c r="F153" s="11"/>
      <c r="G153" s="9"/>
      <c r="H153" s="10"/>
      <c r="I153" s="10"/>
      <c r="J153" s="10"/>
      <c r="K153" s="10"/>
      <c r="L153" s="10"/>
      <c r="M153" s="9"/>
      <c r="N153" s="9"/>
      <c r="O153" s="9"/>
      <c r="P153" s="9"/>
      <c r="Q153" s="9"/>
      <c r="R153" s="9"/>
      <c r="S153" s="9"/>
      <c r="T153" s="9"/>
      <c r="U153" s="9"/>
      <c r="V153" s="9"/>
      <c r="W153" s="9"/>
      <c r="X153" s="9"/>
      <c r="Y153" s="9"/>
      <c r="Z153" s="9"/>
    </row>
    <row r="154" spans="1:26" ht="13.5" customHeight="1">
      <c r="A154" s="12"/>
      <c r="B154" s="12"/>
      <c r="C154" s="12"/>
      <c r="D154" s="12"/>
      <c r="E154" s="11"/>
      <c r="F154" s="11"/>
      <c r="G154" s="9"/>
      <c r="H154" s="10"/>
      <c r="I154" s="10"/>
      <c r="J154" s="10"/>
      <c r="K154" s="10"/>
      <c r="L154" s="10"/>
      <c r="M154" s="9"/>
      <c r="N154" s="9"/>
      <c r="O154" s="9"/>
      <c r="P154" s="9"/>
      <c r="Q154" s="9"/>
      <c r="R154" s="9"/>
      <c r="S154" s="9"/>
      <c r="T154" s="9"/>
      <c r="U154" s="9"/>
      <c r="V154" s="9"/>
      <c r="W154" s="9"/>
      <c r="X154" s="9"/>
      <c r="Y154" s="9"/>
      <c r="Z154" s="9"/>
    </row>
    <row r="155" spans="1:26" ht="13.5" customHeight="1">
      <c r="A155" s="12"/>
      <c r="B155" s="12"/>
      <c r="C155" s="12"/>
      <c r="D155" s="12"/>
      <c r="E155" s="11"/>
      <c r="F155" s="11"/>
      <c r="G155" s="9"/>
      <c r="H155" s="10"/>
      <c r="I155" s="10"/>
      <c r="J155" s="10"/>
      <c r="K155" s="10"/>
      <c r="L155" s="10"/>
      <c r="M155" s="9"/>
      <c r="N155" s="9"/>
      <c r="O155" s="9"/>
      <c r="P155" s="9"/>
      <c r="Q155" s="9"/>
      <c r="R155" s="9"/>
      <c r="S155" s="9"/>
      <c r="T155" s="9"/>
      <c r="U155" s="9"/>
      <c r="V155" s="9"/>
      <c r="W155" s="9"/>
      <c r="X155" s="9"/>
      <c r="Y155" s="9"/>
      <c r="Z155" s="9"/>
    </row>
    <row r="156" spans="1:26" ht="13.5" customHeight="1">
      <c r="A156" s="12"/>
      <c r="B156" s="12"/>
      <c r="C156" s="12"/>
      <c r="D156" s="12"/>
      <c r="E156" s="11"/>
      <c r="F156" s="11"/>
      <c r="G156" s="9"/>
      <c r="H156" s="10"/>
      <c r="I156" s="10"/>
      <c r="J156" s="10"/>
      <c r="K156" s="10"/>
      <c r="L156" s="10"/>
      <c r="M156" s="9"/>
      <c r="N156" s="9"/>
      <c r="O156" s="9"/>
      <c r="P156" s="9"/>
      <c r="Q156" s="9"/>
      <c r="R156" s="9"/>
      <c r="S156" s="9"/>
      <c r="T156" s="9"/>
      <c r="U156" s="9"/>
      <c r="V156" s="9"/>
      <c r="W156" s="9"/>
      <c r="X156" s="9"/>
      <c r="Y156" s="9"/>
      <c r="Z156" s="9"/>
    </row>
    <row r="157" spans="1:26" ht="13.5" customHeight="1">
      <c r="A157" s="12"/>
      <c r="B157" s="12"/>
      <c r="C157" s="12"/>
      <c r="D157" s="12"/>
      <c r="E157" s="11"/>
      <c r="F157" s="11"/>
      <c r="G157" s="9"/>
      <c r="H157" s="10"/>
      <c r="I157" s="10"/>
      <c r="J157" s="10"/>
      <c r="K157" s="10"/>
      <c r="L157" s="10"/>
      <c r="M157" s="9"/>
      <c r="N157" s="9"/>
      <c r="O157" s="9"/>
      <c r="P157" s="9"/>
      <c r="Q157" s="9"/>
      <c r="R157" s="9"/>
      <c r="S157" s="9"/>
      <c r="T157" s="9"/>
      <c r="U157" s="9"/>
      <c r="V157" s="9"/>
      <c r="W157" s="9"/>
      <c r="X157" s="9"/>
      <c r="Y157" s="9"/>
      <c r="Z157" s="9"/>
    </row>
    <row r="158" spans="1:26" ht="13.5" customHeight="1">
      <c r="A158" s="12"/>
      <c r="B158" s="12"/>
      <c r="C158" s="12"/>
      <c r="D158" s="12"/>
      <c r="E158" s="11"/>
      <c r="F158" s="11"/>
      <c r="G158" s="9"/>
      <c r="H158" s="10"/>
      <c r="I158" s="10"/>
      <c r="J158" s="10"/>
      <c r="K158" s="10"/>
      <c r="L158" s="10"/>
      <c r="M158" s="9"/>
      <c r="N158" s="9"/>
      <c r="O158" s="9"/>
      <c r="P158" s="9"/>
      <c r="Q158" s="9"/>
      <c r="R158" s="9"/>
      <c r="S158" s="9"/>
      <c r="T158" s="9"/>
      <c r="U158" s="9"/>
      <c r="V158" s="9"/>
      <c r="W158" s="9"/>
      <c r="X158" s="9"/>
      <c r="Y158" s="9"/>
      <c r="Z158" s="9"/>
    </row>
    <row r="159" spans="1:26" ht="13.5" customHeight="1">
      <c r="A159" s="12"/>
      <c r="B159" s="12"/>
      <c r="C159" s="12"/>
      <c r="D159" s="12"/>
      <c r="E159" s="11"/>
      <c r="F159" s="11"/>
      <c r="G159" s="9"/>
      <c r="H159" s="10"/>
      <c r="I159" s="10"/>
      <c r="J159" s="10"/>
      <c r="K159" s="10"/>
      <c r="L159" s="10"/>
      <c r="M159" s="9"/>
      <c r="N159" s="9"/>
      <c r="O159" s="9"/>
      <c r="P159" s="9"/>
      <c r="Q159" s="9"/>
      <c r="R159" s="9"/>
      <c r="S159" s="9"/>
      <c r="T159" s="9"/>
      <c r="U159" s="9"/>
      <c r="V159" s="9"/>
      <c r="W159" s="9"/>
      <c r="X159" s="9"/>
      <c r="Y159" s="9"/>
      <c r="Z159" s="9"/>
    </row>
    <row r="160" spans="1:26" ht="13.5" customHeight="1">
      <c r="A160" s="12"/>
      <c r="B160" s="12"/>
      <c r="C160" s="12"/>
      <c r="D160" s="12"/>
      <c r="E160" s="11"/>
      <c r="F160" s="11"/>
      <c r="G160" s="9"/>
      <c r="H160" s="10"/>
      <c r="I160" s="10"/>
      <c r="J160" s="10"/>
      <c r="K160" s="10"/>
      <c r="L160" s="10"/>
      <c r="M160" s="9"/>
      <c r="N160" s="9"/>
      <c r="O160" s="9"/>
      <c r="P160" s="9"/>
      <c r="Q160" s="9"/>
      <c r="R160" s="9"/>
      <c r="S160" s="9"/>
      <c r="T160" s="9"/>
      <c r="U160" s="9"/>
      <c r="V160" s="9"/>
      <c r="W160" s="9"/>
      <c r="X160" s="9"/>
      <c r="Y160" s="9"/>
      <c r="Z160" s="9"/>
    </row>
    <row r="161" spans="1:26" ht="13.5" customHeight="1">
      <c r="A161" s="12"/>
      <c r="B161" s="12"/>
      <c r="C161" s="12"/>
      <c r="D161" s="12"/>
      <c r="E161" s="11"/>
      <c r="F161" s="11"/>
      <c r="G161" s="9"/>
      <c r="H161" s="10"/>
      <c r="I161" s="10"/>
      <c r="J161" s="10"/>
      <c r="K161" s="10"/>
      <c r="L161" s="10"/>
      <c r="M161" s="9"/>
      <c r="N161" s="9"/>
      <c r="O161" s="9"/>
      <c r="P161" s="9"/>
      <c r="Q161" s="9"/>
      <c r="R161" s="9"/>
      <c r="S161" s="9"/>
      <c r="T161" s="9"/>
      <c r="U161" s="9"/>
      <c r="V161" s="9"/>
      <c r="W161" s="9"/>
      <c r="X161" s="9"/>
      <c r="Y161" s="9"/>
      <c r="Z161" s="9"/>
    </row>
    <row r="162" spans="1:26" ht="13.5" customHeight="1">
      <c r="A162" s="12"/>
      <c r="B162" s="12"/>
      <c r="C162" s="12"/>
      <c r="D162" s="12"/>
      <c r="E162" s="11"/>
      <c r="F162" s="11"/>
      <c r="G162" s="9"/>
      <c r="H162" s="10"/>
      <c r="I162" s="10"/>
      <c r="J162" s="10"/>
      <c r="K162" s="10"/>
      <c r="L162" s="10"/>
      <c r="M162" s="9"/>
      <c r="N162" s="9"/>
      <c r="O162" s="9"/>
      <c r="P162" s="9"/>
      <c r="Q162" s="9"/>
      <c r="R162" s="9"/>
      <c r="S162" s="9"/>
      <c r="T162" s="9"/>
      <c r="U162" s="9"/>
      <c r="V162" s="9"/>
      <c r="W162" s="9"/>
      <c r="X162" s="9"/>
      <c r="Y162" s="9"/>
      <c r="Z162" s="9"/>
    </row>
    <row r="163" spans="1:26" ht="13.5" customHeight="1">
      <c r="A163" s="12"/>
      <c r="B163" s="12"/>
      <c r="C163" s="12"/>
      <c r="D163" s="12"/>
      <c r="E163" s="11"/>
      <c r="F163" s="11"/>
      <c r="G163" s="9"/>
      <c r="H163" s="10"/>
      <c r="I163" s="10"/>
      <c r="J163" s="10"/>
      <c r="K163" s="10"/>
      <c r="L163" s="10"/>
      <c r="M163" s="9"/>
      <c r="N163" s="9"/>
      <c r="O163" s="9"/>
      <c r="P163" s="9"/>
      <c r="Q163" s="9"/>
      <c r="R163" s="9"/>
      <c r="S163" s="9"/>
      <c r="T163" s="9"/>
      <c r="U163" s="9"/>
      <c r="V163" s="9"/>
      <c r="W163" s="9"/>
      <c r="X163" s="9"/>
      <c r="Y163" s="9"/>
      <c r="Z163" s="9"/>
    </row>
    <row r="164" spans="1:26" ht="13.5" customHeight="1">
      <c r="A164" s="12"/>
      <c r="B164" s="12"/>
      <c r="C164" s="12"/>
      <c r="D164" s="12"/>
      <c r="E164" s="11"/>
      <c r="F164" s="11"/>
      <c r="G164" s="9"/>
      <c r="H164" s="10"/>
      <c r="I164" s="10"/>
      <c r="J164" s="10"/>
      <c r="K164" s="10"/>
      <c r="L164" s="10"/>
      <c r="M164" s="9"/>
      <c r="N164" s="9"/>
      <c r="O164" s="9"/>
      <c r="P164" s="9"/>
      <c r="Q164" s="9"/>
      <c r="R164" s="9"/>
      <c r="S164" s="9"/>
      <c r="T164" s="9"/>
      <c r="U164" s="9"/>
      <c r="V164" s="9"/>
      <c r="W164" s="9"/>
      <c r="X164" s="9"/>
      <c r="Y164" s="9"/>
      <c r="Z164" s="9"/>
    </row>
    <row r="165" spans="1:26" ht="13.5" customHeight="1">
      <c r="A165" s="12"/>
      <c r="B165" s="12"/>
      <c r="C165" s="12"/>
      <c r="D165" s="12"/>
      <c r="E165" s="11"/>
      <c r="F165" s="11"/>
      <c r="G165" s="9"/>
      <c r="H165" s="10"/>
      <c r="I165" s="10"/>
      <c r="J165" s="10"/>
      <c r="K165" s="10"/>
      <c r="L165" s="10"/>
      <c r="M165" s="9"/>
      <c r="N165" s="9"/>
      <c r="O165" s="9"/>
      <c r="P165" s="9"/>
      <c r="Q165" s="9"/>
      <c r="R165" s="9"/>
      <c r="S165" s="9"/>
      <c r="T165" s="9"/>
      <c r="U165" s="9"/>
      <c r="V165" s="9"/>
      <c r="W165" s="9"/>
      <c r="X165" s="9"/>
      <c r="Y165" s="9"/>
      <c r="Z165" s="9"/>
    </row>
    <row r="166" spans="1:26" ht="13.5" customHeight="1">
      <c r="A166" s="12"/>
      <c r="B166" s="12"/>
      <c r="C166" s="12"/>
      <c r="D166" s="12"/>
      <c r="E166" s="11"/>
      <c r="F166" s="11"/>
      <c r="G166" s="9"/>
      <c r="H166" s="10"/>
      <c r="I166" s="10"/>
      <c r="J166" s="10"/>
      <c r="K166" s="10"/>
      <c r="L166" s="10"/>
      <c r="M166" s="9"/>
      <c r="N166" s="9"/>
      <c r="O166" s="9"/>
      <c r="P166" s="9"/>
      <c r="Q166" s="9"/>
      <c r="R166" s="9"/>
      <c r="S166" s="9"/>
      <c r="T166" s="9"/>
      <c r="U166" s="9"/>
      <c r="V166" s="9"/>
      <c r="W166" s="9"/>
      <c r="X166" s="9"/>
      <c r="Y166" s="9"/>
      <c r="Z166" s="9"/>
    </row>
    <row r="167" spans="1:26" ht="13.5" customHeight="1">
      <c r="A167" s="12"/>
      <c r="B167" s="12"/>
      <c r="C167" s="12"/>
      <c r="D167" s="12"/>
      <c r="E167" s="11"/>
      <c r="F167" s="11"/>
      <c r="G167" s="9"/>
      <c r="H167" s="10"/>
      <c r="I167" s="10"/>
      <c r="J167" s="10"/>
      <c r="K167" s="10"/>
      <c r="L167" s="10"/>
      <c r="M167" s="9"/>
      <c r="N167" s="9"/>
      <c r="O167" s="9"/>
      <c r="P167" s="9"/>
      <c r="Q167" s="9"/>
      <c r="R167" s="9"/>
      <c r="S167" s="9"/>
      <c r="T167" s="9"/>
      <c r="U167" s="9"/>
      <c r="V167" s="9"/>
      <c r="W167" s="9"/>
      <c r="X167" s="9"/>
      <c r="Y167" s="9"/>
      <c r="Z167" s="9"/>
    </row>
    <row r="168" spans="1:26" ht="13.5" customHeight="1">
      <c r="A168" s="12"/>
      <c r="B168" s="12"/>
      <c r="C168" s="12"/>
      <c r="D168" s="12"/>
      <c r="E168" s="11"/>
      <c r="F168" s="11"/>
      <c r="G168" s="9"/>
      <c r="H168" s="10"/>
      <c r="I168" s="10"/>
      <c r="J168" s="10"/>
      <c r="K168" s="10"/>
      <c r="L168" s="10"/>
      <c r="M168" s="9"/>
      <c r="N168" s="9"/>
      <c r="O168" s="9"/>
      <c r="P168" s="9"/>
      <c r="Q168" s="9"/>
      <c r="R168" s="9"/>
      <c r="S168" s="9"/>
      <c r="T168" s="9"/>
      <c r="U168" s="9"/>
      <c r="V168" s="9"/>
      <c r="W168" s="9"/>
      <c r="X168" s="9"/>
      <c r="Y168" s="9"/>
      <c r="Z168" s="9"/>
    </row>
    <row r="169" spans="1:26" ht="13.5" customHeight="1">
      <c r="A169" s="12"/>
      <c r="B169" s="12"/>
      <c r="C169" s="12"/>
      <c r="D169" s="12"/>
      <c r="E169" s="11"/>
      <c r="F169" s="11"/>
      <c r="G169" s="9"/>
      <c r="H169" s="10"/>
      <c r="I169" s="10"/>
      <c r="J169" s="10"/>
      <c r="K169" s="10"/>
      <c r="L169" s="10"/>
      <c r="M169" s="9"/>
      <c r="N169" s="9"/>
      <c r="O169" s="9"/>
      <c r="P169" s="9"/>
      <c r="Q169" s="9"/>
      <c r="R169" s="9"/>
      <c r="S169" s="9"/>
      <c r="T169" s="9"/>
      <c r="U169" s="9"/>
      <c r="V169" s="9"/>
      <c r="W169" s="9"/>
      <c r="X169" s="9"/>
      <c r="Y169" s="9"/>
      <c r="Z169" s="9"/>
    </row>
    <row r="170" spans="1:26" ht="13.5" customHeight="1">
      <c r="A170" s="12"/>
      <c r="B170" s="12"/>
      <c r="C170" s="12"/>
      <c r="D170" s="12"/>
      <c r="E170" s="11"/>
      <c r="F170" s="11"/>
      <c r="G170" s="9"/>
      <c r="H170" s="10"/>
      <c r="I170" s="10"/>
      <c r="J170" s="10"/>
      <c r="K170" s="10"/>
      <c r="L170" s="10"/>
      <c r="M170" s="9"/>
      <c r="N170" s="9"/>
      <c r="O170" s="9"/>
      <c r="P170" s="9"/>
      <c r="Q170" s="9"/>
      <c r="R170" s="9"/>
      <c r="S170" s="9"/>
      <c r="T170" s="9"/>
      <c r="U170" s="9"/>
      <c r="V170" s="9"/>
      <c r="W170" s="9"/>
      <c r="X170" s="9"/>
      <c r="Y170" s="9"/>
      <c r="Z170" s="9"/>
    </row>
    <row r="171" spans="1:26" ht="13.5" customHeight="1">
      <c r="A171" s="12"/>
      <c r="B171" s="12"/>
      <c r="C171" s="12"/>
      <c r="D171" s="12"/>
      <c r="E171" s="11"/>
      <c r="F171" s="11"/>
      <c r="G171" s="9"/>
      <c r="H171" s="10"/>
      <c r="I171" s="10"/>
      <c r="J171" s="10"/>
      <c r="K171" s="10"/>
      <c r="L171" s="10"/>
      <c r="M171" s="9"/>
      <c r="N171" s="9"/>
      <c r="O171" s="9"/>
      <c r="P171" s="9"/>
      <c r="Q171" s="9"/>
      <c r="R171" s="9"/>
      <c r="S171" s="9"/>
      <c r="T171" s="9"/>
      <c r="U171" s="9"/>
      <c r="V171" s="9"/>
      <c r="W171" s="9"/>
      <c r="X171" s="9"/>
      <c r="Y171" s="9"/>
      <c r="Z171" s="9"/>
    </row>
    <row r="172" spans="1:26" ht="13.5" customHeight="1">
      <c r="A172" s="12"/>
      <c r="B172" s="12"/>
      <c r="C172" s="12"/>
      <c r="D172" s="12"/>
      <c r="E172" s="11"/>
      <c r="F172" s="11"/>
      <c r="G172" s="9"/>
      <c r="H172" s="10"/>
      <c r="I172" s="10"/>
      <c r="J172" s="10"/>
      <c r="K172" s="10"/>
      <c r="L172" s="10"/>
      <c r="M172" s="9"/>
      <c r="N172" s="9"/>
      <c r="O172" s="9"/>
      <c r="P172" s="9"/>
      <c r="Q172" s="9"/>
      <c r="R172" s="9"/>
      <c r="S172" s="9"/>
      <c r="T172" s="9"/>
      <c r="U172" s="9"/>
      <c r="V172" s="9"/>
      <c r="W172" s="9"/>
      <c r="X172" s="9"/>
      <c r="Y172" s="9"/>
      <c r="Z172" s="9"/>
    </row>
    <row r="173" spans="1:26" ht="13.5" customHeight="1">
      <c r="A173" s="12"/>
      <c r="B173" s="12"/>
      <c r="C173" s="12"/>
      <c r="D173" s="12"/>
      <c r="E173" s="11"/>
      <c r="F173" s="11"/>
      <c r="G173" s="9"/>
      <c r="H173" s="10"/>
      <c r="I173" s="10"/>
      <c r="J173" s="10"/>
      <c r="K173" s="10"/>
      <c r="L173" s="10"/>
      <c r="M173" s="9"/>
      <c r="N173" s="9"/>
      <c r="O173" s="9"/>
      <c r="P173" s="9"/>
      <c r="Q173" s="9"/>
      <c r="R173" s="9"/>
      <c r="S173" s="9"/>
      <c r="T173" s="9"/>
      <c r="U173" s="9"/>
      <c r="V173" s="9"/>
      <c r="W173" s="9"/>
      <c r="X173" s="9"/>
      <c r="Y173" s="9"/>
      <c r="Z173" s="9"/>
    </row>
    <row r="174" spans="1:26" ht="13.5" customHeight="1">
      <c r="A174" s="12"/>
      <c r="B174" s="12"/>
      <c r="C174" s="12"/>
      <c r="D174" s="12"/>
      <c r="E174" s="11"/>
      <c r="F174" s="11"/>
      <c r="G174" s="9"/>
      <c r="H174" s="10"/>
      <c r="I174" s="10"/>
      <c r="J174" s="10"/>
      <c r="K174" s="10"/>
      <c r="L174" s="10"/>
      <c r="M174" s="9"/>
      <c r="N174" s="9"/>
      <c r="O174" s="9"/>
      <c r="P174" s="9"/>
      <c r="Q174" s="9"/>
      <c r="R174" s="9"/>
      <c r="S174" s="9"/>
      <c r="T174" s="9"/>
      <c r="U174" s="9"/>
      <c r="V174" s="9"/>
      <c r="W174" s="9"/>
      <c r="X174" s="9"/>
      <c r="Y174" s="9"/>
      <c r="Z174" s="9"/>
    </row>
    <row r="175" spans="1:26" ht="13.5" customHeight="1">
      <c r="A175" s="12"/>
      <c r="B175" s="12"/>
      <c r="C175" s="12"/>
      <c r="D175" s="12"/>
      <c r="E175" s="11"/>
      <c r="F175" s="11"/>
      <c r="G175" s="9"/>
      <c r="H175" s="10"/>
      <c r="I175" s="10"/>
      <c r="J175" s="10"/>
      <c r="K175" s="10"/>
      <c r="L175" s="10"/>
      <c r="M175" s="9"/>
      <c r="N175" s="9"/>
      <c r="O175" s="9"/>
      <c r="P175" s="9"/>
      <c r="Q175" s="9"/>
      <c r="R175" s="9"/>
      <c r="S175" s="9"/>
      <c r="T175" s="9"/>
      <c r="U175" s="9"/>
      <c r="V175" s="9"/>
      <c r="W175" s="9"/>
      <c r="X175" s="9"/>
      <c r="Y175" s="9"/>
      <c r="Z175" s="9"/>
    </row>
    <row r="176" spans="1:26" ht="13.5" customHeight="1">
      <c r="A176" s="12"/>
      <c r="B176" s="12"/>
      <c r="C176" s="12"/>
      <c r="D176" s="12"/>
      <c r="E176" s="11"/>
      <c r="F176" s="11"/>
      <c r="G176" s="9"/>
      <c r="H176" s="10"/>
      <c r="I176" s="10"/>
      <c r="J176" s="10"/>
      <c r="K176" s="10"/>
      <c r="L176" s="10"/>
      <c r="M176" s="9"/>
      <c r="N176" s="9"/>
      <c r="O176" s="9"/>
      <c r="P176" s="9"/>
      <c r="Q176" s="9"/>
      <c r="R176" s="9"/>
      <c r="S176" s="9"/>
      <c r="T176" s="9"/>
      <c r="U176" s="9"/>
      <c r="V176" s="9"/>
      <c r="W176" s="9"/>
      <c r="X176" s="9"/>
      <c r="Y176" s="9"/>
      <c r="Z176" s="9"/>
    </row>
    <row r="177" spans="1:26" ht="13.5" customHeight="1">
      <c r="A177" s="12"/>
      <c r="B177" s="12"/>
      <c r="C177" s="12"/>
      <c r="D177" s="12"/>
      <c r="E177" s="11"/>
      <c r="F177" s="11"/>
      <c r="G177" s="9"/>
      <c r="H177" s="10"/>
      <c r="I177" s="10"/>
      <c r="J177" s="10"/>
      <c r="K177" s="10"/>
      <c r="L177" s="10"/>
      <c r="M177" s="9"/>
      <c r="N177" s="9"/>
      <c r="O177" s="9"/>
      <c r="P177" s="9"/>
      <c r="Q177" s="9"/>
      <c r="R177" s="9"/>
      <c r="S177" s="9"/>
      <c r="T177" s="9"/>
      <c r="U177" s="9"/>
      <c r="V177" s="9"/>
      <c r="W177" s="9"/>
      <c r="X177" s="9"/>
      <c r="Y177" s="9"/>
      <c r="Z177" s="9"/>
    </row>
    <row r="178" spans="1:26" ht="13.5" customHeight="1">
      <c r="A178" s="12"/>
      <c r="B178" s="12"/>
      <c r="C178" s="12"/>
      <c r="D178" s="12"/>
      <c r="E178" s="11"/>
      <c r="F178" s="11"/>
      <c r="G178" s="9"/>
      <c r="H178" s="10"/>
      <c r="I178" s="10"/>
      <c r="J178" s="10"/>
      <c r="K178" s="10"/>
      <c r="L178" s="10"/>
      <c r="M178" s="9"/>
      <c r="N178" s="9"/>
      <c r="O178" s="9"/>
      <c r="P178" s="9"/>
      <c r="Q178" s="9"/>
      <c r="R178" s="9"/>
      <c r="S178" s="9"/>
      <c r="T178" s="9"/>
      <c r="U178" s="9"/>
      <c r="V178" s="9"/>
      <c r="W178" s="9"/>
      <c r="X178" s="9"/>
      <c r="Y178" s="9"/>
      <c r="Z178" s="9"/>
    </row>
    <row r="179" spans="1:26" ht="13.5" customHeight="1">
      <c r="A179" s="12"/>
      <c r="B179" s="12"/>
      <c r="C179" s="12"/>
      <c r="D179" s="12"/>
      <c r="E179" s="11"/>
      <c r="F179" s="11"/>
      <c r="G179" s="9"/>
      <c r="H179" s="10"/>
      <c r="I179" s="10"/>
      <c r="J179" s="10"/>
      <c r="K179" s="10"/>
      <c r="L179" s="10"/>
      <c r="M179" s="9"/>
      <c r="N179" s="9"/>
      <c r="O179" s="9"/>
      <c r="P179" s="9"/>
      <c r="Q179" s="9"/>
      <c r="R179" s="9"/>
      <c r="S179" s="9"/>
      <c r="T179" s="9"/>
      <c r="U179" s="9"/>
      <c r="V179" s="9"/>
      <c r="W179" s="9"/>
      <c r="X179" s="9"/>
      <c r="Y179" s="9"/>
      <c r="Z179" s="9"/>
    </row>
    <row r="180" spans="1:26" ht="13.5" customHeight="1">
      <c r="A180" s="12"/>
      <c r="B180" s="12"/>
      <c r="C180" s="12"/>
      <c r="D180" s="12"/>
      <c r="E180" s="11"/>
      <c r="F180" s="11"/>
      <c r="G180" s="9"/>
      <c r="H180" s="10"/>
      <c r="I180" s="10"/>
      <c r="J180" s="10"/>
      <c r="K180" s="10"/>
      <c r="L180" s="10"/>
      <c r="M180" s="9"/>
      <c r="N180" s="9"/>
      <c r="O180" s="9"/>
      <c r="P180" s="9"/>
      <c r="Q180" s="9"/>
      <c r="R180" s="9"/>
      <c r="S180" s="9"/>
      <c r="T180" s="9"/>
      <c r="U180" s="9"/>
      <c r="V180" s="9"/>
      <c r="W180" s="9"/>
      <c r="X180" s="9"/>
      <c r="Y180" s="9"/>
      <c r="Z180" s="9"/>
    </row>
    <row r="181" spans="1:26" ht="13.5" customHeight="1">
      <c r="A181" s="12"/>
      <c r="B181" s="12"/>
      <c r="C181" s="12"/>
      <c r="D181" s="12"/>
      <c r="E181" s="11"/>
      <c r="F181" s="11"/>
      <c r="G181" s="9"/>
      <c r="H181" s="10"/>
      <c r="I181" s="10"/>
      <c r="J181" s="10"/>
      <c r="K181" s="10"/>
      <c r="L181" s="10"/>
      <c r="M181" s="9"/>
      <c r="N181" s="9"/>
      <c r="O181" s="9"/>
      <c r="P181" s="9"/>
      <c r="Q181" s="9"/>
      <c r="R181" s="9"/>
      <c r="S181" s="9"/>
      <c r="T181" s="9"/>
      <c r="U181" s="9"/>
      <c r="V181" s="9"/>
      <c r="W181" s="9"/>
      <c r="X181" s="9"/>
      <c r="Y181" s="9"/>
      <c r="Z181" s="9"/>
    </row>
    <row r="182" spans="1:26" ht="13.5" customHeight="1">
      <c r="A182" s="12"/>
      <c r="B182" s="12"/>
      <c r="C182" s="12"/>
      <c r="D182" s="12"/>
      <c r="E182" s="11"/>
      <c r="F182" s="11"/>
      <c r="G182" s="9"/>
      <c r="H182" s="10"/>
      <c r="I182" s="10"/>
      <c r="J182" s="10"/>
      <c r="K182" s="10"/>
      <c r="L182" s="10"/>
      <c r="M182" s="9"/>
      <c r="N182" s="9"/>
      <c r="O182" s="9"/>
      <c r="P182" s="9"/>
      <c r="Q182" s="9"/>
      <c r="R182" s="9"/>
      <c r="S182" s="9"/>
      <c r="T182" s="9"/>
      <c r="U182" s="9"/>
      <c r="V182" s="9"/>
      <c r="W182" s="9"/>
      <c r="X182" s="9"/>
      <c r="Y182" s="9"/>
      <c r="Z182" s="9"/>
    </row>
    <row r="183" spans="1:26" ht="13.5" customHeight="1">
      <c r="A183" s="12"/>
      <c r="B183" s="12"/>
      <c r="C183" s="12"/>
      <c r="D183" s="12"/>
      <c r="E183" s="11"/>
      <c r="F183" s="11"/>
      <c r="G183" s="9"/>
      <c r="H183" s="10"/>
      <c r="I183" s="10"/>
      <c r="J183" s="10"/>
      <c r="K183" s="10"/>
      <c r="L183" s="10"/>
      <c r="M183" s="9"/>
      <c r="N183" s="9"/>
      <c r="O183" s="9"/>
      <c r="P183" s="9"/>
      <c r="Q183" s="9"/>
      <c r="R183" s="9"/>
      <c r="S183" s="9"/>
      <c r="T183" s="9"/>
      <c r="U183" s="9"/>
      <c r="V183" s="9"/>
      <c r="W183" s="9"/>
      <c r="X183" s="9"/>
      <c r="Y183" s="9"/>
      <c r="Z183" s="9"/>
    </row>
    <row r="184" spans="1:26" ht="13.5" customHeight="1">
      <c r="A184" s="12"/>
      <c r="B184" s="12"/>
      <c r="C184" s="12"/>
      <c r="D184" s="12"/>
      <c r="E184" s="11"/>
      <c r="F184" s="11"/>
      <c r="G184" s="9"/>
      <c r="H184" s="10"/>
      <c r="I184" s="10"/>
      <c r="J184" s="10"/>
      <c r="K184" s="10"/>
      <c r="L184" s="10"/>
      <c r="M184" s="9"/>
      <c r="N184" s="9"/>
      <c r="O184" s="9"/>
      <c r="P184" s="9"/>
      <c r="Q184" s="9"/>
      <c r="R184" s="9"/>
      <c r="S184" s="9"/>
      <c r="T184" s="9"/>
      <c r="U184" s="9"/>
      <c r="V184" s="9"/>
      <c r="W184" s="9"/>
      <c r="X184" s="9"/>
      <c r="Y184" s="9"/>
      <c r="Z184" s="9"/>
    </row>
    <row r="185" spans="1:26" ht="13.5" customHeight="1">
      <c r="A185" s="12"/>
      <c r="B185" s="12"/>
      <c r="C185" s="12"/>
      <c r="D185" s="12"/>
      <c r="E185" s="11"/>
      <c r="F185" s="11"/>
      <c r="G185" s="9"/>
      <c r="H185" s="10"/>
      <c r="I185" s="10"/>
      <c r="J185" s="10"/>
      <c r="K185" s="10"/>
      <c r="L185" s="10"/>
      <c r="M185" s="9"/>
      <c r="N185" s="9"/>
      <c r="O185" s="9"/>
      <c r="P185" s="9"/>
      <c r="Q185" s="9"/>
      <c r="R185" s="9"/>
      <c r="S185" s="9"/>
      <c r="T185" s="9"/>
      <c r="U185" s="9"/>
      <c r="V185" s="9"/>
      <c r="W185" s="9"/>
      <c r="X185" s="9"/>
      <c r="Y185" s="9"/>
      <c r="Z185" s="9"/>
    </row>
    <row r="186" spans="1:26" ht="13.5" customHeight="1">
      <c r="A186" s="12"/>
      <c r="B186" s="12"/>
      <c r="C186" s="12"/>
      <c r="D186" s="12"/>
      <c r="E186" s="11"/>
      <c r="F186" s="11"/>
      <c r="G186" s="9"/>
      <c r="H186" s="10"/>
      <c r="I186" s="10"/>
      <c r="J186" s="10"/>
      <c r="K186" s="10"/>
      <c r="L186" s="10"/>
      <c r="M186" s="9"/>
      <c r="N186" s="9"/>
      <c r="O186" s="9"/>
      <c r="P186" s="9"/>
      <c r="Q186" s="9"/>
      <c r="R186" s="9"/>
      <c r="S186" s="9"/>
      <c r="T186" s="9"/>
      <c r="U186" s="9"/>
      <c r="V186" s="9"/>
      <c r="W186" s="9"/>
      <c r="X186" s="9"/>
      <c r="Y186" s="9"/>
      <c r="Z186" s="9"/>
    </row>
    <row r="187" spans="1:26" ht="13.5" customHeight="1">
      <c r="A187" s="12"/>
      <c r="B187" s="12"/>
      <c r="C187" s="12"/>
      <c r="D187" s="12"/>
      <c r="E187" s="11"/>
      <c r="F187" s="11"/>
      <c r="G187" s="9"/>
      <c r="H187" s="10"/>
      <c r="I187" s="10"/>
      <c r="J187" s="10"/>
      <c r="K187" s="10"/>
      <c r="L187" s="10"/>
      <c r="M187" s="9"/>
      <c r="N187" s="9"/>
      <c r="O187" s="9"/>
      <c r="P187" s="9"/>
      <c r="Q187" s="9"/>
      <c r="R187" s="9"/>
      <c r="S187" s="9"/>
      <c r="T187" s="9"/>
      <c r="U187" s="9"/>
      <c r="V187" s="9"/>
      <c r="W187" s="9"/>
      <c r="X187" s="9"/>
      <c r="Y187" s="9"/>
      <c r="Z187" s="9"/>
    </row>
    <row r="188" spans="1:26" ht="13.5" customHeight="1">
      <c r="A188" s="12"/>
      <c r="B188" s="12"/>
      <c r="C188" s="12"/>
      <c r="D188" s="12"/>
      <c r="E188" s="11"/>
      <c r="F188" s="11"/>
      <c r="G188" s="9"/>
      <c r="H188" s="10"/>
      <c r="I188" s="10"/>
      <c r="J188" s="10"/>
      <c r="K188" s="10"/>
      <c r="L188" s="10"/>
      <c r="M188" s="9"/>
      <c r="N188" s="9"/>
      <c r="O188" s="9"/>
      <c r="P188" s="9"/>
      <c r="Q188" s="9"/>
      <c r="R188" s="9"/>
      <c r="S188" s="9"/>
      <c r="T188" s="9"/>
      <c r="U188" s="9"/>
      <c r="V188" s="9"/>
      <c r="W188" s="9"/>
      <c r="X188" s="9"/>
      <c r="Y188" s="9"/>
      <c r="Z188" s="9"/>
    </row>
    <row r="189" spans="1:26" ht="13.5" customHeight="1">
      <c r="A189" s="12"/>
      <c r="B189" s="12"/>
      <c r="C189" s="12"/>
      <c r="D189" s="12"/>
      <c r="E189" s="11"/>
      <c r="F189" s="11"/>
      <c r="G189" s="9"/>
      <c r="H189" s="10"/>
      <c r="I189" s="10"/>
      <c r="J189" s="10"/>
      <c r="K189" s="10"/>
      <c r="L189" s="10"/>
      <c r="M189" s="9"/>
      <c r="N189" s="9"/>
      <c r="O189" s="9"/>
      <c r="P189" s="9"/>
      <c r="Q189" s="9"/>
      <c r="R189" s="9"/>
      <c r="S189" s="9"/>
      <c r="T189" s="9"/>
      <c r="U189" s="9"/>
      <c r="V189" s="9"/>
      <c r="W189" s="9"/>
      <c r="X189" s="9"/>
      <c r="Y189" s="9"/>
      <c r="Z189" s="9"/>
    </row>
    <row r="190" spans="1:26" ht="13.5" customHeight="1">
      <c r="A190" s="12"/>
      <c r="B190" s="12"/>
      <c r="C190" s="12"/>
      <c r="D190" s="12"/>
      <c r="E190" s="11"/>
      <c r="F190" s="11"/>
      <c r="G190" s="9"/>
      <c r="H190" s="10"/>
      <c r="I190" s="10"/>
      <c r="J190" s="10"/>
      <c r="K190" s="10"/>
      <c r="L190" s="10"/>
      <c r="M190" s="9"/>
      <c r="N190" s="9"/>
      <c r="O190" s="9"/>
      <c r="P190" s="9"/>
      <c r="Q190" s="9"/>
      <c r="R190" s="9"/>
      <c r="S190" s="9"/>
      <c r="T190" s="9"/>
      <c r="U190" s="9"/>
      <c r="V190" s="9"/>
      <c r="W190" s="9"/>
      <c r="X190" s="9"/>
      <c r="Y190" s="9"/>
      <c r="Z190" s="9"/>
    </row>
    <row r="191" spans="1:26" ht="13.5" customHeight="1">
      <c r="A191" s="12"/>
      <c r="B191" s="12"/>
      <c r="C191" s="12"/>
      <c r="D191" s="12"/>
      <c r="E191" s="11"/>
      <c r="F191" s="11"/>
      <c r="G191" s="9"/>
      <c r="H191" s="10"/>
      <c r="I191" s="10"/>
      <c r="J191" s="10"/>
      <c r="K191" s="10"/>
      <c r="L191" s="10"/>
      <c r="M191" s="9"/>
      <c r="N191" s="9"/>
      <c r="O191" s="9"/>
      <c r="P191" s="9"/>
      <c r="Q191" s="9"/>
      <c r="R191" s="9"/>
      <c r="S191" s="9"/>
      <c r="T191" s="9"/>
      <c r="U191" s="9"/>
      <c r="V191" s="9"/>
      <c r="W191" s="9"/>
      <c r="X191" s="9"/>
      <c r="Y191" s="9"/>
      <c r="Z191" s="9"/>
    </row>
    <row r="192" spans="1:26" ht="13.5" customHeight="1">
      <c r="A192" s="12"/>
      <c r="B192" s="12"/>
      <c r="C192" s="12"/>
      <c r="D192" s="12"/>
      <c r="E192" s="11"/>
      <c r="F192" s="11"/>
      <c r="G192" s="9"/>
      <c r="H192" s="10"/>
      <c r="I192" s="10"/>
      <c r="J192" s="10"/>
      <c r="K192" s="10"/>
      <c r="L192" s="10"/>
      <c r="M192" s="9"/>
      <c r="N192" s="9"/>
      <c r="O192" s="9"/>
      <c r="P192" s="9"/>
      <c r="Q192" s="9"/>
      <c r="R192" s="9"/>
      <c r="S192" s="9"/>
      <c r="T192" s="9"/>
      <c r="U192" s="9"/>
      <c r="V192" s="9"/>
      <c r="W192" s="9"/>
      <c r="X192" s="9"/>
      <c r="Y192" s="9"/>
      <c r="Z192" s="9"/>
    </row>
    <row r="193" spans="1:26" ht="13.5" customHeight="1">
      <c r="A193" s="12"/>
      <c r="B193" s="12"/>
      <c r="C193" s="12"/>
      <c r="D193" s="12"/>
      <c r="E193" s="11"/>
      <c r="F193" s="11"/>
      <c r="G193" s="9"/>
      <c r="H193" s="10"/>
      <c r="I193" s="10"/>
      <c r="J193" s="10"/>
      <c r="K193" s="10"/>
      <c r="L193" s="10"/>
      <c r="M193" s="9"/>
      <c r="N193" s="9"/>
      <c r="O193" s="9"/>
      <c r="P193" s="9"/>
      <c r="Q193" s="9"/>
      <c r="R193" s="9"/>
      <c r="S193" s="9"/>
      <c r="T193" s="9"/>
      <c r="U193" s="9"/>
      <c r="V193" s="9"/>
      <c r="W193" s="9"/>
      <c r="X193" s="9"/>
      <c r="Y193" s="9"/>
      <c r="Z193" s="9"/>
    </row>
    <row r="194" spans="1:26" ht="13.5" customHeight="1">
      <c r="A194" s="12"/>
      <c r="B194" s="12"/>
      <c r="C194" s="12"/>
      <c r="D194" s="12"/>
      <c r="E194" s="11"/>
      <c r="F194" s="11"/>
      <c r="G194" s="9"/>
      <c r="H194" s="10"/>
      <c r="I194" s="10"/>
      <c r="J194" s="10"/>
      <c r="K194" s="10"/>
      <c r="L194" s="10"/>
      <c r="M194" s="9"/>
      <c r="N194" s="9"/>
      <c r="O194" s="9"/>
      <c r="P194" s="9"/>
      <c r="Q194" s="9"/>
      <c r="R194" s="9"/>
      <c r="S194" s="9"/>
      <c r="T194" s="9"/>
      <c r="U194" s="9"/>
      <c r="V194" s="9"/>
      <c r="W194" s="9"/>
      <c r="X194" s="9"/>
      <c r="Y194" s="9"/>
      <c r="Z194" s="9"/>
    </row>
    <row r="195" spans="1:26" ht="13.5" customHeight="1">
      <c r="A195" s="12"/>
      <c r="B195" s="12"/>
      <c r="C195" s="12"/>
      <c r="D195" s="12"/>
      <c r="E195" s="11"/>
      <c r="F195" s="11"/>
      <c r="G195" s="9"/>
      <c r="H195" s="10"/>
      <c r="I195" s="10"/>
      <c r="J195" s="10"/>
      <c r="K195" s="10"/>
      <c r="L195" s="10"/>
      <c r="M195" s="9"/>
      <c r="N195" s="9"/>
      <c r="O195" s="9"/>
      <c r="P195" s="9"/>
      <c r="Q195" s="9"/>
      <c r="R195" s="9"/>
      <c r="S195" s="9"/>
      <c r="T195" s="9"/>
      <c r="U195" s="9"/>
      <c r="V195" s="9"/>
      <c r="W195" s="9"/>
      <c r="X195" s="9"/>
      <c r="Y195" s="9"/>
      <c r="Z195" s="9"/>
    </row>
    <row r="196" spans="1:26" ht="13.5" customHeight="1">
      <c r="A196" s="12"/>
      <c r="B196" s="12"/>
      <c r="C196" s="12"/>
      <c r="D196" s="12"/>
      <c r="E196" s="11"/>
      <c r="F196" s="11"/>
      <c r="G196" s="9"/>
      <c r="H196" s="10"/>
      <c r="I196" s="10"/>
      <c r="J196" s="10"/>
      <c r="K196" s="10"/>
      <c r="L196" s="10"/>
      <c r="M196" s="9"/>
      <c r="N196" s="9"/>
      <c r="O196" s="9"/>
      <c r="P196" s="9"/>
      <c r="Q196" s="9"/>
      <c r="R196" s="9"/>
      <c r="S196" s="9"/>
      <c r="T196" s="9"/>
      <c r="U196" s="9"/>
      <c r="V196" s="9"/>
      <c r="W196" s="9"/>
      <c r="X196" s="9"/>
      <c r="Y196" s="9"/>
      <c r="Z196" s="9"/>
    </row>
    <row r="197" spans="1:26" ht="13.5" customHeight="1">
      <c r="A197" s="12"/>
      <c r="B197" s="12"/>
      <c r="C197" s="12"/>
      <c r="D197" s="12"/>
      <c r="E197" s="11"/>
      <c r="F197" s="11"/>
      <c r="G197" s="9"/>
      <c r="H197" s="10"/>
      <c r="I197" s="10"/>
      <c r="J197" s="10"/>
      <c r="K197" s="10"/>
      <c r="L197" s="10"/>
      <c r="M197" s="9"/>
      <c r="N197" s="9"/>
      <c r="O197" s="9"/>
      <c r="P197" s="9"/>
      <c r="Q197" s="9"/>
      <c r="R197" s="9"/>
      <c r="S197" s="9"/>
      <c r="T197" s="9"/>
      <c r="U197" s="9"/>
      <c r="V197" s="9"/>
      <c r="W197" s="9"/>
      <c r="X197" s="9"/>
      <c r="Y197" s="9"/>
      <c r="Z197" s="9"/>
    </row>
    <row r="198" spans="1:26" ht="13.5" customHeight="1">
      <c r="A198" s="12"/>
      <c r="B198" s="12"/>
      <c r="C198" s="12"/>
      <c r="D198" s="12"/>
      <c r="E198" s="11"/>
      <c r="F198" s="11"/>
      <c r="G198" s="9"/>
      <c r="H198" s="10"/>
      <c r="I198" s="10"/>
      <c r="J198" s="10"/>
      <c r="K198" s="10"/>
      <c r="L198" s="10"/>
      <c r="M198" s="9"/>
      <c r="N198" s="9"/>
      <c r="O198" s="9"/>
      <c r="P198" s="9"/>
      <c r="Q198" s="9"/>
      <c r="R198" s="9"/>
      <c r="S198" s="9"/>
      <c r="T198" s="9"/>
      <c r="U198" s="9"/>
      <c r="V198" s="9"/>
      <c r="W198" s="9"/>
      <c r="X198" s="9"/>
      <c r="Y198" s="9"/>
      <c r="Z198" s="9"/>
    </row>
    <row r="199" spans="1:26" ht="13.5" customHeight="1">
      <c r="A199" s="12"/>
      <c r="B199" s="12"/>
      <c r="C199" s="12"/>
      <c r="D199" s="12"/>
      <c r="E199" s="11"/>
      <c r="F199" s="11"/>
      <c r="G199" s="9"/>
      <c r="H199" s="10"/>
      <c r="I199" s="10"/>
      <c r="J199" s="10"/>
      <c r="K199" s="10"/>
      <c r="L199" s="10"/>
      <c r="M199" s="9"/>
      <c r="N199" s="9"/>
      <c r="O199" s="9"/>
      <c r="P199" s="9"/>
      <c r="Q199" s="9"/>
      <c r="R199" s="9"/>
      <c r="S199" s="9"/>
      <c r="T199" s="9"/>
      <c r="U199" s="9"/>
      <c r="V199" s="9"/>
      <c r="W199" s="9"/>
      <c r="X199" s="9"/>
      <c r="Y199" s="9"/>
      <c r="Z199" s="9"/>
    </row>
    <row r="200" spans="1:26" ht="13.5" customHeight="1">
      <c r="A200" s="12"/>
      <c r="B200" s="12"/>
      <c r="C200" s="12"/>
      <c r="D200" s="12"/>
      <c r="E200" s="11"/>
      <c r="F200" s="11"/>
      <c r="G200" s="9"/>
      <c r="H200" s="10"/>
      <c r="I200" s="10"/>
      <c r="J200" s="10"/>
      <c r="K200" s="10"/>
      <c r="L200" s="10"/>
      <c r="M200" s="9"/>
      <c r="N200" s="9"/>
      <c r="O200" s="9"/>
      <c r="P200" s="9"/>
      <c r="Q200" s="9"/>
      <c r="R200" s="9"/>
      <c r="S200" s="9"/>
      <c r="T200" s="9"/>
      <c r="U200" s="9"/>
      <c r="V200" s="9"/>
      <c r="W200" s="9"/>
      <c r="X200" s="9"/>
      <c r="Y200" s="9"/>
      <c r="Z200" s="9"/>
    </row>
    <row r="201" spans="1:26" ht="13.5" customHeight="1">
      <c r="A201" s="12"/>
      <c r="B201" s="12"/>
      <c r="C201" s="12"/>
      <c r="D201" s="12"/>
      <c r="E201" s="11"/>
      <c r="F201" s="11"/>
      <c r="G201" s="9"/>
      <c r="H201" s="10"/>
      <c r="I201" s="10"/>
      <c r="J201" s="10"/>
      <c r="K201" s="10"/>
      <c r="L201" s="10"/>
      <c r="M201" s="9"/>
      <c r="N201" s="9"/>
      <c r="O201" s="9"/>
      <c r="P201" s="9"/>
      <c r="Q201" s="9"/>
      <c r="R201" s="9"/>
      <c r="S201" s="9"/>
      <c r="T201" s="9"/>
      <c r="U201" s="9"/>
      <c r="V201" s="9"/>
      <c r="W201" s="9"/>
      <c r="X201" s="9"/>
      <c r="Y201" s="9"/>
      <c r="Z201" s="9"/>
    </row>
    <row r="202" spans="1:26" ht="13.5" customHeight="1">
      <c r="A202" s="12"/>
      <c r="B202" s="12"/>
      <c r="C202" s="12"/>
      <c r="D202" s="12"/>
      <c r="E202" s="11"/>
      <c r="F202" s="11"/>
      <c r="G202" s="9"/>
      <c r="H202" s="10"/>
      <c r="I202" s="10"/>
      <c r="J202" s="10"/>
      <c r="K202" s="10"/>
      <c r="L202" s="10"/>
      <c r="M202" s="9"/>
      <c r="N202" s="9"/>
      <c r="O202" s="9"/>
      <c r="P202" s="9"/>
      <c r="Q202" s="9"/>
      <c r="R202" s="9"/>
      <c r="S202" s="9"/>
      <c r="T202" s="9"/>
      <c r="U202" s="9"/>
      <c r="V202" s="9"/>
      <c r="W202" s="9"/>
      <c r="X202" s="9"/>
      <c r="Y202" s="9"/>
      <c r="Z202" s="9"/>
    </row>
    <row r="203" spans="1:26" ht="13.5" customHeight="1">
      <c r="A203" s="12"/>
      <c r="B203" s="12"/>
      <c r="C203" s="12"/>
      <c r="D203" s="12"/>
      <c r="E203" s="11"/>
      <c r="F203" s="11"/>
      <c r="G203" s="9"/>
      <c r="H203" s="10"/>
      <c r="I203" s="10"/>
      <c r="J203" s="10"/>
      <c r="K203" s="10"/>
      <c r="L203" s="10"/>
      <c r="M203" s="9"/>
      <c r="N203" s="9"/>
      <c r="O203" s="9"/>
      <c r="P203" s="9"/>
      <c r="Q203" s="9"/>
      <c r="R203" s="9"/>
      <c r="S203" s="9"/>
      <c r="T203" s="9"/>
      <c r="U203" s="9"/>
      <c r="V203" s="9"/>
      <c r="W203" s="9"/>
      <c r="X203" s="9"/>
      <c r="Y203" s="9"/>
      <c r="Z203" s="9"/>
    </row>
    <row r="204" spans="1:26" ht="13.5" customHeight="1">
      <c r="A204" s="12"/>
      <c r="B204" s="12"/>
      <c r="C204" s="12"/>
      <c r="D204" s="12"/>
      <c r="E204" s="11"/>
      <c r="F204" s="11"/>
      <c r="G204" s="9"/>
      <c r="H204" s="10"/>
      <c r="I204" s="10"/>
      <c r="J204" s="10"/>
      <c r="K204" s="10"/>
      <c r="L204" s="10"/>
      <c r="M204" s="9"/>
      <c r="N204" s="9"/>
      <c r="O204" s="9"/>
      <c r="P204" s="9"/>
      <c r="Q204" s="9"/>
      <c r="R204" s="9"/>
      <c r="S204" s="9"/>
      <c r="T204" s="9"/>
      <c r="U204" s="9"/>
      <c r="V204" s="9"/>
      <c r="W204" s="9"/>
      <c r="X204" s="9"/>
      <c r="Y204" s="9"/>
      <c r="Z204" s="9"/>
    </row>
    <row r="205" spans="1:26" ht="13.5" customHeight="1">
      <c r="A205" s="12"/>
      <c r="B205" s="12"/>
      <c r="C205" s="12"/>
      <c r="D205" s="12"/>
      <c r="E205" s="11"/>
      <c r="F205" s="11"/>
      <c r="G205" s="9"/>
      <c r="H205" s="10"/>
      <c r="I205" s="10"/>
      <c r="J205" s="10"/>
      <c r="K205" s="10"/>
      <c r="L205" s="10"/>
      <c r="M205" s="9"/>
      <c r="N205" s="9"/>
      <c r="O205" s="9"/>
      <c r="P205" s="9"/>
      <c r="Q205" s="9"/>
      <c r="R205" s="9"/>
      <c r="S205" s="9"/>
      <c r="T205" s="9"/>
      <c r="U205" s="9"/>
      <c r="V205" s="9"/>
      <c r="W205" s="9"/>
      <c r="X205" s="9"/>
      <c r="Y205" s="9"/>
      <c r="Z205" s="9"/>
    </row>
    <row r="206" spans="1:26" ht="13.5" customHeight="1">
      <c r="A206" s="12"/>
      <c r="B206" s="12"/>
      <c r="C206" s="12"/>
      <c r="D206" s="12"/>
      <c r="E206" s="11"/>
      <c r="F206" s="11"/>
      <c r="G206" s="9"/>
      <c r="H206" s="10"/>
      <c r="I206" s="10"/>
      <c r="J206" s="10"/>
      <c r="K206" s="10"/>
      <c r="L206" s="10"/>
      <c r="M206" s="9"/>
      <c r="N206" s="9"/>
      <c r="O206" s="9"/>
      <c r="P206" s="9"/>
      <c r="Q206" s="9"/>
      <c r="R206" s="9"/>
      <c r="S206" s="9"/>
      <c r="T206" s="9"/>
      <c r="U206" s="9"/>
      <c r="V206" s="9"/>
      <c r="W206" s="9"/>
      <c r="X206" s="9"/>
      <c r="Y206" s="9"/>
      <c r="Z206" s="9"/>
    </row>
    <row r="207" spans="1:26" ht="13.5" customHeight="1">
      <c r="A207" s="12"/>
      <c r="B207" s="12"/>
      <c r="C207" s="12"/>
      <c r="D207" s="12"/>
      <c r="E207" s="11"/>
      <c r="F207" s="11"/>
      <c r="G207" s="9"/>
      <c r="H207" s="10"/>
      <c r="I207" s="10"/>
      <c r="J207" s="10"/>
      <c r="K207" s="10"/>
      <c r="L207" s="10"/>
      <c r="M207" s="9"/>
      <c r="N207" s="9"/>
      <c r="O207" s="9"/>
      <c r="P207" s="9"/>
      <c r="Q207" s="9"/>
      <c r="R207" s="9"/>
      <c r="S207" s="9"/>
      <c r="T207" s="9"/>
      <c r="U207" s="9"/>
      <c r="V207" s="9"/>
      <c r="W207" s="9"/>
      <c r="X207" s="9"/>
      <c r="Y207" s="9"/>
      <c r="Z207" s="9"/>
    </row>
    <row r="208" spans="1:26" ht="13.5" customHeight="1">
      <c r="A208" s="12"/>
      <c r="B208" s="12"/>
      <c r="C208" s="12"/>
      <c r="D208" s="12"/>
      <c r="E208" s="11"/>
      <c r="F208" s="11"/>
      <c r="G208" s="9"/>
      <c r="H208" s="10"/>
      <c r="I208" s="10"/>
      <c r="J208" s="10"/>
      <c r="K208" s="10"/>
      <c r="L208" s="10"/>
      <c r="M208" s="9"/>
      <c r="N208" s="9"/>
      <c r="O208" s="9"/>
      <c r="P208" s="9"/>
      <c r="Q208" s="9"/>
      <c r="R208" s="9"/>
      <c r="S208" s="9"/>
      <c r="T208" s="9"/>
      <c r="U208" s="9"/>
      <c r="V208" s="9"/>
      <c r="W208" s="9"/>
      <c r="X208" s="9"/>
      <c r="Y208" s="9"/>
      <c r="Z208" s="9"/>
    </row>
    <row r="209" spans="1:26" ht="13.5" customHeight="1">
      <c r="A209" s="12"/>
      <c r="B209" s="12"/>
      <c r="C209" s="12"/>
      <c r="D209" s="12"/>
      <c r="E209" s="11"/>
      <c r="F209" s="11"/>
      <c r="G209" s="9"/>
      <c r="H209" s="10"/>
      <c r="I209" s="10"/>
      <c r="J209" s="10"/>
      <c r="K209" s="10"/>
      <c r="L209" s="10"/>
      <c r="M209" s="9"/>
      <c r="N209" s="9"/>
      <c r="O209" s="9"/>
      <c r="P209" s="9"/>
      <c r="Q209" s="9"/>
      <c r="R209" s="9"/>
      <c r="S209" s="9"/>
      <c r="T209" s="9"/>
      <c r="U209" s="9"/>
      <c r="V209" s="9"/>
      <c r="W209" s="9"/>
      <c r="X209" s="9"/>
      <c r="Y209" s="9"/>
      <c r="Z209" s="9"/>
    </row>
    <row r="210" spans="1:26" ht="13.5" customHeight="1">
      <c r="A210" s="12"/>
      <c r="B210" s="12"/>
      <c r="C210" s="12"/>
      <c r="D210" s="12"/>
      <c r="E210" s="11"/>
      <c r="F210" s="11"/>
      <c r="G210" s="9"/>
      <c r="H210" s="10"/>
      <c r="I210" s="10"/>
      <c r="J210" s="10"/>
      <c r="K210" s="10"/>
      <c r="L210" s="10"/>
      <c r="M210" s="9"/>
      <c r="N210" s="9"/>
      <c r="O210" s="9"/>
      <c r="P210" s="9"/>
      <c r="Q210" s="9"/>
      <c r="R210" s="9"/>
      <c r="S210" s="9"/>
      <c r="T210" s="9"/>
      <c r="U210" s="9"/>
      <c r="V210" s="9"/>
      <c r="W210" s="9"/>
      <c r="X210" s="9"/>
      <c r="Y210" s="9"/>
      <c r="Z210" s="9"/>
    </row>
    <row r="211" spans="1:26" ht="13.5" customHeight="1">
      <c r="A211" s="12"/>
      <c r="B211" s="12"/>
      <c r="C211" s="12"/>
      <c r="D211" s="12"/>
      <c r="E211" s="11"/>
      <c r="F211" s="11"/>
      <c r="G211" s="9"/>
      <c r="H211" s="10"/>
      <c r="I211" s="10"/>
      <c r="J211" s="10"/>
      <c r="K211" s="10"/>
      <c r="L211" s="10"/>
      <c r="M211" s="9"/>
      <c r="N211" s="9"/>
      <c r="O211" s="9"/>
      <c r="P211" s="9"/>
      <c r="Q211" s="9"/>
      <c r="R211" s="9"/>
      <c r="S211" s="9"/>
      <c r="T211" s="9"/>
      <c r="U211" s="9"/>
      <c r="V211" s="9"/>
      <c r="W211" s="9"/>
      <c r="X211" s="9"/>
      <c r="Y211" s="9"/>
      <c r="Z211" s="9"/>
    </row>
    <row r="212" spans="1:26" ht="13.5" customHeight="1">
      <c r="A212" s="12"/>
      <c r="B212" s="12"/>
      <c r="C212" s="12"/>
      <c r="D212" s="12"/>
      <c r="E212" s="11"/>
      <c r="F212" s="11"/>
      <c r="G212" s="9"/>
      <c r="H212" s="10"/>
      <c r="I212" s="10"/>
      <c r="J212" s="10"/>
      <c r="K212" s="10"/>
      <c r="L212" s="10"/>
      <c r="M212" s="9"/>
      <c r="N212" s="9"/>
      <c r="O212" s="9"/>
      <c r="P212" s="9"/>
      <c r="Q212" s="9"/>
      <c r="R212" s="9"/>
      <c r="S212" s="9"/>
      <c r="T212" s="9"/>
      <c r="U212" s="9"/>
      <c r="V212" s="9"/>
      <c r="W212" s="9"/>
      <c r="X212" s="9"/>
      <c r="Y212" s="9"/>
      <c r="Z212" s="9"/>
    </row>
    <row r="213" spans="1:26" ht="13.5" customHeight="1">
      <c r="A213" s="12"/>
      <c r="B213" s="12"/>
      <c r="C213" s="12"/>
      <c r="D213" s="12"/>
      <c r="E213" s="11"/>
      <c r="F213" s="11"/>
      <c r="G213" s="9"/>
      <c r="H213" s="10"/>
      <c r="I213" s="10"/>
      <c r="J213" s="10"/>
      <c r="K213" s="10"/>
      <c r="L213" s="10"/>
      <c r="M213" s="9"/>
      <c r="N213" s="9"/>
      <c r="O213" s="9"/>
      <c r="P213" s="9"/>
      <c r="Q213" s="9"/>
      <c r="R213" s="9"/>
      <c r="S213" s="9"/>
      <c r="T213" s="9"/>
      <c r="U213" s="9"/>
      <c r="V213" s="9"/>
      <c r="W213" s="9"/>
      <c r="X213" s="9"/>
      <c r="Y213" s="9"/>
      <c r="Z213" s="9"/>
    </row>
    <row r="214" spans="1:26" ht="13.5" customHeight="1">
      <c r="A214" s="12"/>
      <c r="B214" s="12"/>
      <c r="C214" s="12"/>
      <c r="D214" s="12"/>
      <c r="E214" s="11"/>
      <c r="F214" s="11"/>
      <c r="G214" s="9"/>
      <c r="H214" s="10"/>
      <c r="I214" s="10"/>
      <c r="J214" s="10"/>
      <c r="K214" s="10"/>
      <c r="L214" s="10"/>
      <c r="M214" s="9"/>
      <c r="N214" s="9"/>
      <c r="O214" s="9"/>
      <c r="P214" s="9"/>
      <c r="Q214" s="9"/>
      <c r="R214" s="9"/>
      <c r="S214" s="9"/>
      <c r="T214" s="9"/>
      <c r="U214" s="9"/>
      <c r="V214" s="9"/>
      <c r="W214" s="9"/>
      <c r="X214" s="9"/>
      <c r="Y214" s="9"/>
      <c r="Z214" s="9"/>
    </row>
    <row r="215" spans="1:26" ht="13.5" customHeight="1">
      <c r="A215" s="12"/>
      <c r="B215" s="12"/>
      <c r="C215" s="12"/>
      <c r="D215" s="12"/>
      <c r="E215" s="11"/>
      <c r="F215" s="11"/>
      <c r="G215" s="9"/>
      <c r="H215" s="10"/>
      <c r="I215" s="10"/>
      <c r="J215" s="10"/>
      <c r="K215" s="10"/>
      <c r="L215" s="10"/>
      <c r="M215" s="9"/>
      <c r="N215" s="9"/>
      <c r="O215" s="9"/>
      <c r="P215" s="9"/>
      <c r="Q215" s="9"/>
      <c r="R215" s="9"/>
      <c r="S215" s="9"/>
      <c r="T215" s="9"/>
      <c r="U215" s="9"/>
      <c r="V215" s="9"/>
      <c r="W215" s="9"/>
      <c r="X215" s="9"/>
      <c r="Y215" s="9"/>
      <c r="Z215" s="9"/>
    </row>
    <row r="216" spans="1:26" ht="13.5" customHeight="1">
      <c r="A216" s="12"/>
      <c r="B216" s="12"/>
      <c r="C216" s="12"/>
      <c r="D216" s="12"/>
      <c r="E216" s="11"/>
      <c r="F216" s="11"/>
      <c r="G216" s="9"/>
      <c r="H216" s="10"/>
      <c r="I216" s="10"/>
      <c r="J216" s="10"/>
      <c r="K216" s="10"/>
      <c r="L216" s="10"/>
      <c r="M216" s="9"/>
      <c r="N216" s="9"/>
      <c r="O216" s="9"/>
      <c r="P216" s="9"/>
      <c r="Q216" s="9"/>
      <c r="R216" s="9"/>
      <c r="S216" s="9"/>
      <c r="T216" s="9"/>
      <c r="U216" s="9"/>
      <c r="V216" s="9"/>
      <c r="W216" s="9"/>
      <c r="X216" s="9"/>
      <c r="Y216" s="9"/>
      <c r="Z216" s="9"/>
    </row>
    <row r="217" spans="1:26" ht="13.5" customHeight="1">
      <c r="A217" s="12"/>
      <c r="B217" s="12"/>
      <c r="C217" s="12"/>
      <c r="D217" s="12"/>
      <c r="E217" s="11"/>
      <c r="F217" s="11"/>
      <c r="G217" s="9"/>
      <c r="H217" s="10"/>
      <c r="I217" s="10"/>
      <c r="J217" s="10"/>
      <c r="K217" s="10"/>
      <c r="L217" s="10"/>
      <c r="M217" s="9"/>
      <c r="N217" s="9"/>
      <c r="O217" s="9"/>
      <c r="P217" s="9"/>
      <c r="Q217" s="9"/>
      <c r="R217" s="9"/>
      <c r="S217" s="9"/>
      <c r="T217" s="9"/>
      <c r="U217" s="9"/>
      <c r="V217" s="9"/>
      <c r="W217" s="9"/>
      <c r="X217" s="9"/>
      <c r="Y217" s="9"/>
      <c r="Z217" s="9"/>
    </row>
    <row r="218" spans="1:26" ht="13.5" customHeight="1">
      <c r="A218" s="12"/>
      <c r="B218" s="12"/>
      <c r="C218" s="12"/>
      <c r="D218" s="12"/>
      <c r="E218" s="11"/>
      <c r="F218" s="11"/>
      <c r="G218" s="9"/>
      <c r="H218" s="10"/>
      <c r="I218" s="10"/>
      <c r="J218" s="10"/>
      <c r="K218" s="10"/>
      <c r="L218" s="10"/>
      <c r="M218" s="9"/>
      <c r="N218" s="9"/>
      <c r="O218" s="9"/>
      <c r="P218" s="9"/>
      <c r="Q218" s="9"/>
      <c r="R218" s="9"/>
      <c r="S218" s="9"/>
      <c r="T218" s="9"/>
      <c r="U218" s="9"/>
      <c r="V218" s="9"/>
      <c r="W218" s="9"/>
      <c r="X218" s="9"/>
      <c r="Y218" s="9"/>
      <c r="Z218" s="9"/>
    </row>
    <row r="219" spans="1:26" ht="13.5" customHeight="1">
      <c r="A219" s="12"/>
      <c r="B219" s="12"/>
      <c r="C219" s="12"/>
      <c r="D219" s="12"/>
      <c r="E219" s="11"/>
      <c r="F219" s="11"/>
      <c r="G219" s="9"/>
      <c r="H219" s="10"/>
      <c r="I219" s="10"/>
      <c r="J219" s="10"/>
      <c r="K219" s="10"/>
      <c r="L219" s="10"/>
      <c r="M219" s="9"/>
      <c r="N219" s="9"/>
      <c r="O219" s="9"/>
      <c r="P219" s="9"/>
      <c r="Q219" s="9"/>
      <c r="R219" s="9"/>
      <c r="S219" s="9"/>
      <c r="T219" s="9"/>
      <c r="U219" s="9"/>
      <c r="V219" s="9"/>
      <c r="W219" s="9"/>
      <c r="X219" s="9"/>
      <c r="Y219" s="9"/>
      <c r="Z219" s="9"/>
    </row>
    <row r="220" spans="1:26" ht="13.5" customHeight="1">
      <c r="A220" s="12"/>
      <c r="B220" s="12"/>
      <c r="C220" s="12"/>
      <c r="D220" s="12"/>
      <c r="E220" s="11"/>
      <c r="F220" s="11"/>
      <c r="G220" s="9"/>
      <c r="H220" s="10"/>
      <c r="I220" s="10"/>
      <c r="J220" s="10"/>
      <c r="K220" s="10"/>
      <c r="L220" s="10"/>
      <c r="M220" s="9"/>
      <c r="N220" s="9"/>
      <c r="O220" s="9"/>
      <c r="P220" s="9"/>
      <c r="Q220" s="9"/>
      <c r="R220" s="9"/>
      <c r="S220" s="9"/>
      <c r="T220" s="9"/>
      <c r="U220" s="9"/>
      <c r="V220" s="9"/>
      <c r="W220" s="9"/>
      <c r="X220" s="9"/>
      <c r="Y220" s="9"/>
      <c r="Z220" s="9"/>
    </row>
    <row r="221" spans="1:26" ht="13.5" customHeight="1">
      <c r="A221" s="12"/>
      <c r="B221" s="12"/>
      <c r="C221" s="12"/>
      <c r="D221" s="12"/>
      <c r="E221" s="11"/>
      <c r="F221" s="11"/>
      <c r="G221" s="9"/>
      <c r="H221" s="10"/>
      <c r="I221" s="10"/>
      <c r="J221" s="10"/>
      <c r="K221" s="10"/>
      <c r="L221" s="10"/>
      <c r="M221" s="9"/>
      <c r="N221" s="9"/>
      <c r="O221" s="9"/>
      <c r="P221" s="9"/>
      <c r="Q221" s="9"/>
      <c r="R221" s="9"/>
      <c r="S221" s="9"/>
      <c r="T221" s="9"/>
      <c r="U221" s="9"/>
      <c r="V221" s="9"/>
      <c r="W221" s="9"/>
      <c r="X221" s="9"/>
      <c r="Y221" s="9"/>
      <c r="Z221" s="9"/>
    </row>
    <row r="222" spans="1:26" ht="13.5" customHeight="1">
      <c r="A222" s="12"/>
      <c r="B222" s="12"/>
      <c r="C222" s="12"/>
      <c r="D222" s="12"/>
      <c r="E222" s="11"/>
      <c r="F222" s="11"/>
      <c r="G222" s="9"/>
      <c r="H222" s="10"/>
      <c r="I222" s="10"/>
      <c r="J222" s="10"/>
      <c r="K222" s="10"/>
      <c r="L222" s="10"/>
      <c r="M222" s="9"/>
      <c r="N222" s="9"/>
      <c r="O222" s="9"/>
      <c r="P222" s="9"/>
      <c r="Q222" s="9"/>
      <c r="R222" s="9"/>
      <c r="S222" s="9"/>
      <c r="T222" s="9"/>
      <c r="U222" s="9"/>
      <c r="V222" s="9"/>
      <c r="W222" s="9"/>
      <c r="X222" s="9"/>
      <c r="Y222" s="9"/>
      <c r="Z222" s="9"/>
    </row>
    <row r="223" spans="1:26" ht="13.5" customHeight="1">
      <c r="A223" s="12"/>
      <c r="B223" s="12"/>
      <c r="C223" s="12"/>
      <c r="D223" s="12"/>
      <c r="E223" s="11"/>
      <c r="F223" s="11"/>
      <c r="G223" s="9"/>
      <c r="H223" s="10"/>
      <c r="I223" s="10"/>
      <c r="J223" s="10"/>
      <c r="K223" s="10"/>
      <c r="L223" s="10"/>
      <c r="M223" s="9"/>
      <c r="N223" s="9"/>
      <c r="O223" s="9"/>
      <c r="P223" s="9"/>
      <c r="Q223" s="9"/>
      <c r="R223" s="9"/>
      <c r="S223" s="9"/>
      <c r="T223" s="9"/>
      <c r="U223" s="9"/>
      <c r="V223" s="9"/>
      <c r="W223" s="9"/>
      <c r="X223" s="9"/>
      <c r="Y223" s="9"/>
      <c r="Z223" s="9"/>
    </row>
    <row r="224" spans="1:26" ht="13.5" customHeight="1">
      <c r="A224" s="12"/>
      <c r="B224" s="12"/>
      <c r="C224" s="12"/>
      <c r="D224" s="12"/>
      <c r="E224" s="11"/>
      <c r="F224" s="11"/>
      <c r="G224" s="9"/>
      <c r="H224" s="10"/>
      <c r="I224" s="10"/>
      <c r="J224" s="10"/>
      <c r="K224" s="10"/>
      <c r="L224" s="10"/>
      <c r="M224" s="9"/>
      <c r="N224" s="9"/>
      <c r="O224" s="9"/>
      <c r="P224" s="9"/>
      <c r="Q224" s="9"/>
      <c r="R224" s="9"/>
      <c r="S224" s="9"/>
      <c r="T224" s="9"/>
      <c r="U224" s="9"/>
      <c r="V224" s="9"/>
      <c r="W224" s="9"/>
      <c r="X224" s="9"/>
      <c r="Y224" s="9"/>
      <c r="Z224" s="9"/>
    </row>
    <row r="225" spans="1:26" ht="13.5" customHeight="1">
      <c r="A225" s="12"/>
      <c r="B225" s="12"/>
      <c r="C225" s="12"/>
      <c r="D225" s="12"/>
      <c r="E225" s="11"/>
      <c r="F225" s="11"/>
      <c r="G225" s="9"/>
      <c r="H225" s="10"/>
      <c r="I225" s="10"/>
      <c r="J225" s="10"/>
      <c r="K225" s="10"/>
      <c r="L225" s="10"/>
      <c r="M225" s="9"/>
      <c r="N225" s="9"/>
      <c r="O225" s="9"/>
      <c r="P225" s="9"/>
      <c r="Q225" s="9"/>
      <c r="R225" s="9"/>
      <c r="S225" s="9"/>
      <c r="T225" s="9"/>
      <c r="U225" s="9"/>
      <c r="V225" s="9"/>
      <c r="W225" s="9"/>
      <c r="X225" s="9"/>
      <c r="Y225" s="9"/>
      <c r="Z225" s="9"/>
    </row>
    <row r="226" spans="1:26" ht="13.5" customHeight="1">
      <c r="A226" s="12"/>
      <c r="B226" s="12"/>
      <c r="C226" s="12"/>
      <c r="D226" s="12"/>
      <c r="E226" s="11"/>
      <c r="F226" s="11"/>
      <c r="G226" s="9"/>
      <c r="H226" s="10"/>
      <c r="I226" s="10"/>
      <c r="J226" s="10"/>
      <c r="K226" s="10"/>
      <c r="L226" s="10"/>
      <c r="M226" s="9"/>
      <c r="N226" s="9"/>
      <c r="O226" s="9"/>
      <c r="P226" s="9"/>
      <c r="Q226" s="9"/>
      <c r="R226" s="9"/>
      <c r="S226" s="9"/>
      <c r="T226" s="9"/>
      <c r="U226" s="9"/>
      <c r="V226" s="9"/>
      <c r="W226" s="9"/>
      <c r="X226" s="9"/>
      <c r="Y226" s="9"/>
      <c r="Z226" s="9"/>
    </row>
    <row r="227" spans="1:26" ht="13.5" customHeight="1">
      <c r="A227" s="12"/>
      <c r="B227" s="12"/>
      <c r="C227" s="12"/>
      <c r="D227" s="12"/>
      <c r="E227" s="11"/>
      <c r="F227" s="11"/>
      <c r="G227" s="9"/>
      <c r="H227" s="10"/>
      <c r="I227" s="10"/>
      <c r="J227" s="10"/>
      <c r="K227" s="10"/>
      <c r="L227" s="10"/>
      <c r="M227" s="9"/>
      <c r="N227" s="9"/>
      <c r="O227" s="9"/>
      <c r="P227" s="9"/>
      <c r="Q227" s="9"/>
      <c r="R227" s="9"/>
      <c r="S227" s="9"/>
      <c r="T227" s="9"/>
      <c r="U227" s="9"/>
      <c r="V227" s="9"/>
      <c r="W227" s="9"/>
      <c r="X227" s="9"/>
      <c r="Y227" s="9"/>
      <c r="Z227" s="9"/>
    </row>
    <row r="228" spans="1:26" ht="13.5" customHeight="1">
      <c r="A228" s="12"/>
      <c r="B228" s="12"/>
      <c r="C228" s="12"/>
      <c r="D228" s="12"/>
      <c r="E228" s="11"/>
      <c r="F228" s="11"/>
      <c r="G228" s="9"/>
      <c r="H228" s="10"/>
      <c r="I228" s="10"/>
      <c r="J228" s="10"/>
      <c r="K228" s="10"/>
      <c r="L228" s="10"/>
      <c r="M228" s="9"/>
      <c r="N228" s="9"/>
      <c r="O228" s="9"/>
      <c r="P228" s="9"/>
      <c r="Q228" s="9"/>
      <c r="R228" s="9"/>
      <c r="S228" s="9"/>
      <c r="T228" s="9"/>
      <c r="U228" s="9"/>
      <c r="V228" s="9"/>
      <c r="W228" s="9"/>
      <c r="X228" s="9"/>
      <c r="Y228" s="9"/>
      <c r="Z228" s="9"/>
    </row>
    <row r="229" spans="1:26" ht="13.5" customHeight="1">
      <c r="A229" s="12"/>
      <c r="B229" s="12"/>
      <c r="C229" s="12"/>
      <c r="D229" s="12"/>
      <c r="E229" s="11"/>
      <c r="F229" s="11"/>
      <c r="G229" s="9"/>
      <c r="H229" s="10"/>
      <c r="I229" s="10"/>
      <c r="J229" s="10"/>
      <c r="K229" s="10"/>
      <c r="L229" s="10"/>
      <c r="M229" s="9"/>
      <c r="N229" s="9"/>
      <c r="O229" s="9"/>
      <c r="P229" s="9"/>
      <c r="Q229" s="9"/>
      <c r="R229" s="9"/>
      <c r="S229" s="9"/>
      <c r="T229" s="9"/>
      <c r="U229" s="9"/>
      <c r="V229" s="9"/>
      <c r="W229" s="9"/>
      <c r="X229" s="9"/>
      <c r="Y229" s="9"/>
      <c r="Z229" s="9"/>
    </row>
    <row r="230" spans="1:26" ht="13.5" customHeight="1">
      <c r="A230" s="12"/>
      <c r="B230" s="12"/>
      <c r="C230" s="12"/>
      <c r="D230" s="12"/>
      <c r="E230" s="11"/>
      <c r="F230" s="11"/>
      <c r="G230" s="9"/>
      <c r="H230" s="10"/>
      <c r="I230" s="10"/>
      <c r="J230" s="10"/>
      <c r="K230" s="10"/>
      <c r="L230" s="10"/>
      <c r="M230" s="9"/>
      <c r="N230" s="9"/>
      <c r="O230" s="9"/>
      <c r="P230" s="9"/>
      <c r="Q230" s="9"/>
      <c r="R230" s="9"/>
      <c r="S230" s="9"/>
      <c r="T230" s="9"/>
      <c r="U230" s="9"/>
      <c r="V230" s="9"/>
      <c r="W230" s="9"/>
      <c r="X230" s="9"/>
      <c r="Y230" s="9"/>
      <c r="Z230" s="9"/>
    </row>
    <row r="231" spans="1:26" ht="13.5" customHeight="1">
      <c r="A231" s="12"/>
      <c r="B231" s="12"/>
      <c r="C231" s="12"/>
      <c r="D231" s="12"/>
      <c r="E231" s="11"/>
      <c r="F231" s="11"/>
      <c r="G231" s="9"/>
      <c r="H231" s="10"/>
      <c r="I231" s="10"/>
      <c r="J231" s="10"/>
      <c r="K231" s="10"/>
      <c r="L231" s="10"/>
      <c r="M231" s="9"/>
      <c r="N231" s="9"/>
      <c r="O231" s="9"/>
      <c r="P231" s="9"/>
      <c r="Q231" s="9"/>
      <c r="R231" s="9"/>
      <c r="S231" s="9"/>
      <c r="T231" s="9"/>
      <c r="U231" s="9"/>
      <c r="V231" s="9"/>
      <c r="W231" s="9"/>
      <c r="X231" s="9"/>
      <c r="Y231" s="9"/>
      <c r="Z231" s="9"/>
    </row>
    <row r="232" spans="1:26" ht="13.5" customHeight="1">
      <c r="A232" s="12"/>
      <c r="B232" s="12"/>
      <c r="C232" s="12"/>
      <c r="D232" s="12"/>
      <c r="E232" s="11"/>
      <c r="F232" s="11"/>
      <c r="G232" s="9"/>
      <c r="H232" s="10"/>
      <c r="I232" s="10"/>
      <c r="J232" s="10"/>
      <c r="K232" s="10"/>
      <c r="L232" s="10"/>
      <c r="M232" s="9"/>
      <c r="N232" s="9"/>
      <c r="O232" s="9"/>
      <c r="P232" s="9"/>
      <c r="Q232" s="9"/>
      <c r="R232" s="9"/>
      <c r="S232" s="9"/>
      <c r="T232" s="9"/>
      <c r="U232" s="9"/>
      <c r="V232" s="9"/>
      <c r="W232" s="9"/>
      <c r="X232" s="9"/>
      <c r="Y232" s="9"/>
      <c r="Z232" s="9"/>
    </row>
    <row r="233" spans="1:26" ht="13.5" customHeight="1">
      <c r="A233" s="12"/>
      <c r="B233" s="12"/>
      <c r="C233" s="12"/>
      <c r="D233" s="12"/>
      <c r="E233" s="11"/>
      <c r="F233" s="11"/>
      <c r="G233" s="9"/>
      <c r="H233" s="10"/>
      <c r="I233" s="10"/>
      <c r="J233" s="10"/>
      <c r="K233" s="10"/>
      <c r="L233" s="10"/>
      <c r="M233" s="9"/>
      <c r="N233" s="9"/>
      <c r="O233" s="9"/>
      <c r="P233" s="9"/>
      <c r="Q233" s="9"/>
      <c r="R233" s="9"/>
      <c r="S233" s="9"/>
      <c r="T233" s="9"/>
      <c r="U233" s="9"/>
      <c r="V233" s="9"/>
      <c r="W233" s="9"/>
      <c r="X233" s="9"/>
      <c r="Y233" s="9"/>
      <c r="Z233" s="9"/>
    </row>
    <row r="234" spans="1:26" ht="13.5" customHeight="1">
      <c r="A234" s="12"/>
      <c r="B234" s="12"/>
      <c r="C234" s="12"/>
      <c r="D234" s="12"/>
      <c r="E234" s="11"/>
      <c r="F234" s="11"/>
      <c r="G234" s="9"/>
      <c r="H234" s="10"/>
      <c r="I234" s="10"/>
      <c r="J234" s="10"/>
      <c r="K234" s="10"/>
      <c r="L234" s="10"/>
      <c r="M234" s="9"/>
      <c r="N234" s="9"/>
      <c r="O234" s="9"/>
      <c r="P234" s="9"/>
      <c r="Q234" s="9"/>
      <c r="R234" s="9"/>
      <c r="S234" s="9"/>
      <c r="T234" s="9"/>
      <c r="U234" s="9"/>
      <c r="V234" s="9"/>
      <c r="W234" s="9"/>
      <c r="X234" s="9"/>
      <c r="Y234" s="9"/>
      <c r="Z234" s="9"/>
    </row>
    <row r="235" spans="1:26" ht="13.5" customHeight="1">
      <c r="A235" s="12"/>
      <c r="B235" s="12"/>
      <c r="C235" s="12"/>
      <c r="D235" s="12"/>
      <c r="E235" s="11"/>
      <c r="F235" s="11"/>
      <c r="G235" s="9"/>
      <c r="H235" s="10"/>
      <c r="I235" s="10"/>
      <c r="J235" s="10"/>
      <c r="K235" s="10"/>
      <c r="L235" s="10"/>
      <c r="M235" s="9"/>
      <c r="N235" s="9"/>
      <c r="O235" s="9"/>
      <c r="P235" s="9"/>
      <c r="Q235" s="9"/>
      <c r="R235" s="9"/>
      <c r="S235" s="9"/>
      <c r="T235" s="9"/>
      <c r="U235" s="9"/>
      <c r="V235" s="9"/>
      <c r="W235" s="9"/>
      <c r="X235" s="9"/>
      <c r="Y235" s="9"/>
      <c r="Z235" s="9"/>
    </row>
    <row r="236" spans="1:26" ht="13.5" customHeight="1">
      <c r="A236" s="12"/>
      <c r="B236" s="12"/>
      <c r="C236" s="12"/>
      <c r="D236" s="12"/>
      <c r="E236" s="11"/>
      <c r="F236" s="11"/>
      <c r="G236" s="9"/>
      <c r="H236" s="10"/>
      <c r="I236" s="10"/>
      <c r="J236" s="10"/>
      <c r="K236" s="10"/>
      <c r="L236" s="10"/>
      <c r="M236" s="9"/>
      <c r="N236" s="9"/>
      <c r="O236" s="9"/>
      <c r="P236" s="9"/>
      <c r="Q236" s="9"/>
      <c r="R236" s="9"/>
      <c r="S236" s="9"/>
      <c r="T236" s="9"/>
      <c r="U236" s="9"/>
      <c r="V236" s="9"/>
      <c r="W236" s="9"/>
      <c r="X236" s="9"/>
      <c r="Y236" s="9"/>
      <c r="Z236" s="9"/>
    </row>
    <row r="237" spans="1:26" ht="13.5" customHeight="1">
      <c r="A237" s="12"/>
      <c r="B237" s="12"/>
      <c r="C237" s="12"/>
      <c r="D237" s="12"/>
      <c r="E237" s="11"/>
      <c r="F237" s="11"/>
      <c r="G237" s="9"/>
      <c r="H237" s="10"/>
      <c r="I237" s="10"/>
      <c r="J237" s="10"/>
      <c r="K237" s="10"/>
      <c r="L237" s="10"/>
      <c r="M237" s="9"/>
      <c r="N237" s="9"/>
      <c r="O237" s="9"/>
      <c r="P237" s="9"/>
      <c r="Q237" s="9"/>
      <c r="R237" s="9"/>
      <c r="S237" s="9"/>
      <c r="T237" s="9"/>
      <c r="U237" s="9"/>
      <c r="V237" s="9"/>
      <c r="W237" s="9"/>
      <c r="X237" s="9"/>
      <c r="Y237" s="9"/>
      <c r="Z237" s="9"/>
    </row>
    <row r="238" spans="1:26" ht="13.5" customHeight="1">
      <c r="A238" s="12"/>
      <c r="B238" s="12"/>
      <c r="C238" s="12"/>
      <c r="D238" s="12"/>
      <c r="E238" s="11"/>
      <c r="F238" s="11"/>
      <c r="G238" s="9"/>
      <c r="H238" s="10"/>
      <c r="I238" s="10"/>
      <c r="J238" s="10"/>
      <c r="K238" s="10"/>
      <c r="L238" s="10"/>
      <c r="M238" s="9"/>
      <c r="N238" s="9"/>
      <c r="O238" s="9"/>
      <c r="P238" s="9"/>
      <c r="Q238" s="9"/>
      <c r="R238" s="9"/>
      <c r="S238" s="9"/>
      <c r="T238" s="9"/>
      <c r="U238" s="9"/>
      <c r="V238" s="9"/>
      <c r="W238" s="9"/>
      <c r="X238" s="9"/>
      <c r="Y238" s="9"/>
      <c r="Z238" s="9"/>
    </row>
    <row r="239" spans="1:26" ht="13.5" customHeight="1">
      <c r="A239" s="12"/>
      <c r="B239" s="12"/>
      <c r="C239" s="12"/>
      <c r="D239" s="12"/>
      <c r="E239" s="11"/>
      <c r="F239" s="11"/>
      <c r="G239" s="9"/>
      <c r="H239" s="10"/>
      <c r="I239" s="10"/>
      <c r="J239" s="10"/>
      <c r="K239" s="10"/>
      <c r="L239" s="10"/>
      <c r="M239" s="9"/>
      <c r="N239" s="9"/>
      <c r="O239" s="9"/>
      <c r="P239" s="9"/>
      <c r="Q239" s="9"/>
      <c r="R239" s="9"/>
      <c r="S239" s="9"/>
      <c r="T239" s="9"/>
      <c r="U239" s="9"/>
      <c r="V239" s="9"/>
      <c r="W239" s="9"/>
      <c r="X239" s="9"/>
      <c r="Y239" s="9"/>
      <c r="Z239" s="9"/>
    </row>
    <row r="240" spans="1:26" ht="13.5" customHeight="1">
      <c r="A240" s="12"/>
      <c r="B240" s="12"/>
      <c r="C240" s="12"/>
      <c r="D240" s="12"/>
      <c r="E240" s="11"/>
      <c r="F240" s="11"/>
      <c r="G240" s="9"/>
      <c r="H240" s="10"/>
      <c r="I240" s="10"/>
      <c r="J240" s="10"/>
      <c r="K240" s="10"/>
      <c r="L240" s="10"/>
      <c r="M240" s="9"/>
      <c r="N240" s="9"/>
      <c r="O240" s="9"/>
      <c r="P240" s="9"/>
      <c r="Q240" s="9"/>
      <c r="R240" s="9"/>
      <c r="S240" s="9"/>
      <c r="T240" s="9"/>
      <c r="U240" s="9"/>
      <c r="V240" s="9"/>
      <c r="W240" s="9"/>
      <c r="X240" s="9"/>
      <c r="Y240" s="9"/>
      <c r="Z240" s="9"/>
    </row>
    <row r="241" spans="1:26" ht="13.5" customHeight="1">
      <c r="A241" s="12"/>
      <c r="B241" s="12"/>
      <c r="C241" s="12"/>
      <c r="D241" s="12"/>
      <c r="E241" s="11"/>
      <c r="F241" s="11"/>
      <c r="G241" s="9"/>
      <c r="H241" s="10"/>
      <c r="I241" s="10"/>
      <c r="J241" s="10"/>
      <c r="K241" s="10"/>
      <c r="L241" s="10"/>
      <c r="M241" s="9"/>
      <c r="N241" s="9"/>
      <c r="O241" s="9"/>
      <c r="P241" s="9"/>
      <c r="Q241" s="9"/>
      <c r="R241" s="9"/>
      <c r="S241" s="9"/>
      <c r="T241" s="9"/>
      <c r="U241" s="9"/>
      <c r="V241" s="9"/>
      <c r="W241" s="9"/>
      <c r="X241" s="9"/>
      <c r="Y241" s="9"/>
      <c r="Z241" s="9"/>
    </row>
    <row r="242" spans="1:26" ht="13.5" customHeight="1">
      <c r="A242" s="12"/>
      <c r="B242" s="12"/>
      <c r="C242" s="12"/>
      <c r="D242" s="12"/>
      <c r="E242" s="11"/>
      <c r="F242" s="11"/>
      <c r="G242" s="9"/>
      <c r="H242" s="10"/>
      <c r="I242" s="10"/>
      <c r="J242" s="10"/>
      <c r="K242" s="10"/>
      <c r="L242" s="10"/>
      <c r="M242" s="9"/>
      <c r="N242" s="9"/>
      <c r="O242" s="9"/>
      <c r="P242" s="9"/>
      <c r="Q242" s="9"/>
      <c r="R242" s="9"/>
      <c r="S242" s="9"/>
      <c r="T242" s="9"/>
      <c r="U242" s="9"/>
      <c r="V242" s="9"/>
      <c r="W242" s="9"/>
      <c r="X242" s="9"/>
      <c r="Y242" s="9"/>
      <c r="Z242" s="9"/>
    </row>
    <row r="243" spans="1:26" ht="13.5" customHeight="1">
      <c r="A243" s="12"/>
      <c r="B243" s="12"/>
      <c r="C243" s="12"/>
      <c r="D243" s="12"/>
      <c r="E243" s="11"/>
      <c r="F243" s="11"/>
      <c r="G243" s="9"/>
      <c r="H243" s="10"/>
      <c r="I243" s="10"/>
      <c r="J243" s="10"/>
      <c r="K243" s="10"/>
      <c r="L243" s="10"/>
      <c r="M243" s="9"/>
      <c r="N243" s="9"/>
      <c r="O243" s="9"/>
      <c r="P243" s="9"/>
      <c r="Q243" s="9"/>
      <c r="R243" s="9"/>
      <c r="S243" s="9"/>
      <c r="T243" s="9"/>
      <c r="U243" s="9"/>
      <c r="V243" s="9"/>
      <c r="W243" s="9"/>
      <c r="X243" s="9"/>
      <c r="Y243" s="9"/>
      <c r="Z243" s="9"/>
    </row>
    <row r="244" spans="1:26" ht="13.5" customHeight="1">
      <c r="A244" s="12"/>
      <c r="B244" s="12"/>
      <c r="C244" s="12"/>
      <c r="D244" s="12"/>
      <c r="E244" s="11"/>
      <c r="F244" s="11"/>
      <c r="G244" s="9"/>
      <c r="H244" s="10"/>
      <c r="I244" s="10"/>
      <c r="J244" s="10"/>
      <c r="K244" s="10"/>
      <c r="L244" s="10"/>
      <c r="M244" s="9"/>
      <c r="N244" s="9"/>
      <c r="O244" s="9"/>
      <c r="P244" s="9"/>
      <c r="Q244" s="9"/>
      <c r="R244" s="9"/>
      <c r="S244" s="9"/>
      <c r="T244" s="9"/>
      <c r="U244" s="9"/>
      <c r="V244" s="9"/>
      <c r="W244" s="9"/>
      <c r="X244" s="9"/>
      <c r="Y244" s="9"/>
      <c r="Z244" s="9"/>
    </row>
    <row r="245" spans="1:26" ht="13.5" customHeight="1">
      <c r="A245" s="12"/>
      <c r="B245" s="12"/>
      <c r="C245" s="12"/>
      <c r="D245" s="12"/>
      <c r="E245" s="11"/>
      <c r="F245" s="11"/>
      <c r="G245" s="9"/>
      <c r="H245" s="10"/>
      <c r="I245" s="10"/>
      <c r="J245" s="10"/>
      <c r="K245" s="10"/>
      <c r="L245" s="10"/>
      <c r="M245" s="9"/>
      <c r="N245" s="9"/>
      <c r="O245" s="9"/>
      <c r="P245" s="9"/>
      <c r="Q245" s="9"/>
      <c r="R245" s="9"/>
      <c r="S245" s="9"/>
      <c r="T245" s="9"/>
      <c r="U245" s="9"/>
      <c r="V245" s="9"/>
      <c r="W245" s="9"/>
      <c r="X245" s="9"/>
      <c r="Y245" s="9"/>
      <c r="Z245" s="9"/>
    </row>
    <row r="246" spans="1:26" ht="13.5" customHeight="1">
      <c r="A246" s="12"/>
      <c r="B246" s="12"/>
      <c r="C246" s="12"/>
      <c r="D246" s="12"/>
      <c r="E246" s="11"/>
      <c r="F246" s="11"/>
      <c r="G246" s="9"/>
      <c r="H246" s="10"/>
      <c r="I246" s="10"/>
      <c r="J246" s="10"/>
      <c r="K246" s="10"/>
      <c r="L246" s="10"/>
      <c r="M246" s="9"/>
      <c r="N246" s="9"/>
      <c r="O246" s="9"/>
      <c r="P246" s="9"/>
      <c r="Q246" s="9"/>
      <c r="R246" s="9"/>
      <c r="S246" s="9"/>
      <c r="T246" s="9"/>
      <c r="U246" s="9"/>
      <c r="V246" s="9"/>
      <c r="W246" s="9"/>
      <c r="X246" s="9"/>
      <c r="Y246" s="9"/>
      <c r="Z246" s="9"/>
    </row>
    <row r="247" spans="1:26" ht="13.5" customHeight="1">
      <c r="A247" s="12"/>
      <c r="B247" s="12"/>
      <c r="C247" s="12"/>
      <c r="D247" s="12"/>
      <c r="E247" s="11"/>
      <c r="F247" s="11"/>
      <c r="G247" s="9"/>
      <c r="H247" s="10"/>
      <c r="I247" s="10"/>
      <c r="J247" s="10"/>
      <c r="K247" s="10"/>
      <c r="L247" s="10"/>
      <c r="M247" s="9"/>
      <c r="N247" s="9"/>
      <c r="O247" s="9"/>
      <c r="P247" s="9"/>
      <c r="Q247" s="9"/>
      <c r="R247" s="9"/>
      <c r="S247" s="9"/>
      <c r="T247" s="9"/>
      <c r="U247" s="9"/>
      <c r="V247" s="9"/>
      <c r="W247" s="9"/>
      <c r="X247" s="9"/>
      <c r="Y247" s="9"/>
      <c r="Z247" s="9"/>
    </row>
    <row r="248" spans="1:26" ht="13.5" customHeight="1">
      <c r="A248" s="12"/>
      <c r="B248" s="12"/>
      <c r="C248" s="12"/>
      <c r="D248" s="12"/>
      <c r="E248" s="11"/>
      <c r="F248" s="11"/>
      <c r="G248" s="9"/>
      <c r="H248" s="10"/>
      <c r="I248" s="10"/>
      <c r="J248" s="10"/>
      <c r="K248" s="10"/>
      <c r="L248" s="10"/>
      <c r="M248" s="9"/>
      <c r="N248" s="9"/>
      <c r="O248" s="9"/>
      <c r="P248" s="9"/>
      <c r="Q248" s="9"/>
      <c r="R248" s="9"/>
      <c r="S248" s="9"/>
      <c r="T248" s="9"/>
      <c r="U248" s="9"/>
      <c r="V248" s="9"/>
      <c r="W248" s="9"/>
      <c r="X248" s="9"/>
      <c r="Y248" s="9"/>
      <c r="Z248" s="9"/>
    </row>
    <row r="249" spans="1:26" ht="13.5" customHeight="1">
      <c r="A249" s="12"/>
      <c r="B249" s="12"/>
      <c r="C249" s="12"/>
      <c r="D249" s="12"/>
      <c r="E249" s="11"/>
      <c r="F249" s="11"/>
      <c r="G249" s="9"/>
      <c r="H249" s="10"/>
      <c r="I249" s="10"/>
      <c r="J249" s="10"/>
      <c r="K249" s="10"/>
      <c r="L249" s="10"/>
      <c r="M249" s="9"/>
      <c r="N249" s="9"/>
      <c r="O249" s="9"/>
      <c r="P249" s="9"/>
      <c r="Q249" s="9"/>
      <c r="R249" s="9"/>
      <c r="S249" s="9"/>
      <c r="T249" s="9"/>
      <c r="U249" s="9"/>
      <c r="V249" s="9"/>
      <c r="W249" s="9"/>
      <c r="X249" s="9"/>
      <c r="Y249" s="9"/>
      <c r="Z249" s="9"/>
    </row>
    <row r="250" spans="1:26" ht="13.5" customHeight="1">
      <c r="A250" s="12"/>
      <c r="B250" s="12"/>
      <c r="C250" s="12"/>
      <c r="D250" s="12"/>
      <c r="E250" s="11"/>
      <c r="F250" s="11"/>
      <c r="G250" s="9"/>
      <c r="H250" s="10"/>
      <c r="I250" s="10"/>
      <c r="J250" s="10"/>
      <c r="K250" s="10"/>
      <c r="L250" s="10"/>
      <c r="M250" s="9"/>
      <c r="N250" s="9"/>
      <c r="O250" s="9"/>
      <c r="P250" s="9"/>
      <c r="Q250" s="9"/>
      <c r="R250" s="9"/>
      <c r="S250" s="9"/>
      <c r="T250" s="9"/>
      <c r="U250" s="9"/>
      <c r="V250" s="9"/>
      <c r="W250" s="9"/>
      <c r="X250" s="9"/>
      <c r="Y250" s="9"/>
      <c r="Z250" s="9"/>
    </row>
    <row r="251" spans="1:26" ht="13.5" customHeight="1">
      <c r="A251" s="12"/>
      <c r="B251" s="12"/>
      <c r="C251" s="12"/>
      <c r="D251" s="12"/>
      <c r="E251" s="11"/>
      <c r="F251" s="11"/>
      <c r="G251" s="9"/>
      <c r="H251" s="10"/>
      <c r="I251" s="10"/>
      <c r="J251" s="10"/>
      <c r="K251" s="10"/>
      <c r="L251" s="10"/>
      <c r="M251" s="9"/>
      <c r="N251" s="9"/>
      <c r="O251" s="9"/>
      <c r="P251" s="9"/>
      <c r="Q251" s="9"/>
      <c r="R251" s="9"/>
      <c r="S251" s="9"/>
      <c r="T251" s="9"/>
      <c r="U251" s="9"/>
      <c r="V251" s="9"/>
      <c r="W251" s="9"/>
      <c r="X251" s="9"/>
      <c r="Y251" s="9"/>
      <c r="Z251" s="9"/>
    </row>
    <row r="252" spans="1:26" ht="13.5" customHeight="1">
      <c r="A252" s="12"/>
      <c r="B252" s="12"/>
      <c r="C252" s="12"/>
      <c r="D252" s="12"/>
      <c r="E252" s="11"/>
      <c r="F252" s="11"/>
      <c r="G252" s="9"/>
      <c r="H252" s="10"/>
      <c r="I252" s="10"/>
      <c r="J252" s="10"/>
      <c r="K252" s="10"/>
      <c r="L252" s="10"/>
      <c r="M252" s="9"/>
      <c r="N252" s="9"/>
      <c r="O252" s="9"/>
      <c r="P252" s="9"/>
      <c r="Q252" s="9"/>
      <c r="R252" s="9"/>
      <c r="S252" s="9"/>
      <c r="T252" s="9"/>
      <c r="U252" s="9"/>
      <c r="V252" s="9"/>
      <c r="W252" s="9"/>
      <c r="X252" s="9"/>
      <c r="Y252" s="9"/>
      <c r="Z252" s="9"/>
    </row>
    <row r="253" spans="1:26" ht="13.5" customHeight="1">
      <c r="A253" s="12"/>
      <c r="B253" s="12"/>
      <c r="C253" s="12"/>
      <c r="D253" s="12"/>
      <c r="E253" s="11"/>
      <c r="F253" s="11"/>
      <c r="G253" s="9"/>
      <c r="H253" s="10"/>
      <c r="I253" s="10"/>
      <c r="J253" s="10"/>
      <c r="K253" s="10"/>
      <c r="L253" s="10"/>
      <c r="M253" s="9"/>
      <c r="N253" s="9"/>
      <c r="O253" s="9"/>
      <c r="P253" s="9"/>
      <c r="Q253" s="9"/>
      <c r="R253" s="9"/>
      <c r="S253" s="9"/>
      <c r="T253" s="9"/>
      <c r="U253" s="9"/>
      <c r="V253" s="9"/>
      <c r="W253" s="9"/>
      <c r="X253" s="9"/>
      <c r="Y253" s="9"/>
      <c r="Z253" s="9"/>
    </row>
    <row r="254" spans="1:26" ht="13.5" customHeight="1">
      <c r="A254" s="12"/>
      <c r="B254" s="12"/>
      <c r="C254" s="12"/>
      <c r="D254" s="12"/>
      <c r="E254" s="11"/>
      <c r="F254" s="11"/>
      <c r="G254" s="9"/>
      <c r="H254" s="10"/>
      <c r="I254" s="10"/>
      <c r="J254" s="10"/>
      <c r="K254" s="10"/>
      <c r="L254" s="10"/>
      <c r="M254" s="9"/>
      <c r="N254" s="9"/>
      <c r="O254" s="9"/>
      <c r="P254" s="9"/>
      <c r="Q254" s="9"/>
      <c r="R254" s="9"/>
      <c r="S254" s="9"/>
      <c r="T254" s="9"/>
      <c r="U254" s="9"/>
      <c r="V254" s="9"/>
      <c r="W254" s="9"/>
      <c r="X254" s="9"/>
      <c r="Y254" s="9"/>
      <c r="Z254" s="9"/>
    </row>
    <row r="255" spans="1:26" ht="13.5" customHeight="1">
      <c r="A255" s="12"/>
      <c r="B255" s="12"/>
      <c r="C255" s="12"/>
      <c r="D255" s="12"/>
      <c r="E255" s="11"/>
      <c r="F255" s="11"/>
      <c r="G255" s="9"/>
      <c r="H255" s="10"/>
      <c r="I255" s="10"/>
      <c r="J255" s="10"/>
      <c r="K255" s="10"/>
      <c r="L255" s="10"/>
      <c r="M255" s="9"/>
      <c r="N255" s="9"/>
      <c r="O255" s="9"/>
      <c r="P255" s="9"/>
      <c r="Q255" s="9"/>
      <c r="R255" s="9"/>
      <c r="S255" s="9"/>
      <c r="T255" s="9"/>
      <c r="U255" s="9"/>
      <c r="V255" s="9"/>
      <c r="W255" s="9"/>
      <c r="X255" s="9"/>
      <c r="Y255" s="9"/>
      <c r="Z255" s="9"/>
    </row>
    <row r="256" spans="1:26" ht="13.5" customHeight="1">
      <c r="A256" s="12"/>
      <c r="B256" s="12"/>
      <c r="C256" s="12"/>
      <c r="D256" s="12"/>
      <c r="E256" s="11"/>
      <c r="F256" s="11"/>
      <c r="G256" s="9"/>
      <c r="H256" s="10"/>
      <c r="I256" s="10"/>
      <c r="J256" s="10"/>
      <c r="K256" s="10"/>
      <c r="L256" s="10"/>
      <c r="M256" s="9"/>
      <c r="N256" s="9"/>
      <c r="O256" s="9"/>
      <c r="P256" s="9"/>
      <c r="Q256" s="9"/>
      <c r="R256" s="9"/>
      <c r="S256" s="9"/>
      <c r="T256" s="9"/>
      <c r="U256" s="9"/>
      <c r="V256" s="9"/>
      <c r="W256" s="9"/>
      <c r="X256" s="9"/>
      <c r="Y256" s="9"/>
      <c r="Z256" s="9"/>
    </row>
    <row r="257" spans="1:26" ht="13.5" customHeight="1">
      <c r="A257" s="12"/>
      <c r="B257" s="12"/>
      <c r="C257" s="12"/>
      <c r="D257" s="12"/>
      <c r="E257" s="11"/>
      <c r="F257" s="11"/>
      <c r="G257" s="9"/>
      <c r="H257" s="10"/>
      <c r="I257" s="10"/>
      <c r="J257" s="10"/>
      <c r="K257" s="10"/>
      <c r="L257" s="10"/>
      <c r="M257" s="9"/>
      <c r="N257" s="9"/>
      <c r="O257" s="9"/>
      <c r="P257" s="9"/>
      <c r="Q257" s="9"/>
      <c r="R257" s="9"/>
      <c r="S257" s="9"/>
      <c r="T257" s="9"/>
      <c r="U257" s="9"/>
      <c r="V257" s="9"/>
      <c r="W257" s="9"/>
      <c r="X257" s="9"/>
      <c r="Y257" s="9"/>
      <c r="Z257" s="9"/>
    </row>
    <row r="258" spans="1:26" ht="13.5" customHeight="1">
      <c r="A258" s="12"/>
      <c r="B258" s="12"/>
      <c r="C258" s="12"/>
      <c r="D258" s="12"/>
      <c r="E258" s="11"/>
      <c r="F258" s="11"/>
      <c r="G258" s="9"/>
      <c r="H258" s="10"/>
      <c r="I258" s="10"/>
      <c r="J258" s="10"/>
      <c r="K258" s="10"/>
      <c r="L258" s="10"/>
      <c r="M258" s="9"/>
      <c r="N258" s="9"/>
      <c r="O258" s="9"/>
      <c r="P258" s="9"/>
      <c r="Q258" s="9"/>
      <c r="R258" s="9"/>
      <c r="S258" s="9"/>
      <c r="T258" s="9"/>
      <c r="U258" s="9"/>
      <c r="V258" s="9"/>
      <c r="W258" s="9"/>
      <c r="X258" s="9"/>
      <c r="Y258" s="9"/>
      <c r="Z258" s="9"/>
    </row>
    <row r="259" spans="1:26" ht="13.5" customHeight="1">
      <c r="A259" s="12"/>
      <c r="B259" s="12"/>
      <c r="C259" s="12"/>
      <c r="D259" s="12"/>
      <c r="E259" s="11"/>
      <c r="F259" s="11"/>
      <c r="G259" s="9"/>
      <c r="H259" s="10"/>
      <c r="I259" s="10"/>
      <c r="J259" s="10"/>
      <c r="K259" s="10"/>
      <c r="L259" s="10"/>
      <c r="M259" s="9"/>
      <c r="N259" s="9"/>
      <c r="O259" s="9"/>
      <c r="P259" s="9"/>
      <c r="Q259" s="9"/>
      <c r="R259" s="9"/>
      <c r="S259" s="9"/>
      <c r="T259" s="9"/>
      <c r="U259" s="9"/>
      <c r="V259" s="9"/>
      <c r="W259" s="9"/>
      <c r="X259" s="9"/>
      <c r="Y259" s="9"/>
      <c r="Z259" s="9"/>
    </row>
    <row r="260" spans="1:26" ht="13.5" customHeight="1">
      <c r="A260" s="12"/>
      <c r="B260" s="12"/>
      <c r="C260" s="12"/>
      <c r="D260" s="12"/>
      <c r="E260" s="11"/>
      <c r="F260" s="11"/>
      <c r="G260" s="9"/>
      <c r="H260" s="10"/>
      <c r="I260" s="10"/>
      <c r="J260" s="10"/>
      <c r="K260" s="10"/>
      <c r="L260" s="10"/>
      <c r="M260" s="9"/>
      <c r="N260" s="9"/>
      <c r="O260" s="9"/>
      <c r="P260" s="9"/>
      <c r="Q260" s="9"/>
      <c r="R260" s="9"/>
      <c r="S260" s="9"/>
      <c r="T260" s="9"/>
      <c r="U260" s="9"/>
      <c r="V260" s="9"/>
      <c r="W260" s="9"/>
      <c r="X260" s="9"/>
      <c r="Y260" s="9"/>
      <c r="Z260" s="9"/>
    </row>
    <row r="261" spans="1:26" ht="13.5" customHeight="1">
      <c r="A261" s="12"/>
      <c r="B261" s="12"/>
      <c r="C261" s="12"/>
      <c r="D261" s="12"/>
      <c r="E261" s="11"/>
      <c r="F261" s="11"/>
      <c r="G261" s="9"/>
      <c r="H261" s="10"/>
      <c r="I261" s="10"/>
      <c r="J261" s="10"/>
      <c r="K261" s="10"/>
      <c r="L261" s="10"/>
      <c r="M261" s="9"/>
      <c r="N261" s="9"/>
      <c r="O261" s="9"/>
      <c r="P261" s="9"/>
      <c r="Q261" s="9"/>
      <c r="R261" s="9"/>
      <c r="S261" s="9"/>
      <c r="T261" s="9"/>
      <c r="U261" s="9"/>
      <c r="V261" s="9"/>
      <c r="W261" s="9"/>
      <c r="X261" s="9"/>
      <c r="Y261" s="9"/>
      <c r="Z261" s="9"/>
    </row>
    <row r="262" spans="1:26" ht="13.5" customHeight="1">
      <c r="A262" s="12"/>
      <c r="B262" s="12"/>
      <c r="C262" s="12"/>
      <c r="D262" s="12"/>
      <c r="E262" s="11"/>
      <c r="F262" s="11"/>
      <c r="G262" s="9"/>
      <c r="H262" s="10"/>
      <c r="I262" s="10"/>
      <c r="J262" s="10"/>
      <c r="K262" s="10"/>
      <c r="L262" s="10"/>
      <c r="M262" s="9"/>
      <c r="N262" s="9"/>
      <c r="O262" s="9"/>
      <c r="P262" s="9"/>
      <c r="Q262" s="9"/>
      <c r="R262" s="9"/>
      <c r="S262" s="9"/>
      <c r="T262" s="9"/>
      <c r="U262" s="9"/>
      <c r="V262" s="9"/>
      <c r="W262" s="9"/>
      <c r="X262" s="9"/>
      <c r="Y262" s="9"/>
      <c r="Z262" s="9"/>
    </row>
    <row r="263" spans="1:26" ht="13.5" customHeight="1">
      <c r="A263" s="12"/>
      <c r="B263" s="12"/>
      <c r="C263" s="12"/>
      <c r="D263" s="12"/>
      <c r="E263" s="11"/>
      <c r="F263" s="11"/>
      <c r="G263" s="9"/>
      <c r="H263" s="10"/>
      <c r="I263" s="10"/>
      <c r="J263" s="10"/>
      <c r="K263" s="10"/>
      <c r="L263" s="10"/>
      <c r="M263" s="9"/>
      <c r="N263" s="9"/>
      <c r="O263" s="9"/>
      <c r="P263" s="9"/>
      <c r="Q263" s="9"/>
      <c r="R263" s="9"/>
      <c r="S263" s="9"/>
      <c r="T263" s="9"/>
      <c r="U263" s="9"/>
      <c r="V263" s="9"/>
      <c r="W263" s="9"/>
      <c r="X263" s="9"/>
      <c r="Y263" s="9"/>
      <c r="Z263" s="9"/>
    </row>
    <row r="264" spans="1:26" ht="13.5" customHeight="1">
      <c r="A264" s="12"/>
      <c r="B264" s="12"/>
      <c r="C264" s="12"/>
      <c r="D264" s="12"/>
      <c r="E264" s="11"/>
      <c r="F264" s="11"/>
      <c r="G264" s="9"/>
      <c r="H264" s="10"/>
      <c r="I264" s="10"/>
      <c r="J264" s="10"/>
      <c r="K264" s="10"/>
      <c r="L264" s="10"/>
      <c r="M264" s="9"/>
      <c r="N264" s="9"/>
      <c r="O264" s="9"/>
      <c r="P264" s="9"/>
      <c r="Q264" s="9"/>
      <c r="R264" s="9"/>
      <c r="S264" s="9"/>
      <c r="T264" s="9"/>
      <c r="U264" s="9"/>
      <c r="V264" s="9"/>
      <c r="W264" s="9"/>
      <c r="X264" s="9"/>
      <c r="Y264" s="9"/>
      <c r="Z264" s="9"/>
    </row>
    <row r="265" spans="1:26" ht="13.5" customHeight="1">
      <c r="A265" s="12"/>
      <c r="B265" s="12"/>
      <c r="C265" s="12"/>
      <c r="D265" s="12"/>
      <c r="E265" s="11"/>
      <c r="F265" s="11"/>
      <c r="G265" s="9"/>
      <c r="H265" s="10"/>
      <c r="I265" s="10"/>
      <c r="J265" s="10"/>
      <c r="K265" s="10"/>
      <c r="L265" s="10"/>
      <c r="M265" s="9"/>
      <c r="N265" s="9"/>
      <c r="O265" s="9"/>
      <c r="P265" s="9"/>
      <c r="Q265" s="9"/>
      <c r="R265" s="9"/>
      <c r="S265" s="9"/>
      <c r="T265" s="9"/>
      <c r="U265" s="9"/>
      <c r="V265" s="9"/>
      <c r="W265" s="9"/>
      <c r="X265" s="9"/>
      <c r="Y265" s="9"/>
      <c r="Z265" s="9"/>
    </row>
    <row r="266" spans="1:26" ht="13.5" customHeight="1">
      <c r="A266" s="12"/>
      <c r="B266" s="12"/>
      <c r="C266" s="12"/>
      <c r="D266" s="12"/>
      <c r="E266" s="11"/>
      <c r="F266" s="11"/>
      <c r="G266" s="9"/>
      <c r="H266" s="10"/>
      <c r="I266" s="10"/>
      <c r="J266" s="10"/>
      <c r="K266" s="10"/>
      <c r="L266" s="10"/>
      <c r="M266" s="9"/>
      <c r="N266" s="9"/>
      <c r="O266" s="9"/>
      <c r="P266" s="9"/>
      <c r="Q266" s="9"/>
      <c r="R266" s="9"/>
      <c r="S266" s="9"/>
      <c r="T266" s="9"/>
      <c r="U266" s="9"/>
      <c r="V266" s="9"/>
      <c r="W266" s="9"/>
      <c r="X266" s="9"/>
      <c r="Y266" s="9"/>
      <c r="Z266" s="9"/>
    </row>
    <row r="267" spans="1:26" ht="13.5" customHeight="1">
      <c r="A267" s="12"/>
      <c r="B267" s="12"/>
      <c r="C267" s="12"/>
      <c r="D267" s="12"/>
      <c r="E267" s="11"/>
      <c r="F267" s="11"/>
      <c r="G267" s="9"/>
      <c r="H267" s="10"/>
      <c r="I267" s="10"/>
      <c r="J267" s="10"/>
      <c r="K267" s="10"/>
      <c r="L267" s="10"/>
      <c r="M267" s="9"/>
      <c r="N267" s="9"/>
      <c r="O267" s="9"/>
      <c r="P267" s="9"/>
      <c r="Q267" s="9"/>
      <c r="R267" s="9"/>
      <c r="S267" s="9"/>
      <c r="T267" s="9"/>
      <c r="U267" s="9"/>
      <c r="V267" s="9"/>
      <c r="W267" s="9"/>
      <c r="X267" s="9"/>
      <c r="Y267" s="9"/>
      <c r="Z267" s="9"/>
    </row>
    <row r="268" spans="1:26" ht="13.5" customHeight="1">
      <c r="A268" s="12"/>
      <c r="B268" s="12"/>
      <c r="C268" s="12"/>
      <c r="D268" s="12"/>
      <c r="E268" s="11"/>
      <c r="F268" s="11"/>
      <c r="G268" s="9"/>
      <c r="H268" s="10"/>
      <c r="I268" s="10"/>
      <c r="J268" s="10"/>
      <c r="K268" s="10"/>
      <c r="L268" s="10"/>
      <c r="M268" s="9"/>
      <c r="N268" s="9"/>
      <c r="O268" s="9"/>
      <c r="P268" s="9"/>
      <c r="Q268" s="9"/>
      <c r="R268" s="9"/>
      <c r="S268" s="9"/>
      <c r="T268" s="9"/>
      <c r="U268" s="9"/>
      <c r="V268" s="9"/>
      <c r="W268" s="9"/>
      <c r="X268" s="9"/>
      <c r="Y268" s="9"/>
      <c r="Z268" s="9"/>
    </row>
    <row r="269" spans="1:26" ht="13.5" customHeight="1">
      <c r="A269" s="12"/>
      <c r="B269" s="12"/>
      <c r="C269" s="12"/>
      <c r="D269" s="12"/>
      <c r="E269" s="11"/>
      <c r="F269" s="11"/>
      <c r="G269" s="9"/>
      <c r="H269" s="10"/>
      <c r="I269" s="10"/>
      <c r="J269" s="10"/>
      <c r="K269" s="10"/>
      <c r="L269" s="10"/>
      <c r="M269" s="9"/>
      <c r="N269" s="9"/>
      <c r="O269" s="9"/>
      <c r="P269" s="9"/>
      <c r="Q269" s="9"/>
      <c r="R269" s="9"/>
      <c r="S269" s="9"/>
      <c r="T269" s="9"/>
      <c r="U269" s="9"/>
      <c r="V269" s="9"/>
      <c r="W269" s="9"/>
      <c r="X269" s="9"/>
      <c r="Y269" s="9"/>
      <c r="Z269" s="9"/>
    </row>
    <row r="270" spans="1:26" ht="13.5" customHeight="1">
      <c r="A270" s="12"/>
      <c r="B270" s="12"/>
      <c r="C270" s="12"/>
      <c r="D270" s="12"/>
      <c r="E270" s="11"/>
      <c r="F270" s="11"/>
      <c r="G270" s="9"/>
      <c r="H270" s="10"/>
      <c r="I270" s="10"/>
      <c r="J270" s="10"/>
      <c r="K270" s="10"/>
      <c r="L270" s="10"/>
      <c r="M270" s="9"/>
      <c r="N270" s="9"/>
      <c r="O270" s="9"/>
      <c r="P270" s="9"/>
      <c r="Q270" s="9"/>
      <c r="R270" s="9"/>
      <c r="S270" s="9"/>
      <c r="T270" s="9"/>
      <c r="U270" s="9"/>
      <c r="V270" s="9"/>
      <c r="W270" s="9"/>
      <c r="X270" s="9"/>
      <c r="Y270" s="9"/>
      <c r="Z270" s="9"/>
    </row>
    <row r="271" spans="1:26" ht="13.5" customHeight="1">
      <c r="A271" s="12"/>
      <c r="B271" s="12"/>
      <c r="C271" s="12"/>
      <c r="D271" s="12"/>
      <c r="E271" s="11"/>
      <c r="F271" s="11"/>
      <c r="G271" s="9"/>
      <c r="H271" s="10"/>
      <c r="I271" s="10"/>
      <c r="J271" s="10"/>
      <c r="K271" s="10"/>
      <c r="L271" s="10"/>
      <c r="M271" s="9"/>
      <c r="N271" s="9"/>
      <c r="O271" s="9"/>
      <c r="P271" s="9"/>
      <c r="Q271" s="9"/>
      <c r="R271" s="9"/>
      <c r="S271" s="9"/>
      <c r="T271" s="9"/>
      <c r="U271" s="9"/>
      <c r="V271" s="9"/>
      <c r="W271" s="9"/>
      <c r="X271" s="9"/>
      <c r="Y271" s="9"/>
      <c r="Z271" s="9"/>
    </row>
    <row r="272" spans="1:26" ht="13.5" customHeight="1">
      <c r="A272" s="12"/>
      <c r="B272" s="12"/>
      <c r="C272" s="12"/>
      <c r="D272" s="12"/>
      <c r="E272" s="11"/>
      <c r="F272" s="11"/>
      <c r="G272" s="9"/>
      <c r="H272" s="10"/>
      <c r="I272" s="10"/>
      <c r="J272" s="10"/>
      <c r="K272" s="10"/>
      <c r="L272" s="10"/>
      <c r="M272" s="9"/>
      <c r="N272" s="9"/>
      <c r="O272" s="9"/>
      <c r="P272" s="9"/>
      <c r="Q272" s="9"/>
      <c r="R272" s="9"/>
      <c r="S272" s="9"/>
      <c r="T272" s="9"/>
      <c r="U272" s="9"/>
      <c r="V272" s="9"/>
      <c r="W272" s="9"/>
      <c r="X272" s="9"/>
      <c r="Y272" s="9"/>
      <c r="Z272" s="9"/>
    </row>
    <row r="273" spans="1:26" ht="13.5" customHeight="1">
      <c r="A273" s="12"/>
      <c r="B273" s="12"/>
      <c r="C273" s="12"/>
      <c r="D273" s="12"/>
      <c r="E273" s="11"/>
      <c r="F273" s="11"/>
      <c r="G273" s="9"/>
      <c r="H273" s="10"/>
      <c r="I273" s="10"/>
      <c r="J273" s="10"/>
      <c r="K273" s="10"/>
      <c r="L273" s="10"/>
      <c r="M273" s="9"/>
      <c r="N273" s="9"/>
      <c r="O273" s="9"/>
      <c r="P273" s="9"/>
      <c r="Q273" s="9"/>
      <c r="R273" s="9"/>
      <c r="S273" s="9"/>
      <c r="T273" s="9"/>
      <c r="U273" s="9"/>
      <c r="V273" s="9"/>
      <c r="W273" s="9"/>
      <c r="X273" s="9"/>
      <c r="Y273" s="9"/>
      <c r="Z273" s="9"/>
    </row>
    <row r="274" spans="1:26" ht="13.5" customHeight="1">
      <c r="A274" s="12"/>
      <c r="B274" s="12"/>
      <c r="C274" s="12"/>
      <c r="D274" s="12"/>
      <c r="E274" s="11"/>
      <c r="F274" s="11"/>
      <c r="G274" s="9"/>
      <c r="H274" s="10"/>
      <c r="I274" s="10"/>
      <c r="J274" s="10"/>
      <c r="K274" s="10"/>
      <c r="L274" s="10"/>
      <c r="M274" s="9"/>
      <c r="N274" s="9"/>
      <c r="O274" s="9"/>
      <c r="P274" s="9"/>
      <c r="Q274" s="9"/>
      <c r="R274" s="9"/>
      <c r="S274" s="9"/>
      <c r="T274" s="9"/>
      <c r="U274" s="9"/>
      <c r="V274" s="9"/>
      <c r="W274" s="9"/>
      <c r="X274" s="9"/>
      <c r="Y274" s="9"/>
      <c r="Z274" s="9"/>
    </row>
    <row r="275" spans="1:26" ht="13.5" customHeight="1">
      <c r="A275" s="12"/>
      <c r="B275" s="12"/>
      <c r="C275" s="12"/>
      <c r="D275" s="12"/>
      <c r="E275" s="11"/>
      <c r="F275" s="11"/>
      <c r="G275" s="9"/>
      <c r="H275" s="10"/>
      <c r="I275" s="10"/>
      <c r="J275" s="10"/>
      <c r="K275" s="10"/>
      <c r="L275" s="10"/>
      <c r="M275" s="9"/>
      <c r="N275" s="9"/>
      <c r="O275" s="9"/>
      <c r="P275" s="9"/>
      <c r="Q275" s="9"/>
      <c r="R275" s="9"/>
      <c r="S275" s="9"/>
      <c r="T275" s="9"/>
      <c r="U275" s="9"/>
      <c r="V275" s="9"/>
      <c r="W275" s="9"/>
      <c r="X275" s="9"/>
      <c r="Y275" s="9"/>
      <c r="Z275" s="9"/>
    </row>
    <row r="276" spans="1:26" ht="13.5" customHeight="1">
      <c r="A276" s="12"/>
      <c r="B276" s="12"/>
      <c r="C276" s="12"/>
      <c r="D276" s="12"/>
      <c r="E276" s="11"/>
      <c r="F276" s="11"/>
      <c r="G276" s="9"/>
      <c r="H276" s="10"/>
      <c r="I276" s="10"/>
      <c r="J276" s="10"/>
      <c r="K276" s="10"/>
      <c r="L276" s="10"/>
      <c r="M276" s="9"/>
      <c r="N276" s="9"/>
      <c r="O276" s="9"/>
      <c r="P276" s="9"/>
      <c r="Q276" s="9"/>
      <c r="R276" s="9"/>
      <c r="S276" s="9"/>
      <c r="T276" s="9"/>
      <c r="U276" s="9"/>
      <c r="V276" s="9"/>
      <c r="W276" s="9"/>
      <c r="X276" s="9"/>
      <c r="Y276" s="9"/>
      <c r="Z276" s="9"/>
    </row>
    <row r="277" spans="1:26" ht="13.5" customHeight="1">
      <c r="A277" s="12"/>
      <c r="B277" s="12"/>
      <c r="C277" s="12"/>
      <c r="D277" s="12"/>
      <c r="E277" s="11"/>
      <c r="F277" s="11"/>
      <c r="G277" s="9"/>
      <c r="H277" s="10"/>
      <c r="I277" s="10"/>
      <c r="J277" s="10"/>
      <c r="K277" s="10"/>
      <c r="L277" s="10"/>
      <c r="M277" s="9"/>
      <c r="N277" s="9"/>
      <c r="O277" s="9"/>
      <c r="P277" s="9"/>
      <c r="Q277" s="9"/>
      <c r="R277" s="9"/>
      <c r="S277" s="9"/>
      <c r="T277" s="9"/>
      <c r="U277" s="9"/>
      <c r="V277" s="9"/>
      <c r="W277" s="9"/>
      <c r="X277" s="9"/>
      <c r="Y277" s="9"/>
      <c r="Z277" s="9"/>
    </row>
    <row r="278" spans="1:26" ht="13.5" customHeight="1">
      <c r="A278" s="12"/>
      <c r="B278" s="12"/>
      <c r="C278" s="12"/>
      <c r="D278" s="12"/>
      <c r="E278" s="11"/>
      <c r="F278" s="11"/>
      <c r="G278" s="9"/>
      <c r="H278" s="10"/>
      <c r="I278" s="10"/>
      <c r="J278" s="10"/>
      <c r="K278" s="10"/>
      <c r="L278" s="10"/>
      <c r="M278" s="9"/>
      <c r="N278" s="9"/>
      <c r="O278" s="9"/>
      <c r="P278" s="9"/>
      <c r="Q278" s="9"/>
      <c r="R278" s="9"/>
      <c r="S278" s="9"/>
      <c r="T278" s="9"/>
      <c r="U278" s="9"/>
      <c r="V278" s="9"/>
      <c r="W278" s="9"/>
      <c r="X278" s="9"/>
      <c r="Y278" s="9"/>
      <c r="Z278" s="9"/>
    </row>
    <row r="279" spans="1:26" ht="13.5" customHeight="1">
      <c r="A279" s="12"/>
      <c r="B279" s="12"/>
      <c r="C279" s="12"/>
      <c r="D279" s="12"/>
      <c r="E279" s="11"/>
      <c r="F279" s="11"/>
      <c r="G279" s="9"/>
      <c r="H279" s="10"/>
      <c r="I279" s="10"/>
      <c r="J279" s="10"/>
      <c r="K279" s="10"/>
      <c r="L279" s="10"/>
      <c r="M279" s="9"/>
      <c r="N279" s="9"/>
      <c r="O279" s="9"/>
      <c r="P279" s="9"/>
      <c r="Q279" s="9"/>
      <c r="R279" s="9"/>
      <c r="S279" s="9"/>
      <c r="T279" s="9"/>
      <c r="U279" s="9"/>
      <c r="V279" s="9"/>
      <c r="W279" s="9"/>
      <c r="X279" s="9"/>
      <c r="Y279" s="9"/>
      <c r="Z279" s="9"/>
    </row>
    <row r="280" spans="1:26" ht="13.5" customHeight="1">
      <c r="A280" s="12"/>
      <c r="B280" s="12"/>
      <c r="C280" s="12"/>
      <c r="D280" s="12"/>
      <c r="E280" s="11"/>
      <c r="F280" s="11"/>
      <c r="G280" s="9"/>
      <c r="H280" s="10"/>
      <c r="I280" s="10"/>
      <c r="J280" s="10"/>
      <c r="K280" s="10"/>
      <c r="L280" s="10"/>
      <c r="M280" s="9"/>
      <c r="N280" s="9"/>
      <c r="O280" s="9"/>
      <c r="P280" s="9"/>
      <c r="Q280" s="9"/>
      <c r="R280" s="9"/>
      <c r="S280" s="9"/>
      <c r="T280" s="9"/>
      <c r="U280" s="9"/>
      <c r="V280" s="9"/>
      <c r="W280" s="9"/>
      <c r="X280" s="9"/>
      <c r="Y280" s="9"/>
      <c r="Z280" s="9"/>
    </row>
    <row r="281" spans="1:26" ht="13.5" customHeight="1">
      <c r="A281" s="12"/>
      <c r="B281" s="12"/>
      <c r="C281" s="12"/>
      <c r="D281" s="12"/>
      <c r="E281" s="11"/>
      <c r="F281" s="11"/>
      <c r="G281" s="9"/>
      <c r="H281" s="10"/>
      <c r="I281" s="10"/>
      <c r="J281" s="10"/>
      <c r="K281" s="10"/>
      <c r="L281" s="10"/>
      <c r="M281" s="9"/>
      <c r="N281" s="9"/>
      <c r="O281" s="9"/>
      <c r="P281" s="9"/>
      <c r="Q281" s="9"/>
      <c r="R281" s="9"/>
      <c r="S281" s="9"/>
      <c r="T281" s="9"/>
      <c r="U281" s="9"/>
      <c r="V281" s="9"/>
      <c r="W281" s="9"/>
      <c r="X281" s="9"/>
      <c r="Y281" s="9"/>
      <c r="Z281" s="9"/>
    </row>
    <row r="282" spans="1:26" ht="13.5" customHeight="1">
      <c r="A282" s="12"/>
      <c r="B282" s="12"/>
      <c r="C282" s="12"/>
      <c r="D282" s="12"/>
      <c r="E282" s="11"/>
      <c r="F282" s="11"/>
      <c r="G282" s="9"/>
      <c r="H282" s="10"/>
      <c r="I282" s="10"/>
      <c r="J282" s="10"/>
      <c r="K282" s="10"/>
      <c r="L282" s="10"/>
      <c r="M282" s="9"/>
      <c r="N282" s="9"/>
      <c r="O282" s="9"/>
      <c r="P282" s="9"/>
      <c r="Q282" s="9"/>
      <c r="R282" s="9"/>
      <c r="S282" s="9"/>
      <c r="T282" s="9"/>
      <c r="U282" s="9"/>
      <c r="V282" s="9"/>
      <c r="W282" s="9"/>
      <c r="X282" s="9"/>
      <c r="Y282" s="9"/>
      <c r="Z282" s="9"/>
    </row>
    <row r="283" spans="1:26" ht="13.5" customHeight="1">
      <c r="A283" s="12"/>
      <c r="B283" s="12"/>
      <c r="C283" s="12"/>
      <c r="D283" s="12"/>
      <c r="E283" s="11"/>
      <c r="F283" s="11"/>
      <c r="G283" s="9"/>
      <c r="H283" s="10"/>
      <c r="I283" s="10"/>
      <c r="J283" s="10"/>
      <c r="K283" s="10"/>
      <c r="L283" s="10"/>
      <c r="M283" s="9"/>
      <c r="N283" s="9"/>
      <c r="O283" s="9"/>
      <c r="P283" s="9"/>
      <c r="Q283" s="9"/>
      <c r="R283" s="9"/>
      <c r="S283" s="9"/>
      <c r="T283" s="9"/>
      <c r="U283" s="9"/>
      <c r="V283" s="9"/>
      <c r="W283" s="9"/>
      <c r="X283" s="9"/>
      <c r="Y283" s="9"/>
      <c r="Z283" s="9"/>
    </row>
    <row r="284" spans="1:26" ht="13.5" customHeight="1">
      <c r="A284" s="12"/>
      <c r="B284" s="12"/>
      <c r="C284" s="12"/>
      <c r="D284" s="12"/>
      <c r="E284" s="11"/>
      <c r="F284" s="11"/>
      <c r="G284" s="9"/>
      <c r="H284" s="10"/>
      <c r="I284" s="10"/>
      <c r="J284" s="10"/>
      <c r="K284" s="10"/>
      <c r="L284" s="10"/>
      <c r="M284" s="9"/>
      <c r="N284" s="9"/>
      <c r="O284" s="9"/>
      <c r="P284" s="9"/>
      <c r="Q284" s="9"/>
      <c r="R284" s="9"/>
      <c r="S284" s="9"/>
      <c r="T284" s="9"/>
      <c r="U284" s="9"/>
      <c r="V284" s="9"/>
      <c r="W284" s="9"/>
      <c r="X284" s="9"/>
      <c r="Y284" s="9"/>
      <c r="Z284" s="9"/>
    </row>
    <row r="285" spans="1:26" ht="13.5" customHeight="1">
      <c r="A285" s="12"/>
      <c r="B285" s="12"/>
      <c r="C285" s="12"/>
      <c r="D285" s="12"/>
      <c r="E285" s="11"/>
      <c r="F285" s="11"/>
      <c r="G285" s="9"/>
      <c r="H285" s="10"/>
      <c r="I285" s="10"/>
      <c r="J285" s="10"/>
      <c r="K285" s="10"/>
      <c r="L285" s="10"/>
      <c r="M285" s="9"/>
      <c r="N285" s="9"/>
      <c r="O285" s="9"/>
      <c r="P285" s="9"/>
      <c r="Q285" s="9"/>
      <c r="R285" s="9"/>
      <c r="S285" s="9"/>
      <c r="T285" s="9"/>
      <c r="U285" s="9"/>
      <c r="V285" s="9"/>
      <c r="W285" s="9"/>
      <c r="X285" s="9"/>
      <c r="Y285" s="9"/>
      <c r="Z285" s="9"/>
    </row>
    <row r="286" spans="1:26" ht="13.5" customHeight="1">
      <c r="A286" s="12"/>
      <c r="B286" s="12"/>
      <c r="C286" s="12"/>
      <c r="D286" s="12"/>
      <c r="E286" s="11"/>
      <c r="F286" s="11"/>
      <c r="G286" s="9"/>
      <c r="H286" s="10"/>
      <c r="I286" s="10"/>
      <c r="J286" s="10"/>
      <c r="K286" s="10"/>
      <c r="L286" s="10"/>
      <c r="M286" s="9"/>
      <c r="N286" s="9"/>
      <c r="O286" s="9"/>
      <c r="P286" s="9"/>
      <c r="Q286" s="9"/>
      <c r="R286" s="9"/>
      <c r="S286" s="9"/>
      <c r="T286" s="9"/>
      <c r="U286" s="9"/>
      <c r="V286" s="9"/>
      <c r="W286" s="9"/>
      <c r="X286" s="9"/>
      <c r="Y286" s="9"/>
      <c r="Z286" s="9"/>
    </row>
    <row r="287" spans="1:26" ht="13.5" customHeight="1">
      <c r="A287" s="12"/>
      <c r="B287" s="12"/>
      <c r="C287" s="12"/>
      <c r="D287" s="12"/>
      <c r="E287" s="11"/>
      <c r="F287" s="11"/>
      <c r="G287" s="9"/>
      <c r="H287" s="10"/>
      <c r="I287" s="10"/>
      <c r="J287" s="10"/>
      <c r="K287" s="10"/>
      <c r="L287" s="10"/>
      <c r="M287" s="9"/>
      <c r="N287" s="9"/>
      <c r="O287" s="9"/>
      <c r="P287" s="9"/>
      <c r="Q287" s="9"/>
      <c r="R287" s="9"/>
      <c r="S287" s="9"/>
      <c r="T287" s="9"/>
      <c r="U287" s="9"/>
      <c r="V287" s="9"/>
      <c r="W287" s="9"/>
      <c r="X287" s="9"/>
      <c r="Y287" s="9"/>
      <c r="Z287" s="9"/>
    </row>
    <row r="288" spans="1:26" ht="13.5" customHeight="1">
      <c r="A288" s="12"/>
      <c r="B288" s="12"/>
      <c r="C288" s="12"/>
      <c r="D288" s="12"/>
      <c r="E288" s="11"/>
      <c r="F288" s="11"/>
      <c r="G288" s="9"/>
      <c r="H288" s="10"/>
      <c r="I288" s="10"/>
      <c r="J288" s="10"/>
      <c r="K288" s="10"/>
      <c r="L288" s="10"/>
      <c r="M288" s="9"/>
      <c r="N288" s="9"/>
      <c r="O288" s="9"/>
      <c r="P288" s="9"/>
      <c r="Q288" s="9"/>
      <c r="R288" s="9"/>
      <c r="S288" s="9"/>
      <c r="T288" s="9"/>
      <c r="U288" s="9"/>
      <c r="V288" s="9"/>
      <c r="W288" s="9"/>
      <c r="X288" s="9"/>
      <c r="Y288" s="9"/>
      <c r="Z288" s="9"/>
    </row>
    <row r="289" spans="1:26" ht="13.5" customHeight="1">
      <c r="A289" s="12"/>
      <c r="B289" s="12"/>
      <c r="C289" s="12"/>
      <c r="D289" s="12"/>
      <c r="E289" s="11"/>
      <c r="F289" s="11"/>
      <c r="G289" s="9"/>
      <c r="H289" s="10"/>
      <c r="I289" s="10"/>
      <c r="J289" s="10"/>
      <c r="K289" s="10"/>
      <c r="L289" s="10"/>
      <c r="M289" s="9"/>
      <c r="N289" s="9"/>
      <c r="O289" s="9"/>
      <c r="P289" s="9"/>
      <c r="Q289" s="9"/>
      <c r="R289" s="9"/>
      <c r="S289" s="9"/>
      <c r="T289" s="9"/>
      <c r="U289" s="9"/>
      <c r="V289" s="9"/>
      <c r="W289" s="9"/>
      <c r="X289" s="9"/>
      <c r="Y289" s="9"/>
      <c r="Z289" s="9"/>
    </row>
    <row r="290" spans="1:26" ht="13.5" customHeight="1">
      <c r="A290" s="12"/>
      <c r="B290" s="12"/>
      <c r="C290" s="12"/>
      <c r="D290" s="12"/>
      <c r="E290" s="11"/>
      <c r="F290" s="11"/>
      <c r="G290" s="9"/>
      <c r="H290" s="10"/>
      <c r="I290" s="10"/>
      <c r="J290" s="10"/>
      <c r="K290" s="10"/>
      <c r="L290" s="10"/>
      <c r="M290" s="9"/>
      <c r="N290" s="9"/>
      <c r="O290" s="9"/>
      <c r="P290" s="9"/>
      <c r="Q290" s="9"/>
      <c r="R290" s="9"/>
      <c r="S290" s="9"/>
      <c r="T290" s="9"/>
      <c r="U290" s="9"/>
      <c r="V290" s="9"/>
      <c r="W290" s="9"/>
      <c r="X290" s="9"/>
      <c r="Y290" s="9"/>
      <c r="Z290" s="9"/>
    </row>
    <row r="291" spans="1:26" ht="13.5" customHeight="1">
      <c r="A291" s="12"/>
      <c r="B291" s="12"/>
      <c r="C291" s="12"/>
      <c r="D291" s="12"/>
      <c r="E291" s="11"/>
      <c r="F291" s="11"/>
      <c r="G291" s="9"/>
      <c r="H291" s="10"/>
      <c r="I291" s="10"/>
      <c r="J291" s="10"/>
      <c r="K291" s="10"/>
      <c r="L291" s="10"/>
      <c r="M291" s="9"/>
      <c r="N291" s="9"/>
      <c r="O291" s="9"/>
      <c r="P291" s="9"/>
      <c r="Q291" s="9"/>
      <c r="R291" s="9"/>
      <c r="S291" s="9"/>
      <c r="T291" s="9"/>
      <c r="U291" s="9"/>
      <c r="V291" s="9"/>
      <c r="W291" s="9"/>
      <c r="X291" s="9"/>
      <c r="Y291" s="9"/>
      <c r="Z291" s="9"/>
    </row>
    <row r="292" spans="1:26" ht="13.5" customHeight="1">
      <c r="A292" s="12"/>
      <c r="B292" s="12"/>
      <c r="C292" s="12"/>
      <c r="D292" s="12"/>
      <c r="E292" s="11"/>
      <c r="F292" s="11"/>
      <c r="G292" s="9"/>
      <c r="H292" s="10"/>
      <c r="I292" s="10"/>
      <c r="J292" s="10"/>
      <c r="K292" s="10"/>
      <c r="L292" s="10"/>
      <c r="M292" s="9"/>
      <c r="N292" s="9"/>
      <c r="O292" s="9"/>
      <c r="P292" s="9"/>
      <c r="Q292" s="9"/>
      <c r="R292" s="9"/>
      <c r="S292" s="9"/>
      <c r="T292" s="9"/>
      <c r="U292" s="9"/>
      <c r="V292" s="9"/>
      <c r="W292" s="9"/>
      <c r="X292" s="9"/>
      <c r="Y292" s="9"/>
      <c r="Z292" s="9"/>
    </row>
    <row r="293" spans="1:26" ht="13.5" customHeight="1">
      <c r="A293" s="12"/>
      <c r="B293" s="12"/>
      <c r="C293" s="12"/>
      <c r="D293" s="12"/>
      <c r="E293" s="11"/>
      <c r="F293" s="11"/>
      <c r="G293" s="9"/>
      <c r="H293" s="10"/>
      <c r="I293" s="10"/>
      <c r="J293" s="10"/>
      <c r="K293" s="10"/>
      <c r="L293" s="10"/>
      <c r="M293" s="9"/>
      <c r="N293" s="9"/>
      <c r="O293" s="9"/>
      <c r="P293" s="9"/>
      <c r="Q293" s="9"/>
      <c r="R293" s="9"/>
      <c r="S293" s="9"/>
      <c r="T293" s="9"/>
      <c r="U293" s="9"/>
      <c r="V293" s="9"/>
      <c r="W293" s="9"/>
      <c r="X293" s="9"/>
      <c r="Y293" s="9"/>
      <c r="Z293" s="9"/>
    </row>
    <row r="294" spans="1:26" ht="13.5" customHeight="1">
      <c r="A294" s="12"/>
      <c r="B294" s="12"/>
      <c r="C294" s="12"/>
      <c r="D294" s="12"/>
      <c r="E294" s="11"/>
      <c r="F294" s="11"/>
      <c r="G294" s="9"/>
      <c r="H294" s="10"/>
      <c r="I294" s="10"/>
      <c r="J294" s="10"/>
      <c r="K294" s="10"/>
      <c r="L294" s="10"/>
      <c r="M294" s="9"/>
      <c r="N294" s="9"/>
      <c r="O294" s="9"/>
      <c r="P294" s="9"/>
      <c r="Q294" s="9"/>
      <c r="R294" s="9"/>
      <c r="S294" s="9"/>
      <c r="T294" s="9"/>
      <c r="U294" s="9"/>
      <c r="V294" s="9"/>
      <c r="W294" s="9"/>
      <c r="X294" s="9"/>
      <c r="Y294" s="9"/>
      <c r="Z294" s="9"/>
    </row>
    <row r="295" spans="1:26" ht="13.5" customHeight="1">
      <c r="A295" s="12"/>
      <c r="B295" s="12"/>
      <c r="C295" s="12"/>
      <c r="D295" s="12"/>
      <c r="E295" s="11"/>
      <c r="F295" s="11"/>
      <c r="G295" s="9"/>
      <c r="H295" s="10"/>
      <c r="I295" s="10"/>
      <c r="J295" s="10"/>
      <c r="K295" s="10"/>
      <c r="L295" s="10"/>
      <c r="M295" s="9"/>
      <c r="N295" s="9"/>
      <c r="O295" s="9"/>
      <c r="P295" s="9"/>
      <c r="Q295" s="9"/>
      <c r="R295" s="9"/>
      <c r="S295" s="9"/>
      <c r="T295" s="9"/>
      <c r="U295" s="9"/>
      <c r="V295" s="9"/>
      <c r="W295" s="9"/>
      <c r="X295" s="9"/>
      <c r="Y295" s="9"/>
      <c r="Z295" s="9"/>
    </row>
    <row r="296" spans="1:26" ht="13.5" customHeight="1">
      <c r="A296" s="12"/>
      <c r="B296" s="12"/>
      <c r="C296" s="12"/>
      <c r="D296" s="12"/>
      <c r="E296" s="11"/>
      <c r="F296" s="11"/>
      <c r="G296" s="9"/>
      <c r="H296" s="10"/>
      <c r="I296" s="10"/>
      <c r="J296" s="10"/>
      <c r="K296" s="10"/>
      <c r="L296" s="10"/>
      <c r="M296" s="9"/>
      <c r="N296" s="9"/>
      <c r="O296" s="9"/>
      <c r="P296" s="9"/>
      <c r="Q296" s="9"/>
      <c r="R296" s="9"/>
      <c r="S296" s="9"/>
      <c r="T296" s="9"/>
      <c r="U296" s="9"/>
      <c r="V296" s="9"/>
      <c r="W296" s="9"/>
      <c r="X296" s="9"/>
      <c r="Y296" s="9"/>
      <c r="Z296" s="9"/>
    </row>
    <row r="297" spans="1:26" ht="13.5" customHeight="1">
      <c r="A297" s="12"/>
      <c r="B297" s="12"/>
      <c r="C297" s="12"/>
      <c r="D297" s="12"/>
      <c r="E297" s="11"/>
      <c r="F297" s="11"/>
      <c r="G297" s="9"/>
      <c r="H297" s="10"/>
      <c r="I297" s="10"/>
      <c r="J297" s="10"/>
      <c r="K297" s="10"/>
      <c r="L297" s="10"/>
      <c r="M297" s="9"/>
      <c r="N297" s="9"/>
      <c r="O297" s="9"/>
      <c r="P297" s="9"/>
      <c r="Q297" s="9"/>
      <c r="R297" s="9"/>
      <c r="S297" s="9"/>
      <c r="T297" s="9"/>
      <c r="U297" s="9"/>
      <c r="V297" s="9"/>
      <c r="W297" s="9"/>
      <c r="X297" s="9"/>
      <c r="Y297" s="9"/>
      <c r="Z297" s="9"/>
    </row>
    <row r="298" spans="1:26" ht="13.5" customHeight="1">
      <c r="A298" s="12"/>
      <c r="B298" s="12"/>
      <c r="C298" s="12"/>
      <c r="D298" s="12"/>
      <c r="E298" s="11"/>
      <c r="F298" s="11"/>
      <c r="G298" s="9"/>
      <c r="H298" s="10"/>
      <c r="I298" s="10"/>
      <c r="J298" s="10"/>
      <c r="K298" s="10"/>
      <c r="L298" s="10"/>
      <c r="M298" s="9"/>
      <c r="N298" s="9"/>
      <c r="O298" s="9"/>
      <c r="P298" s="9"/>
      <c r="Q298" s="9"/>
      <c r="R298" s="9"/>
      <c r="S298" s="9"/>
      <c r="T298" s="9"/>
      <c r="U298" s="9"/>
      <c r="V298" s="9"/>
      <c r="W298" s="9"/>
      <c r="X298" s="9"/>
      <c r="Y298" s="9"/>
      <c r="Z298" s="9"/>
    </row>
    <row r="299" spans="1:26" ht="13.5" customHeight="1">
      <c r="A299" s="12"/>
      <c r="B299" s="12"/>
      <c r="C299" s="12"/>
      <c r="D299" s="12"/>
      <c r="E299" s="11"/>
      <c r="F299" s="11"/>
      <c r="G299" s="9"/>
      <c r="H299" s="10"/>
      <c r="I299" s="10"/>
      <c r="J299" s="10"/>
      <c r="K299" s="10"/>
      <c r="L299" s="10"/>
      <c r="M299" s="9"/>
      <c r="N299" s="9"/>
      <c r="O299" s="9"/>
      <c r="P299" s="9"/>
      <c r="Q299" s="9"/>
      <c r="R299" s="9"/>
      <c r="S299" s="9"/>
      <c r="T299" s="9"/>
      <c r="U299" s="9"/>
      <c r="V299" s="9"/>
      <c r="W299" s="9"/>
      <c r="X299" s="9"/>
      <c r="Y299" s="9"/>
      <c r="Z299" s="9"/>
    </row>
    <row r="300" spans="1:26" ht="13.5" customHeight="1">
      <c r="A300" s="12"/>
      <c r="B300" s="12"/>
      <c r="C300" s="12"/>
      <c r="D300" s="12"/>
      <c r="E300" s="11"/>
      <c r="F300" s="11"/>
      <c r="G300" s="9"/>
      <c r="H300" s="10"/>
      <c r="I300" s="10"/>
      <c r="J300" s="10"/>
      <c r="K300" s="10"/>
      <c r="L300" s="10"/>
      <c r="M300" s="9"/>
      <c r="N300" s="9"/>
      <c r="O300" s="9"/>
      <c r="P300" s="9"/>
      <c r="Q300" s="9"/>
      <c r="R300" s="9"/>
      <c r="S300" s="9"/>
      <c r="T300" s="9"/>
      <c r="U300" s="9"/>
      <c r="V300" s="9"/>
      <c r="W300" s="9"/>
      <c r="X300" s="9"/>
      <c r="Y300" s="9"/>
      <c r="Z300" s="9"/>
    </row>
    <row r="301" spans="1:26" ht="13.5" customHeight="1">
      <c r="A301" s="12"/>
      <c r="B301" s="12"/>
      <c r="C301" s="12"/>
      <c r="D301" s="12"/>
      <c r="E301" s="11"/>
      <c r="F301" s="11"/>
      <c r="G301" s="9"/>
      <c r="H301" s="10"/>
      <c r="I301" s="10"/>
      <c r="J301" s="10"/>
      <c r="K301" s="10"/>
      <c r="L301" s="10"/>
      <c r="M301" s="9"/>
      <c r="N301" s="9"/>
      <c r="O301" s="9"/>
      <c r="P301" s="9"/>
      <c r="Q301" s="9"/>
      <c r="R301" s="9"/>
      <c r="S301" s="9"/>
      <c r="T301" s="9"/>
      <c r="U301" s="9"/>
      <c r="V301" s="9"/>
      <c r="W301" s="9"/>
      <c r="X301" s="9"/>
      <c r="Y301" s="9"/>
      <c r="Z301" s="9"/>
    </row>
    <row r="302" spans="1:26" ht="13.5" customHeight="1">
      <c r="A302" s="12"/>
      <c r="B302" s="12"/>
      <c r="C302" s="12"/>
      <c r="D302" s="12"/>
      <c r="E302" s="11"/>
      <c r="F302" s="11"/>
      <c r="G302" s="9"/>
      <c r="H302" s="10"/>
      <c r="I302" s="10"/>
      <c r="J302" s="10"/>
      <c r="K302" s="10"/>
      <c r="L302" s="10"/>
      <c r="M302" s="9"/>
      <c r="N302" s="9"/>
      <c r="O302" s="9"/>
      <c r="P302" s="9"/>
      <c r="Q302" s="9"/>
      <c r="R302" s="9"/>
      <c r="S302" s="9"/>
      <c r="T302" s="9"/>
      <c r="U302" s="9"/>
      <c r="V302" s="9"/>
      <c r="W302" s="9"/>
      <c r="X302" s="9"/>
      <c r="Y302" s="9"/>
      <c r="Z302" s="9"/>
    </row>
    <row r="303" spans="1:26" ht="13.5" customHeight="1">
      <c r="A303" s="12"/>
      <c r="B303" s="12"/>
      <c r="C303" s="12"/>
      <c r="D303" s="12"/>
      <c r="E303" s="11"/>
      <c r="F303" s="11"/>
      <c r="G303" s="9"/>
      <c r="H303" s="10"/>
      <c r="I303" s="10"/>
      <c r="J303" s="10"/>
      <c r="K303" s="10"/>
      <c r="L303" s="10"/>
      <c r="M303" s="9"/>
      <c r="N303" s="9"/>
      <c r="O303" s="9"/>
      <c r="P303" s="9"/>
      <c r="Q303" s="9"/>
      <c r="R303" s="9"/>
      <c r="S303" s="9"/>
      <c r="T303" s="9"/>
      <c r="U303" s="9"/>
      <c r="V303" s="9"/>
      <c r="W303" s="9"/>
      <c r="X303" s="9"/>
      <c r="Y303" s="9"/>
      <c r="Z303" s="9"/>
    </row>
    <row r="304" spans="1:26" ht="13.5" customHeight="1">
      <c r="A304" s="12"/>
      <c r="B304" s="12"/>
      <c r="C304" s="12"/>
      <c r="D304" s="12"/>
      <c r="E304" s="11"/>
      <c r="F304" s="11"/>
      <c r="G304" s="9"/>
      <c r="H304" s="10"/>
      <c r="I304" s="10"/>
      <c r="J304" s="10"/>
      <c r="K304" s="10"/>
      <c r="L304" s="10"/>
      <c r="M304" s="9"/>
      <c r="N304" s="9"/>
      <c r="O304" s="9"/>
      <c r="P304" s="9"/>
      <c r="Q304" s="9"/>
      <c r="R304" s="9"/>
      <c r="S304" s="9"/>
      <c r="T304" s="9"/>
      <c r="U304" s="9"/>
      <c r="V304" s="9"/>
      <c r="W304" s="9"/>
      <c r="X304" s="9"/>
      <c r="Y304" s="9"/>
      <c r="Z304" s="9"/>
    </row>
    <row r="305" spans="1:26" ht="13.5" customHeight="1">
      <c r="A305" s="12"/>
      <c r="B305" s="12"/>
      <c r="C305" s="12"/>
      <c r="D305" s="12"/>
      <c r="E305" s="11"/>
      <c r="F305" s="11"/>
      <c r="G305" s="9"/>
      <c r="H305" s="10"/>
      <c r="I305" s="10"/>
      <c r="J305" s="10"/>
      <c r="K305" s="10"/>
      <c r="L305" s="10"/>
      <c r="M305" s="9"/>
      <c r="N305" s="9"/>
      <c r="O305" s="9"/>
      <c r="P305" s="9"/>
      <c r="Q305" s="9"/>
      <c r="R305" s="9"/>
      <c r="S305" s="9"/>
      <c r="T305" s="9"/>
      <c r="U305" s="9"/>
      <c r="V305" s="9"/>
      <c r="W305" s="9"/>
      <c r="X305" s="9"/>
      <c r="Y305" s="9"/>
      <c r="Z305" s="9"/>
    </row>
    <row r="306" spans="1:26" ht="13.5" customHeight="1">
      <c r="A306" s="12"/>
      <c r="B306" s="12"/>
      <c r="C306" s="12"/>
      <c r="D306" s="12"/>
      <c r="E306" s="11"/>
      <c r="F306" s="11"/>
      <c r="G306" s="9"/>
      <c r="H306" s="10"/>
      <c r="I306" s="10"/>
      <c r="J306" s="10"/>
      <c r="K306" s="10"/>
      <c r="L306" s="10"/>
      <c r="M306" s="9"/>
      <c r="N306" s="9"/>
      <c r="O306" s="9"/>
      <c r="P306" s="9"/>
      <c r="Q306" s="9"/>
      <c r="R306" s="9"/>
      <c r="S306" s="9"/>
      <c r="T306" s="9"/>
      <c r="U306" s="9"/>
      <c r="V306" s="9"/>
      <c r="W306" s="9"/>
      <c r="X306" s="9"/>
      <c r="Y306" s="9"/>
      <c r="Z306" s="9"/>
    </row>
    <row r="307" spans="1:26" ht="13.5" customHeight="1">
      <c r="A307" s="12"/>
      <c r="B307" s="12"/>
      <c r="C307" s="12"/>
      <c r="D307" s="12"/>
      <c r="E307" s="11"/>
      <c r="F307" s="11"/>
      <c r="G307" s="9"/>
      <c r="H307" s="10"/>
      <c r="I307" s="10"/>
      <c r="J307" s="10"/>
      <c r="K307" s="10"/>
      <c r="L307" s="10"/>
      <c r="M307" s="9"/>
      <c r="N307" s="9"/>
      <c r="O307" s="9"/>
      <c r="P307" s="9"/>
      <c r="Q307" s="9"/>
      <c r="R307" s="9"/>
      <c r="S307" s="9"/>
      <c r="T307" s="9"/>
      <c r="U307" s="9"/>
      <c r="V307" s="9"/>
      <c r="W307" s="9"/>
      <c r="X307" s="9"/>
      <c r="Y307" s="9"/>
      <c r="Z307" s="9"/>
    </row>
    <row r="308" spans="1:26" ht="13.5" customHeight="1">
      <c r="A308" s="12"/>
      <c r="B308" s="12"/>
      <c r="C308" s="12"/>
      <c r="D308" s="12"/>
      <c r="E308" s="11"/>
      <c r="F308" s="11"/>
      <c r="G308" s="9"/>
      <c r="H308" s="10"/>
      <c r="I308" s="10"/>
      <c r="J308" s="10"/>
      <c r="K308" s="10"/>
      <c r="L308" s="10"/>
      <c r="M308" s="9"/>
      <c r="N308" s="9"/>
      <c r="O308" s="9"/>
      <c r="P308" s="9"/>
      <c r="Q308" s="9"/>
      <c r="R308" s="9"/>
      <c r="S308" s="9"/>
      <c r="T308" s="9"/>
      <c r="U308" s="9"/>
      <c r="V308" s="9"/>
      <c r="W308" s="9"/>
      <c r="X308" s="9"/>
      <c r="Y308" s="9"/>
      <c r="Z308" s="9"/>
    </row>
    <row r="309" spans="1:26" ht="13.5" customHeight="1">
      <c r="A309" s="12"/>
      <c r="B309" s="12"/>
      <c r="C309" s="12"/>
      <c r="D309" s="12"/>
      <c r="E309" s="11"/>
      <c r="F309" s="11"/>
      <c r="G309" s="9"/>
      <c r="H309" s="10"/>
      <c r="I309" s="10"/>
      <c r="J309" s="10"/>
      <c r="K309" s="10"/>
      <c r="L309" s="10"/>
      <c r="M309" s="9"/>
      <c r="N309" s="9"/>
      <c r="O309" s="9"/>
      <c r="P309" s="9"/>
      <c r="Q309" s="9"/>
      <c r="R309" s="9"/>
      <c r="S309" s="9"/>
      <c r="T309" s="9"/>
      <c r="U309" s="9"/>
      <c r="V309" s="9"/>
      <c r="W309" s="9"/>
      <c r="X309" s="9"/>
      <c r="Y309" s="9"/>
      <c r="Z309" s="9"/>
    </row>
    <row r="310" spans="1:26" ht="13.5" customHeight="1">
      <c r="A310" s="12"/>
      <c r="B310" s="12"/>
      <c r="C310" s="12"/>
      <c r="D310" s="12"/>
      <c r="E310" s="11"/>
      <c r="F310" s="11"/>
      <c r="G310" s="9"/>
      <c r="H310" s="10"/>
      <c r="I310" s="10"/>
      <c r="J310" s="10"/>
      <c r="K310" s="10"/>
      <c r="L310" s="10"/>
      <c r="M310" s="9"/>
      <c r="N310" s="9"/>
      <c r="O310" s="9"/>
      <c r="P310" s="9"/>
      <c r="Q310" s="9"/>
      <c r="R310" s="9"/>
      <c r="S310" s="9"/>
      <c r="T310" s="9"/>
      <c r="U310" s="9"/>
      <c r="V310" s="9"/>
      <c r="W310" s="9"/>
      <c r="X310" s="9"/>
      <c r="Y310" s="9"/>
      <c r="Z310" s="9"/>
    </row>
    <row r="311" spans="1:26" ht="13.5" customHeight="1">
      <c r="A311" s="12"/>
      <c r="B311" s="12"/>
      <c r="C311" s="12"/>
      <c r="D311" s="12"/>
      <c r="E311" s="11"/>
      <c r="F311" s="11"/>
      <c r="G311" s="9"/>
      <c r="H311" s="10"/>
      <c r="I311" s="10"/>
      <c r="J311" s="10"/>
      <c r="K311" s="10"/>
      <c r="L311" s="10"/>
      <c r="M311" s="9"/>
      <c r="N311" s="9"/>
      <c r="O311" s="9"/>
      <c r="P311" s="9"/>
      <c r="Q311" s="9"/>
      <c r="R311" s="9"/>
      <c r="S311" s="9"/>
      <c r="T311" s="9"/>
      <c r="U311" s="9"/>
      <c r="V311" s="9"/>
      <c r="W311" s="9"/>
      <c r="X311" s="9"/>
      <c r="Y311" s="9"/>
      <c r="Z311" s="9"/>
    </row>
    <row r="312" spans="1:26" ht="13.5" customHeight="1">
      <c r="A312" s="12"/>
      <c r="B312" s="12"/>
      <c r="C312" s="12"/>
      <c r="D312" s="12"/>
      <c r="E312" s="11"/>
      <c r="F312" s="11"/>
      <c r="G312" s="9"/>
      <c r="H312" s="10"/>
      <c r="I312" s="10"/>
      <c r="J312" s="10"/>
      <c r="K312" s="10"/>
      <c r="L312" s="10"/>
      <c r="M312" s="9"/>
      <c r="N312" s="9"/>
      <c r="O312" s="9"/>
      <c r="P312" s="9"/>
      <c r="Q312" s="9"/>
      <c r="R312" s="9"/>
      <c r="S312" s="9"/>
      <c r="T312" s="9"/>
      <c r="U312" s="9"/>
      <c r="V312" s="9"/>
      <c r="W312" s="9"/>
      <c r="X312" s="9"/>
      <c r="Y312" s="9"/>
      <c r="Z312" s="9"/>
    </row>
    <row r="313" spans="1:26" ht="13.5" customHeight="1">
      <c r="A313" s="12"/>
      <c r="B313" s="12"/>
      <c r="C313" s="12"/>
      <c r="D313" s="12"/>
      <c r="E313" s="11"/>
      <c r="F313" s="11"/>
      <c r="G313" s="9"/>
      <c r="H313" s="10"/>
      <c r="I313" s="10"/>
      <c r="J313" s="10"/>
      <c r="K313" s="10"/>
      <c r="L313" s="10"/>
      <c r="M313" s="9"/>
      <c r="N313" s="9"/>
      <c r="O313" s="9"/>
      <c r="P313" s="9"/>
      <c r="Q313" s="9"/>
      <c r="R313" s="9"/>
      <c r="S313" s="9"/>
      <c r="T313" s="9"/>
      <c r="U313" s="9"/>
      <c r="V313" s="9"/>
      <c r="W313" s="9"/>
      <c r="X313" s="9"/>
      <c r="Y313" s="9"/>
      <c r="Z313" s="9"/>
    </row>
    <row r="314" spans="1:26" ht="13.5" customHeight="1">
      <c r="A314" s="12"/>
      <c r="B314" s="12"/>
      <c r="C314" s="12"/>
      <c r="D314" s="12"/>
      <c r="E314" s="11"/>
      <c r="F314" s="11"/>
      <c r="G314" s="9"/>
      <c r="H314" s="10"/>
      <c r="I314" s="10"/>
      <c r="J314" s="10"/>
      <c r="K314" s="10"/>
      <c r="L314" s="10"/>
      <c r="M314" s="9"/>
      <c r="N314" s="9"/>
      <c r="O314" s="9"/>
      <c r="P314" s="9"/>
      <c r="Q314" s="9"/>
      <c r="R314" s="9"/>
      <c r="S314" s="9"/>
      <c r="T314" s="9"/>
      <c r="U314" s="9"/>
      <c r="V314" s="9"/>
      <c r="W314" s="9"/>
      <c r="X314" s="9"/>
      <c r="Y314" s="9"/>
      <c r="Z314" s="9"/>
    </row>
    <row r="315" spans="1:26" ht="13.5" customHeight="1">
      <c r="A315" s="12"/>
      <c r="B315" s="12"/>
      <c r="C315" s="12"/>
      <c r="D315" s="12"/>
      <c r="E315" s="11"/>
      <c r="F315" s="11"/>
      <c r="G315" s="9"/>
      <c r="H315" s="10"/>
      <c r="I315" s="10"/>
      <c r="J315" s="10"/>
      <c r="K315" s="10"/>
      <c r="L315" s="10"/>
      <c r="M315" s="9"/>
      <c r="N315" s="9"/>
      <c r="O315" s="9"/>
      <c r="P315" s="9"/>
      <c r="Q315" s="9"/>
      <c r="R315" s="9"/>
      <c r="S315" s="9"/>
      <c r="T315" s="9"/>
      <c r="U315" s="9"/>
      <c r="V315" s="9"/>
      <c r="W315" s="9"/>
      <c r="X315" s="9"/>
      <c r="Y315" s="9"/>
      <c r="Z315" s="9"/>
    </row>
    <row r="316" spans="1:26" ht="13.5" customHeight="1">
      <c r="A316" s="12"/>
      <c r="B316" s="12"/>
      <c r="C316" s="12"/>
      <c r="D316" s="12"/>
      <c r="E316" s="11"/>
      <c r="F316" s="11"/>
      <c r="G316" s="9"/>
      <c r="H316" s="10"/>
      <c r="I316" s="10"/>
      <c r="J316" s="10"/>
      <c r="K316" s="10"/>
      <c r="L316" s="10"/>
      <c r="M316" s="9"/>
      <c r="N316" s="9"/>
      <c r="O316" s="9"/>
      <c r="P316" s="9"/>
      <c r="Q316" s="9"/>
      <c r="R316" s="9"/>
      <c r="S316" s="9"/>
      <c r="T316" s="9"/>
      <c r="U316" s="9"/>
      <c r="V316" s="9"/>
      <c r="W316" s="9"/>
      <c r="X316" s="9"/>
      <c r="Y316" s="9"/>
      <c r="Z316" s="9"/>
    </row>
    <row r="317" spans="1:26" ht="13.5" customHeight="1">
      <c r="A317" s="12"/>
      <c r="B317" s="12"/>
      <c r="C317" s="12"/>
      <c r="D317" s="12"/>
      <c r="E317" s="11"/>
      <c r="F317" s="11"/>
      <c r="G317" s="9"/>
      <c r="H317" s="10"/>
      <c r="I317" s="10"/>
      <c r="J317" s="10"/>
      <c r="K317" s="10"/>
      <c r="L317" s="10"/>
      <c r="M317" s="9"/>
      <c r="N317" s="9"/>
      <c r="O317" s="9"/>
      <c r="P317" s="9"/>
      <c r="Q317" s="9"/>
      <c r="R317" s="9"/>
      <c r="S317" s="9"/>
      <c r="T317" s="9"/>
      <c r="U317" s="9"/>
      <c r="V317" s="9"/>
      <c r="W317" s="9"/>
      <c r="X317" s="9"/>
      <c r="Y317" s="9"/>
      <c r="Z317" s="9"/>
    </row>
    <row r="318" spans="1:26" ht="13.5" customHeight="1">
      <c r="A318" s="12"/>
      <c r="B318" s="12"/>
      <c r="C318" s="12"/>
      <c r="D318" s="12"/>
      <c r="E318" s="11"/>
      <c r="F318" s="11"/>
      <c r="G318" s="9"/>
      <c r="H318" s="10"/>
      <c r="I318" s="10"/>
      <c r="J318" s="10"/>
      <c r="K318" s="10"/>
      <c r="L318" s="10"/>
      <c r="M318" s="9"/>
      <c r="N318" s="9"/>
      <c r="O318" s="9"/>
      <c r="P318" s="9"/>
      <c r="Q318" s="9"/>
      <c r="R318" s="9"/>
      <c r="S318" s="9"/>
      <c r="T318" s="9"/>
      <c r="U318" s="9"/>
      <c r="V318" s="9"/>
      <c r="W318" s="9"/>
      <c r="X318" s="9"/>
      <c r="Y318" s="9"/>
      <c r="Z318" s="9"/>
    </row>
    <row r="319" spans="1:26" ht="13.5" customHeight="1">
      <c r="A319" s="12"/>
      <c r="B319" s="12"/>
      <c r="C319" s="12"/>
      <c r="D319" s="12"/>
      <c r="E319" s="11"/>
      <c r="F319" s="11"/>
      <c r="G319" s="9"/>
      <c r="H319" s="10"/>
      <c r="I319" s="10"/>
      <c r="J319" s="10"/>
      <c r="K319" s="10"/>
      <c r="L319" s="10"/>
      <c r="M319" s="9"/>
      <c r="N319" s="9"/>
      <c r="O319" s="9"/>
      <c r="P319" s="9"/>
      <c r="Q319" s="9"/>
      <c r="R319" s="9"/>
      <c r="S319" s="9"/>
      <c r="T319" s="9"/>
      <c r="U319" s="9"/>
      <c r="V319" s="9"/>
      <c r="W319" s="9"/>
      <c r="X319" s="9"/>
      <c r="Y319" s="9"/>
      <c r="Z319" s="9"/>
    </row>
    <row r="320" spans="1:26" ht="13.5" customHeight="1">
      <c r="A320" s="12"/>
      <c r="B320" s="12"/>
      <c r="C320" s="12"/>
      <c r="D320" s="12"/>
      <c r="E320" s="11"/>
      <c r="F320" s="11"/>
      <c r="G320" s="9"/>
      <c r="H320" s="10"/>
      <c r="I320" s="10"/>
      <c r="J320" s="10"/>
      <c r="K320" s="10"/>
      <c r="L320" s="10"/>
      <c r="M320" s="9"/>
      <c r="N320" s="9"/>
      <c r="O320" s="9"/>
      <c r="P320" s="9"/>
      <c r="Q320" s="9"/>
      <c r="R320" s="9"/>
      <c r="S320" s="9"/>
      <c r="T320" s="9"/>
      <c r="U320" s="9"/>
      <c r="V320" s="9"/>
      <c r="W320" s="9"/>
      <c r="X320" s="9"/>
      <c r="Y320" s="9"/>
      <c r="Z320" s="9"/>
    </row>
    <row r="321" spans="1:26" ht="13.5" customHeight="1">
      <c r="A321" s="12"/>
      <c r="B321" s="12"/>
      <c r="C321" s="12"/>
      <c r="D321" s="12"/>
      <c r="E321" s="11"/>
      <c r="F321" s="11"/>
      <c r="G321" s="9"/>
      <c r="H321" s="10"/>
      <c r="I321" s="10"/>
      <c r="J321" s="10"/>
      <c r="K321" s="10"/>
      <c r="L321" s="10"/>
      <c r="M321" s="9"/>
      <c r="N321" s="9"/>
      <c r="O321" s="9"/>
      <c r="P321" s="9"/>
      <c r="Q321" s="9"/>
      <c r="R321" s="9"/>
      <c r="S321" s="9"/>
      <c r="T321" s="9"/>
      <c r="U321" s="9"/>
      <c r="V321" s="9"/>
      <c r="W321" s="9"/>
      <c r="X321" s="9"/>
      <c r="Y321" s="9"/>
      <c r="Z321" s="9"/>
    </row>
    <row r="322" spans="1:26" ht="13.5" customHeight="1">
      <c r="A322" s="12"/>
      <c r="B322" s="12"/>
      <c r="C322" s="12"/>
      <c r="D322" s="12"/>
      <c r="E322" s="11"/>
      <c r="F322" s="11"/>
      <c r="G322" s="9"/>
      <c r="H322" s="10"/>
      <c r="I322" s="10"/>
      <c r="J322" s="10"/>
      <c r="K322" s="10"/>
      <c r="L322" s="10"/>
      <c r="M322" s="9"/>
      <c r="N322" s="9"/>
      <c r="O322" s="9"/>
      <c r="P322" s="9"/>
      <c r="Q322" s="9"/>
      <c r="R322" s="9"/>
      <c r="S322" s="9"/>
      <c r="T322" s="9"/>
      <c r="U322" s="9"/>
      <c r="V322" s="9"/>
      <c r="W322" s="9"/>
      <c r="X322" s="9"/>
      <c r="Y322" s="9"/>
      <c r="Z322" s="9"/>
    </row>
    <row r="323" spans="1:26" ht="13.5" customHeight="1">
      <c r="A323" s="12"/>
      <c r="B323" s="12"/>
      <c r="C323" s="12"/>
      <c r="D323" s="12"/>
      <c r="E323" s="11"/>
      <c r="F323" s="11"/>
      <c r="G323" s="9"/>
      <c r="H323" s="10"/>
      <c r="I323" s="10"/>
      <c r="J323" s="10"/>
      <c r="K323" s="10"/>
      <c r="L323" s="10"/>
      <c r="M323" s="9"/>
      <c r="N323" s="9"/>
      <c r="O323" s="9"/>
      <c r="P323" s="9"/>
      <c r="Q323" s="9"/>
      <c r="R323" s="9"/>
      <c r="S323" s="9"/>
      <c r="T323" s="9"/>
      <c r="U323" s="9"/>
      <c r="V323" s="9"/>
      <c r="W323" s="9"/>
      <c r="X323" s="9"/>
      <c r="Y323" s="9"/>
      <c r="Z323" s="9"/>
    </row>
    <row r="324" spans="1:26" ht="13.5" customHeight="1">
      <c r="A324" s="12"/>
      <c r="B324" s="12"/>
      <c r="C324" s="12"/>
      <c r="D324" s="12"/>
      <c r="E324" s="11"/>
      <c r="F324" s="11"/>
      <c r="G324" s="9"/>
      <c r="H324" s="10"/>
      <c r="I324" s="10"/>
      <c r="J324" s="10"/>
      <c r="K324" s="10"/>
      <c r="L324" s="10"/>
      <c r="M324" s="9"/>
      <c r="N324" s="9"/>
      <c r="O324" s="9"/>
      <c r="P324" s="9"/>
      <c r="Q324" s="9"/>
      <c r="R324" s="9"/>
      <c r="S324" s="9"/>
      <c r="T324" s="9"/>
      <c r="U324" s="9"/>
      <c r="V324" s="9"/>
      <c r="W324" s="9"/>
      <c r="X324" s="9"/>
      <c r="Y324" s="9"/>
      <c r="Z324" s="9"/>
    </row>
    <row r="325" spans="1:26" ht="13.5" customHeight="1">
      <c r="A325" s="12"/>
      <c r="B325" s="12"/>
      <c r="C325" s="12"/>
      <c r="D325" s="12"/>
      <c r="E325" s="11"/>
      <c r="F325" s="11"/>
      <c r="G325" s="9"/>
      <c r="H325" s="10"/>
      <c r="I325" s="10"/>
      <c r="J325" s="10"/>
      <c r="K325" s="10"/>
      <c r="L325" s="10"/>
      <c r="M325" s="9"/>
      <c r="N325" s="9"/>
      <c r="O325" s="9"/>
      <c r="P325" s="9"/>
      <c r="Q325" s="9"/>
      <c r="R325" s="9"/>
      <c r="S325" s="9"/>
      <c r="T325" s="9"/>
      <c r="U325" s="9"/>
      <c r="V325" s="9"/>
      <c r="W325" s="9"/>
      <c r="X325" s="9"/>
      <c r="Y325" s="9"/>
      <c r="Z325" s="9"/>
    </row>
    <row r="326" spans="1:26" ht="13.5" customHeight="1">
      <c r="A326" s="12"/>
      <c r="B326" s="12"/>
      <c r="C326" s="12"/>
      <c r="D326" s="12"/>
      <c r="E326" s="11"/>
      <c r="F326" s="11"/>
      <c r="G326" s="9"/>
      <c r="H326" s="10"/>
      <c r="I326" s="10"/>
      <c r="J326" s="10"/>
      <c r="K326" s="10"/>
      <c r="L326" s="10"/>
      <c r="M326" s="9"/>
      <c r="N326" s="9"/>
      <c r="O326" s="9"/>
      <c r="P326" s="9"/>
      <c r="Q326" s="9"/>
      <c r="R326" s="9"/>
      <c r="S326" s="9"/>
      <c r="T326" s="9"/>
      <c r="U326" s="9"/>
      <c r="V326" s="9"/>
      <c r="W326" s="9"/>
      <c r="X326" s="9"/>
      <c r="Y326" s="9"/>
      <c r="Z326" s="9"/>
    </row>
    <row r="327" spans="1:26" ht="13.5" customHeight="1">
      <c r="A327" s="12"/>
      <c r="B327" s="12"/>
      <c r="C327" s="12"/>
      <c r="D327" s="12"/>
      <c r="E327" s="11"/>
      <c r="F327" s="11"/>
      <c r="G327" s="9"/>
      <c r="H327" s="10"/>
      <c r="I327" s="10"/>
      <c r="J327" s="10"/>
      <c r="K327" s="10"/>
      <c r="L327" s="10"/>
      <c r="M327" s="9"/>
      <c r="N327" s="9"/>
      <c r="O327" s="9"/>
      <c r="P327" s="9"/>
      <c r="Q327" s="9"/>
      <c r="R327" s="9"/>
      <c r="S327" s="9"/>
      <c r="T327" s="9"/>
      <c r="U327" s="9"/>
      <c r="V327" s="9"/>
      <c r="W327" s="9"/>
      <c r="X327" s="9"/>
      <c r="Y327" s="9"/>
      <c r="Z327" s="9"/>
    </row>
    <row r="328" spans="1:26" ht="13.5" customHeight="1">
      <c r="A328" s="12"/>
      <c r="B328" s="12"/>
      <c r="C328" s="12"/>
      <c r="D328" s="12"/>
      <c r="E328" s="11"/>
      <c r="F328" s="11"/>
      <c r="G328" s="9"/>
      <c r="H328" s="10"/>
      <c r="I328" s="10"/>
      <c r="J328" s="10"/>
      <c r="K328" s="10"/>
      <c r="L328" s="10"/>
      <c r="M328" s="9"/>
      <c r="N328" s="9"/>
      <c r="O328" s="9"/>
      <c r="P328" s="9"/>
      <c r="Q328" s="9"/>
      <c r="R328" s="9"/>
      <c r="S328" s="9"/>
      <c r="T328" s="9"/>
      <c r="U328" s="9"/>
      <c r="V328" s="9"/>
      <c r="W328" s="9"/>
      <c r="X328" s="9"/>
      <c r="Y328" s="9"/>
      <c r="Z328" s="9"/>
    </row>
    <row r="329" spans="1:26" ht="13.5" customHeight="1">
      <c r="A329" s="12"/>
      <c r="B329" s="12"/>
      <c r="C329" s="12"/>
      <c r="D329" s="12"/>
      <c r="E329" s="11"/>
      <c r="F329" s="11"/>
      <c r="G329" s="9"/>
      <c r="H329" s="10"/>
      <c r="I329" s="10"/>
      <c r="J329" s="10"/>
      <c r="K329" s="10"/>
      <c r="L329" s="10"/>
      <c r="M329" s="9"/>
      <c r="N329" s="9"/>
      <c r="O329" s="9"/>
      <c r="P329" s="9"/>
      <c r="Q329" s="9"/>
      <c r="R329" s="9"/>
      <c r="S329" s="9"/>
      <c r="T329" s="9"/>
      <c r="U329" s="9"/>
      <c r="V329" s="9"/>
      <c r="W329" s="9"/>
      <c r="X329" s="9"/>
      <c r="Y329" s="9"/>
      <c r="Z329" s="9"/>
    </row>
    <row r="330" spans="1:26" ht="13.5" customHeight="1">
      <c r="A330" s="12"/>
      <c r="B330" s="12"/>
      <c r="C330" s="12"/>
      <c r="D330" s="12"/>
      <c r="E330" s="11"/>
      <c r="F330" s="11"/>
      <c r="G330" s="9"/>
      <c r="H330" s="10"/>
      <c r="I330" s="10"/>
      <c r="J330" s="10"/>
      <c r="K330" s="10"/>
      <c r="L330" s="10"/>
      <c r="M330" s="9"/>
      <c r="N330" s="9"/>
      <c r="O330" s="9"/>
      <c r="P330" s="9"/>
      <c r="Q330" s="9"/>
      <c r="R330" s="9"/>
      <c r="S330" s="9"/>
      <c r="T330" s="9"/>
      <c r="U330" s="9"/>
      <c r="V330" s="9"/>
      <c r="W330" s="9"/>
      <c r="X330" s="9"/>
      <c r="Y330" s="9"/>
      <c r="Z330" s="9"/>
    </row>
    <row r="331" spans="1:26" ht="13.5" customHeight="1">
      <c r="A331" s="12"/>
      <c r="B331" s="12"/>
      <c r="C331" s="12"/>
      <c r="D331" s="12"/>
      <c r="E331" s="11"/>
      <c r="F331" s="11"/>
      <c r="G331" s="9"/>
      <c r="H331" s="10"/>
      <c r="I331" s="10"/>
      <c r="J331" s="10"/>
      <c r="K331" s="10"/>
      <c r="L331" s="10"/>
      <c r="M331" s="9"/>
      <c r="N331" s="9"/>
      <c r="O331" s="9"/>
      <c r="P331" s="9"/>
      <c r="Q331" s="9"/>
      <c r="R331" s="9"/>
      <c r="S331" s="9"/>
      <c r="T331" s="9"/>
      <c r="U331" s="9"/>
      <c r="V331" s="9"/>
      <c r="W331" s="9"/>
      <c r="X331" s="9"/>
      <c r="Y331" s="9"/>
      <c r="Z331" s="9"/>
    </row>
    <row r="332" spans="1:26" ht="13.5" customHeight="1">
      <c r="A332" s="12"/>
      <c r="B332" s="12"/>
      <c r="C332" s="12"/>
      <c r="D332" s="12"/>
      <c r="E332" s="11"/>
      <c r="F332" s="11"/>
      <c r="G332" s="9"/>
      <c r="H332" s="10"/>
      <c r="I332" s="10"/>
      <c r="J332" s="10"/>
      <c r="K332" s="10"/>
      <c r="L332" s="10"/>
      <c r="M332" s="9"/>
      <c r="N332" s="9"/>
      <c r="O332" s="9"/>
      <c r="P332" s="9"/>
      <c r="Q332" s="9"/>
      <c r="R332" s="9"/>
      <c r="S332" s="9"/>
      <c r="T332" s="9"/>
      <c r="U332" s="9"/>
      <c r="V332" s="9"/>
      <c r="W332" s="9"/>
      <c r="X332" s="9"/>
      <c r="Y332" s="9"/>
      <c r="Z332" s="9"/>
    </row>
    <row r="333" spans="1:26" ht="13.5" customHeight="1">
      <c r="A333" s="12"/>
      <c r="B333" s="12"/>
      <c r="C333" s="12"/>
      <c r="D333" s="12"/>
      <c r="E333" s="11"/>
      <c r="F333" s="11"/>
      <c r="G333" s="9"/>
      <c r="H333" s="10"/>
      <c r="I333" s="10"/>
      <c r="J333" s="10"/>
      <c r="K333" s="10"/>
      <c r="L333" s="10"/>
      <c r="M333" s="9"/>
      <c r="N333" s="9"/>
      <c r="O333" s="9"/>
      <c r="P333" s="9"/>
      <c r="Q333" s="9"/>
      <c r="R333" s="9"/>
      <c r="S333" s="9"/>
      <c r="T333" s="9"/>
      <c r="U333" s="9"/>
      <c r="V333" s="9"/>
      <c r="W333" s="9"/>
      <c r="X333" s="9"/>
      <c r="Y333" s="9"/>
      <c r="Z333" s="9"/>
    </row>
    <row r="334" spans="1:26" ht="13.5" customHeight="1">
      <c r="A334" s="12"/>
      <c r="B334" s="12"/>
      <c r="C334" s="12"/>
      <c r="D334" s="12"/>
      <c r="E334" s="11"/>
      <c r="F334" s="11"/>
      <c r="G334" s="9"/>
      <c r="H334" s="10"/>
      <c r="I334" s="10"/>
      <c r="J334" s="10"/>
      <c r="K334" s="10"/>
      <c r="L334" s="10"/>
      <c r="M334" s="9"/>
      <c r="N334" s="9"/>
      <c r="O334" s="9"/>
      <c r="P334" s="9"/>
      <c r="Q334" s="9"/>
      <c r="R334" s="9"/>
      <c r="S334" s="9"/>
      <c r="T334" s="9"/>
      <c r="U334" s="9"/>
      <c r="V334" s="9"/>
      <c r="W334" s="9"/>
      <c r="X334" s="9"/>
      <c r="Y334" s="9"/>
      <c r="Z334" s="9"/>
    </row>
    <row r="335" spans="1:26" ht="13.5" customHeight="1">
      <c r="A335" s="12"/>
      <c r="B335" s="12"/>
      <c r="C335" s="12"/>
      <c r="D335" s="12"/>
      <c r="E335" s="11"/>
      <c r="F335" s="11"/>
      <c r="G335" s="9"/>
      <c r="H335" s="10"/>
      <c r="I335" s="10"/>
      <c r="J335" s="10"/>
      <c r="K335" s="10"/>
      <c r="L335" s="10"/>
      <c r="M335" s="9"/>
      <c r="N335" s="9"/>
      <c r="O335" s="9"/>
      <c r="P335" s="9"/>
      <c r="Q335" s="9"/>
      <c r="R335" s="9"/>
      <c r="S335" s="9"/>
      <c r="T335" s="9"/>
      <c r="U335" s="9"/>
      <c r="V335" s="9"/>
      <c r="W335" s="9"/>
      <c r="X335" s="9"/>
      <c r="Y335" s="9"/>
      <c r="Z335" s="9"/>
    </row>
    <row r="336" spans="1:26" ht="13.5" customHeight="1">
      <c r="A336" s="12"/>
      <c r="B336" s="12"/>
      <c r="C336" s="12"/>
      <c r="D336" s="12"/>
      <c r="E336" s="11"/>
      <c r="F336" s="11"/>
      <c r="G336" s="9"/>
      <c r="H336" s="10"/>
      <c r="I336" s="10"/>
      <c r="J336" s="10"/>
      <c r="K336" s="10"/>
      <c r="L336" s="10"/>
      <c r="M336" s="9"/>
      <c r="N336" s="9"/>
      <c r="O336" s="9"/>
      <c r="P336" s="9"/>
      <c r="Q336" s="9"/>
      <c r="R336" s="9"/>
      <c r="S336" s="9"/>
      <c r="T336" s="9"/>
      <c r="U336" s="9"/>
      <c r="V336" s="9"/>
      <c r="W336" s="9"/>
      <c r="X336" s="9"/>
      <c r="Y336" s="9"/>
      <c r="Z336" s="9"/>
    </row>
    <row r="337" spans="1:26" ht="13.5" customHeight="1">
      <c r="A337" s="12"/>
      <c r="B337" s="12"/>
      <c r="C337" s="12"/>
      <c r="D337" s="12"/>
      <c r="E337" s="11"/>
      <c r="F337" s="11"/>
      <c r="G337" s="9"/>
      <c r="H337" s="10"/>
      <c r="I337" s="10"/>
      <c r="J337" s="10"/>
      <c r="K337" s="10"/>
      <c r="L337" s="10"/>
      <c r="M337" s="9"/>
      <c r="N337" s="9"/>
      <c r="O337" s="9"/>
      <c r="P337" s="9"/>
      <c r="Q337" s="9"/>
      <c r="R337" s="9"/>
      <c r="S337" s="9"/>
      <c r="T337" s="9"/>
      <c r="U337" s="9"/>
      <c r="V337" s="9"/>
      <c r="W337" s="9"/>
      <c r="X337" s="9"/>
      <c r="Y337" s="9"/>
      <c r="Z337" s="9"/>
    </row>
    <row r="338" spans="1:26" ht="13.5" customHeight="1">
      <c r="A338" s="12"/>
      <c r="B338" s="12"/>
      <c r="C338" s="12"/>
      <c r="D338" s="12"/>
      <c r="E338" s="11"/>
      <c r="F338" s="11"/>
      <c r="G338" s="9"/>
      <c r="H338" s="10"/>
      <c r="I338" s="10"/>
      <c r="J338" s="10"/>
      <c r="K338" s="10"/>
      <c r="L338" s="10"/>
      <c r="M338" s="9"/>
      <c r="N338" s="9"/>
      <c r="O338" s="9"/>
      <c r="P338" s="9"/>
      <c r="Q338" s="9"/>
      <c r="R338" s="9"/>
      <c r="S338" s="9"/>
      <c r="T338" s="9"/>
      <c r="U338" s="9"/>
      <c r="V338" s="9"/>
      <c r="W338" s="9"/>
      <c r="X338" s="9"/>
      <c r="Y338" s="9"/>
      <c r="Z338" s="9"/>
    </row>
    <row r="339" spans="1:26" ht="13.5" customHeight="1">
      <c r="A339" s="12"/>
      <c r="B339" s="12"/>
      <c r="C339" s="12"/>
      <c r="D339" s="12"/>
      <c r="E339" s="11"/>
      <c r="F339" s="11"/>
      <c r="G339" s="9"/>
      <c r="H339" s="10"/>
      <c r="I339" s="10"/>
      <c r="J339" s="10"/>
      <c r="K339" s="10"/>
      <c r="L339" s="10"/>
      <c r="M339" s="9"/>
      <c r="N339" s="9"/>
      <c r="O339" s="9"/>
      <c r="P339" s="9"/>
      <c r="Q339" s="9"/>
      <c r="R339" s="9"/>
      <c r="S339" s="9"/>
      <c r="T339" s="9"/>
      <c r="U339" s="9"/>
      <c r="V339" s="9"/>
      <c r="W339" s="9"/>
      <c r="X339" s="9"/>
      <c r="Y339" s="9"/>
      <c r="Z339" s="9"/>
    </row>
    <row r="340" spans="1:26" ht="13.5" customHeight="1">
      <c r="A340" s="12"/>
      <c r="B340" s="12"/>
      <c r="C340" s="12"/>
      <c r="D340" s="12"/>
      <c r="E340" s="11"/>
      <c r="F340" s="11"/>
      <c r="G340" s="9"/>
      <c r="H340" s="10"/>
      <c r="I340" s="10"/>
      <c r="J340" s="10"/>
      <c r="K340" s="10"/>
      <c r="L340" s="10"/>
      <c r="M340" s="9"/>
      <c r="N340" s="9"/>
      <c r="O340" s="9"/>
      <c r="P340" s="9"/>
      <c r="Q340" s="9"/>
      <c r="R340" s="9"/>
      <c r="S340" s="9"/>
      <c r="T340" s="9"/>
      <c r="U340" s="9"/>
      <c r="V340" s="9"/>
      <c r="W340" s="9"/>
      <c r="X340" s="9"/>
      <c r="Y340" s="9"/>
      <c r="Z340" s="9"/>
    </row>
    <row r="341" spans="1:26" ht="13.5" customHeight="1">
      <c r="A341" s="12"/>
      <c r="B341" s="12"/>
      <c r="C341" s="12"/>
      <c r="D341" s="12"/>
      <c r="E341" s="11"/>
      <c r="F341" s="11"/>
      <c r="G341" s="9"/>
      <c r="H341" s="10"/>
      <c r="I341" s="10"/>
      <c r="J341" s="10"/>
      <c r="K341" s="10"/>
      <c r="L341" s="10"/>
      <c r="M341" s="9"/>
      <c r="N341" s="9"/>
      <c r="O341" s="9"/>
      <c r="P341" s="9"/>
      <c r="Q341" s="9"/>
      <c r="R341" s="9"/>
      <c r="S341" s="9"/>
      <c r="T341" s="9"/>
      <c r="U341" s="9"/>
      <c r="V341" s="9"/>
      <c r="W341" s="9"/>
      <c r="X341" s="9"/>
      <c r="Y341" s="9"/>
      <c r="Z341" s="9"/>
    </row>
    <row r="342" spans="1:26" ht="13.5" customHeight="1">
      <c r="A342" s="12"/>
      <c r="B342" s="12"/>
      <c r="C342" s="12"/>
      <c r="D342" s="12"/>
      <c r="E342" s="11"/>
      <c r="F342" s="11"/>
      <c r="G342" s="9"/>
      <c r="H342" s="10"/>
      <c r="I342" s="10"/>
      <c r="J342" s="10"/>
      <c r="K342" s="10"/>
      <c r="L342" s="10"/>
      <c r="M342" s="9"/>
      <c r="N342" s="9"/>
      <c r="O342" s="9"/>
      <c r="P342" s="9"/>
      <c r="Q342" s="9"/>
      <c r="R342" s="9"/>
      <c r="S342" s="9"/>
      <c r="T342" s="9"/>
      <c r="U342" s="9"/>
      <c r="V342" s="9"/>
      <c r="W342" s="9"/>
      <c r="X342" s="9"/>
      <c r="Y342" s="9"/>
      <c r="Z342" s="9"/>
    </row>
    <row r="343" spans="1:26" ht="13.5" customHeight="1">
      <c r="A343" s="12"/>
      <c r="B343" s="12"/>
      <c r="C343" s="12"/>
      <c r="D343" s="12"/>
      <c r="E343" s="11"/>
      <c r="F343" s="11"/>
      <c r="G343" s="9"/>
      <c r="H343" s="10"/>
      <c r="I343" s="10"/>
      <c r="J343" s="10"/>
      <c r="K343" s="10"/>
      <c r="L343" s="10"/>
      <c r="M343" s="9"/>
      <c r="N343" s="9"/>
      <c r="O343" s="9"/>
      <c r="P343" s="9"/>
      <c r="Q343" s="9"/>
      <c r="R343" s="9"/>
      <c r="S343" s="9"/>
      <c r="T343" s="9"/>
      <c r="U343" s="9"/>
      <c r="V343" s="9"/>
      <c r="W343" s="9"/>
      <c r="X343" s="9"/>
      <c r="Y343" s="9"/>
      <c r="Z343" s="9"/>
    </row>
    <row r="344" spans="1:26" ht="13.5" customHeight="1">
      <c r="A344" s="12"/>
      <c r="B344" s="12"/>
      <c r="C344" s="12"/>
      <c r="D344" s="12"/>
      <c r="E344" s="11"/>
      <c r="F344" s="11"/>
      <c r="G344" s="9"/>
      <c r="H344" s="10"/>
      <c r="I344" s="10"/>
      <c r="J344" s="10"/>
      <c r="K344" s="10"/>
      <c r="L344" s="10"/>
      <c r="M344" s="9"/>
      <c r="N344" s="9"/>
      <c r="O344" s="9"/>
      <c r="P344" s="9"/>
      <c r="Q344" s="9"/>
      <c r="R344" s="9"/>
      <c r="S344" s="9"/>
      <c r="T344" s="9"/>
      <c r="U344" s="9"/>
      <c r="V344" s="9"/>
      <c r="W344" s="9"/>
      <c r="X344" s="9"/>
      <c r="Y344" s="9"/>
      <c r="Z344" s="9"/>
    </row>
    <row r="345" spans="1:26" ht="13.5" customHeight="1">
      <c r="A345" s="12"/>
      <c r="B345" s="12"/>
      <c r="C345" s="12"/>
      <c r="D345" s="12"/>
      <c r="E345" s="11"/>
      <c r="F345" s="11"/>
      <c r="G345" s="9"/>
      <c r="H345" s="10"/>
      <c r="I345" s="10"/>
      <c r="J345" s="10"/>
      <c r="K345" s="10"/>
      <c r="L345" s="10"/>
      <c r="M345" s="9"/>
      <c r="N345" s="9"/>
      <c r="O345" s="9"/>
      <c r="P345" s="9"/>
      <c r="Q345" s="9"/>
      <c r="R345" s="9"/>
      <c r="S345" s="9"/>
      <c r="T345" s="9"/>
      <c r="U345" s="9"/>
      <c r="V345" s="9"/>
      <c r="W345" s="9"/>
      <c r="X345" s="9"/>
      <c r="Y345" s="9"/>
      <c r="Z345" s="9"/>
    </row>
    <row r="346" spans="1:26" ht="13.5" customHeight="1">
      <c r="A346" s="12"/>
      <c r="B346" s="12"/>
      <c r="C346" s="12"/>
      <c r="D346" s="12"/>
      <c r="E346" s="11"/>
      <c r="F346" s="11"/>
      <c r="G346" s="9"/>
      <c r="H346" s="10"/>
      <c r="I346" s="10"/>
      <c r="J346" s="10"/>
      <c r="K346" s="10"/>
      <c r="L346" s="10"/>
      <c r="M346" s="9"/>
      <c r="N346" s="9"/>
      <c r="O346" s="9"/>
      <c r="P346" s="9"/>
      <c r="Q346" s="9"/>
      <c r="R346" s="9"/>
      <c r="S346" s="9"/>
      <c r="T346" s="9"/>
      <c r="U346" s="9"/>
      <c r="V346" s="9"/>
      <c r="W346" s="9"/>
      <c r="X346" s="9"/>
      <c r="Y346" s="9"/>
      <c r="Z346" s="9"/>
    </row>
    <row r="347" spans="1:26" ht="13.5" customHeight="1">
      <c r="A347" s="12"/>
      <c r="B347" s="12"/>
      <c r="C347" s="12"/>
      <c r="D347" s="12"/>
      <c r="E347" s="11"/>
      <c r="F347" s="11"/>
      <c r="G347" s="9"/>
      <c r="H347" s="10"/>
      <c r="I347" s="10"/>
      <c r="J347" s="10"/>
      <c r="K347" s="10"/>
      <c r="L347" s="10"/>
      <c r="M347" s="9"/>
      <c r="N347" s="9"/>
      <c r="O347" s="9"/>
      <c r="P347" s="9"/>
      <c r="Q347" s="9"/>
      <c r="R347" s="9"/>
      <c r="S347" s="9"/>
      <c r="T347" s="9"/>
      <c r="U347" s="9"/>
      <c r="V347" s="9"/>
      <c r="W347" s="9"/>
      <c r="X347" s="9"/>
      <c r="Y347" s="9"/>
      <c r="Z347" s="9"/>
    </row>
    <row r="348" spans="1:26" ht="13.5" customHeight="1">
      <c r="A348" s="12"/>
      <c r="B348" s="12"/>
      <c r="C348" s="12"/>
      <c r="D348" s="12"/>
      <c r="E348" s="11"/>
      <c r="F348" s="11"/>
      <c r="G348" s="9"/>
      <c r="H348" s="10"/>
      <c r="I348" s="10"/>
      <c r="J348" s="10"/>
      <c r="K348" s="10"/>
      <c r="L348" s="10"/>
      <c r="M348" s="9"/>
      <c r="N348" s="9"/>
      <c r="O348" s="9"/>
      <c r="P348" s="9"/>
      <c r="Q348" s="9"/>
      <c r="R348" s="9"/>
      <c r="S348" s="9"/>
      <c r="T348" s="9"/>
      <c r="U348" s="9"/>
      <c r="V348" s="9"/>
      <c r="W348" s="9"/>
      <c r="X348" s="9"/>
      <c r="Y348" s="9"/>
      <c r="Z348" s="9"/>
    </row>
    <row r="349" spans="1:26" ht="13.5" customHeight="1">
      <c r="A349" s="12"/>
      <c r="B349" s="12"/>
      <c r="C349" s="12"/>
      <c r="D349" s="12"/>
      <c r="E349" s="11"/>
      <c r="F349" s="11"/>
      <c r="G349" s="9"/>
      <c r="H349" s="10"/>
      <c r="I349" s="10"/>
      <c r="J349" s="10"/>
      <c r="K349" s="10"/>
      <c r="L349" s="10"/>
      <c r="M349" s="9"/>
      <c r="N349" s="9"/>
      <c r="O349" s="9"/>
      <c r="P349" s="9"/>
      <c r="Q349" s="9"/>
      <c r="R349" s="9"/>
      <c r="S349" s="9"/>
      <c r="T349" s="9"/>
      <c r="U349" s="9"/>
      <c r="V349" s="9"/>
      <c r="W349" s="9"/>
      <c r="X349" s="9"/>
      <c r="Y349" s="9"/>
      <c r="Z349" s="9"/>
    </row>
    <row r="350" spans="1:26" ht="13.5" customHeight="1">
      <c r="A350" s="12"/>
      <c r="B350" s="12"/>
      <c r="C350" s="12"/>
      <c r="D350" s="12"/>
      <c r="E350" s="11"/>
      <c r="F350" s="11"/>
      <c r="G350" s="9"/>
      <c r="H350" s="10"/>
      <c r="I350" s="10"/>
      <c r="J350" s="10"/>
      <c r="K350" s="10"/>
      <c r="L350" s="10"/>
      <c r="M350" s="9"/>
      <c r="N350" s="9"/>
      <c r="O350" s="9"/>
      <c r="P350" s="9"/>
      <c r="Q350" s="9"/>
      <c r="R350" s="9"/>
      <c r="S350" s="9"/>
      <c r="T350" s="9"/>
      <c r="U350" s="9"/>
      <c r="V350" s="9"/>
      <c r="W350" s="9"/>
      <c r="X350" s="9"/>
      <c r="Y350" s="9"/>
      <c r="Z350" s="9"/>
    </row>
    <row r="351" spans="1:26" ht="13.5" customHeight="1">
      <c r="A351" s="12"/>
      <c r="B351" s="12"/>
      <c r="C351" s="12"/>
      <c r="D351" s="12"/>
      <c r="E351" s="11"/>
      <c r="F351" s="11"/>
      <c r="G351" s="9"/>
      <c r="H351" s="10"/>
      <c r="I351" s="10"/>
      <c r="J351" s="10"/>
      <c r="K351" s="10"/>
      <c r="L351" s="10"/>
      <c r="M351" s="9"/>
      <c r="N351" s="9"/>
      <c r="O351" s="9"/>
      <c r="P351" s="9"/>
      <c r="Q351" s="9"/>
      <c r="R351" s="9"/>
      <c r="S351" s="9"/>
      <c r="T351" s="9"/>
      <c r="U351" s="9"/>
      <c r="V351" s="9"/>
      <c r="W351" s="9"/>
      <c r="X351" s="9"/>
      <c r="Y351" s="9"/>
      <c r="Z351" s="9"/>
    </row>
    <row r="352" spans="1:26" ht="13.5" customHeight="1">
      <c r="A352" s="12"/>
      <c r="B352" s="12"/>
      <c r="C352" s="12"/>
      <c r="D352" s="12"/>
      <c r="E352" s="11"/>
      <c r="F352" s="11"/>
      <c r="G352" s="9"/>
      <c r="H352" s="10"/>
      <c r="I352" s="10"/>
      <c r="J352" s="10"/>
      <c r="K352" s="10"/>
      <c r="L352" s="10"/>
      <c r="M352" s="9"/>
      <c r="N352" s="9"/>
      <c r="O352" s="9"/>
      <c r="P352" s="9"/>
      <c r="Q352" s="9"/>
      <c r="R352" s="9"/>
      <c r="S352" s="9"/>
      <c r="T352" s="9"/>
      <c r="U352" s="9"/>
      <c r="V352" s="9"/>
      <c r="W352" s="9"/>
      <c r="X352" s="9"/>
      <c r="Y352" s="9"/>
      <c r="Z352" s="9"/>
    </row>
    <row r="353" spans="1:26" ht="13.5" customHeight="1">
      <c r="A353" s="12"/>
      <c r="B353" s="12"/>
      <c r="C353" s="12"/>
      <c r="D353" s="12"/>
      <c r="E353" s="11"/>
      <c r="F353" s="11"/>
      <c r="G353" s="9"/>
      <c r="H353" s="10"/>
      <c r="I353" s="10"/>
      <c r="J353" s="10"/>
      <c r="K353" s="10"/>
      <c r="L353" s="10"/>
      <c r="M353" s="9"/>
      <c r="N353" s="9"/>
      <c r="O353" s="9"/>
      <c r="P353" s="9"/>
      <c r="Q353" s="9"/>
      <c r="R353" s="9"/>
      <c r="S353" s="9"/>
      <c r="T353" s="9"/>
      <c r="U353" s="9"/>
      <c r="V353" s="9"/>
      <c r="W353" s="9"/>
      <c r="X353" s="9"/>
      <c r="Y353" s="9"/>
      <c r="Z353" s="9"/>
    </row>
    <row r="354" spans="1:26" ht="13.5" customHeight="1">
      <c r="A354" s="12"/>
      <c r="B354" s="12"/>
      <c r="C354" s="12"/>
      <c r="D354" s="12"/>
      <c r="E354" s="11"/>
      <c r="F354" s="11"/>
      <c r="G354" s="9"/>
      <c r="H354" s="10"/>
      <c r="I354" s="10"/>
      <c r="J354" s="10"/>
      <c r="K354" s="10"/>
      <c r="L354" s="10"/>
      <c r="M354" s="9"/>
      <c r="N354" s="9"/>
      <c r="O354" s="9"/>
      <c r="P354" s="9"/>
      <c r="Q354" s="9"/>
      <c r="R354" s="9"/>
      <c r="S354" s="9"/>
      <c r="T354" s="9"/>
      <c r="U354" s="9"/>
      <c r="V354" s="9"/>
      <c r="W354" s="9"/>
      <c r="X354" s="9"/>
      <c r="Y354" s="9"/>
      <c r="Z354" s="9"/>
    </row>
    <row r="355" spans="1:26" ht="13.5" customHeight="1">
      <c r="A355" s="12"/>
      <c r="B355" s="12"/>
      <c r="C355" s="12"/>
      <c r="D355" s="12"/>
      <c r="E355" s="11"/>
      <c r="F355" s="11"/>
      <c r="G355" s="9"/>
      <c r="H355" s="10"/>
      <c r="I355" s="10"/>
      <c r="J355" s="10"/>
      <c r="K355" s="10"/>
      <c r="L355" s="10"/>
      <c r="M355" s="9"/>
      <c r="N355" s="9"/>
      <c r="O355" s="9"/>
      <c r="P355" s="9"/>
      <c r="Q355" s="9"/>
      <c r="R355" s="9"/>
      <c r="S355" s="9"/>
      <c r="T355" s="9"/>
      <c r="U355" s="9"/>
      <c r="V355" s="9"/>
      <c r="W355" s="9"/>
      <c r="X355" s="9"/>
      <c r="Y355" s="9"/>
      <c r="Z355" s="9"/>
    </row>
    <row r="356" spans="1:26" ht="13.5" customHeight="1">
      <c r="A356" s="12"/>
      <c r="B356" s="12"/>
      <c r="C356" s="12"/>
      <c r="D356" s="12"/>
      <c r="E356" s="11"/>
      <c r="F356" s="11"/>
      <c r="G356" s="9"/>
      <c r="H356" s="10"/>
      <c r="I356" s="10"/>
      <c r="J356" s="10"/>
      <c r="K356" s="10"/>
      <c r="L356" s="10"/>
      <c r="M356" s="9"/>
      <c r="N356" s="9"/>
      <c r="O356" s="9"/>
      <c r="P356" s="9"/>
      <c r="Q356" s="9"/>
      <c r="R356" s="9"/>
      <c r="S356" s="9"/>
      <c r="T356" s="9"/>
      <c r="U356" s="9"/>
      <c r="V356" s="9"/>
      <c r="W356" s="9"/>
      <c r="X356" s="9"/>
      <c r="Y356" s="9"/>
      <c r="Z356" s="9"/>
    </row>
    <row r="357" spans="1:26" ht="13.5" customHeight="1">
      <c r="A357" s="12"/>
      <c r="B357" s="12"/>
      <c r="C357" s="12"/>
      <c r="D357" s="12"/>
      <c r="E357" s="11"/>
      <c r="F357" s="11"/>
      <c r="G357" s="9"/>
      <c r="H357" s="10"/>
      <c r="I357" s="10"/>
      <c r="J357" s="10"/>
      <c r="K357" s="10"/>
      <c r="L357" s="10"/>
      <c r="M357" s="9"/>
      <c r="N357" s="9"/>
      <c r="O357" s="9"/>
      <c r="P357" s="9"/>
      <c r="Q357" s="9"/>
      <c r="R357" s="9"/>
      <c r="S357" s="9"/>
      <c r="T357" s="9"/>
      <c r="U357" s="9"/>
      <c r="V357" s="9"/>
      <c r="W357" s="9"/>
      <c r="X357" s="9"/>
      <c r="Y357" s="9"/>
      <c r="Z357" s="9"/>
    </row>
    <row r="358" spans="1:26" ht="13.5" customHeight="1">
      <c r="A358" s="12"/>
      <c r="B358" s="12"/>
      <c r="C358" s="12"/>
      <c r="D358" s="12"/>
      <c r="E358" s="11"/>
      <c r="F358" s="11"/>
      <c r="G358" s="9"/>
      <c r="H358" s="10"/>
      <c r="I358" s="10"/>
      <c r="J358" s="10"/>
      <c r="K358" s="10"/>
      <c r="L358" s="10"/>
      <c r="M358" s="9"/>
      <c r="N358" s="9"/>
      <c r="O358" s="9"/>
      <c r="P358" s="9"/>
      <c r="Q358" s="9"/>
      <c r="R358" s="9"/>
      <c r="S358" s="9"/>
      <c r="T358" s="9"/>
      <c r="U358" s="9"/>
      <c r="V358" s="9"/>
      <c r="W358" s="9"/>
      <c r="X358" s="9"/>
      <c r="Y358" s="9"/>
      <c r="Z358" s="9"/>
    </row>
    <row r="359" spans="1:26" ht="13.5" customHeight="1">
      <c r="A359" s="12"/>
      <c r="B359" s="12"/>
      <c r="C359" s="12"/>
      <c r="D359" s="12"/>
      <c r="E359" s="11"/>
      <c r="F359" s="11"/>
      <c r="G359" s="9"/>
      <c r="H359" s="10"/>
      <c r="I359" s="10"/>
      <c r="J359" s="10"/>
      <c r="K359" s="10"/>
      <c r="L359" s="10"/>
      <c r="M359" s="9"/>
      <c r="N359" s="9"/>
      <c r="O359" s="9"/>
      <c r="P359" s="9"/>
      <c r="Q359" s="9"/>
      <c r="R359" s="9"/>
      <c r="S359" s="9"/>
      <c r="T359" s="9"/>
      <c r="U359" s="9"/>
      <c r="V359" s="9"/>
      <c r="W359" s="9"/>
      <c r="X359" s="9"/>
      <c r="Y359" s="9"/>
      <c r="Z359" s="9"/>
    </row>
    <row r="360" spans="1:26" ht="13.5" customHeight="1">
      <c r="A360" s="12"/>
      <c r="B360" s="12"/>
      <c r="C360" s="12"/>
      <c r="D360" s="12"/>
      <c r="E360" s="11"/>
      <c r="F360" s="11"/>
      <c r="G360" s="9"/>
      <c r="H360" s="10"/>
      <c r="I360" s="10"/>
      <c r="J360" s="10"/>
      <c r="K360" s="10"/>
      <c r="L360" s="10"/>
      <c r="M360" s="9"/>
      <c r="N360" s="9"/>
      <c r="O360" s="9"/>
      <c r="P360" s="9"/>
      <c r="Q360" s="9"/>
      <c r="R360" s="9"/>
      <c r="S360" s="9"/>
      <c r="T360" s="9"/>
      <c r="U360" s="9"/>
      <c r="V360" s="9"/>
      <c r="W360" s="9"/>
      <c r="X360" s="9"/>
      <c r="Y360" s="9"/>
      <c r="Z360" s="9"/>
    </row>
    <row r="361" spans="1:26" ht="13.5" customHeight="1">
      <c r="A361" s="12"/>
      <c r="B361" s="12"/>
      <c r="C361" s="12"/>
      <c r="D361" s="12"/>
      <c r="E361" s="11"/>
      <c r="F361" s="11"/>
      <c r="G361" s="9"/>
      <c r="H361" s="10"/>
      <c r="I361" s="10"/>
      <c r="J361" s="10"/>
      <c r="K361" s="10"/>
      <c r="L361" s="10"/>
      <c r="M361" s="9"/>
      <c r="N361" s="9"/>
      <c r="O361" s="9"/>
      <c r="P361" s="9"/>
      <c r="Q361" s="9"/>
      <c r="R361" s="9"/>
      <c r="S361" s="9"/>
      <c r="T361" s="9"/>
      <c r="U361" s="9"/>
      <c r="V361" s="9"/>
      <c r="W361" s="9"/>
      <c r="X361" s="9"/>
      <c r="Y361" s="9"/>
      <c r="Z361" s="9"/>
    </row>
    <row r="362" spans="1:26" ht="13.5" customHeight="1">
      <c r="A362" s="12"/>
      <c r="B362" s="12"/>
      <c r="C362" s="12"/>
      <c r="D362" s="12"/>
      <c r="E362" s="11"/>
      <c r="F362" s="11"/>
      <c r="G362" s="9"/>
      <c r="H362" s="10"/>
      <c r="I362" s="10"/>
      <c r="J362" s="10"/>
      <c r="K362" s="10"/>
      <c r="L362" s="10"/>
      <c r="M362" s="9"/>
      <c r="N362" s="9"/>
      <c r="O362" s="9"/>
      <c r="P362" s="9"/>
      <c r="Q362" s="9"/>
      <c r="R362" s="9"/>
      <c r="S362" s="9"/>
      <c r="T362" s="9"/>
      <c r="U362" s="9"/>
      <c r="V362" s="9"/>
      <c r="W362" s="9"/>
      <c r="X362" s="9"/>
      <c r="Y362" s="9"/>
      <c r="Z362" s="9"/>
    </row>
    <row r="363" spans="1:26" ht="13.5" customHeight="1">
      <c r="A363" s="12"/>
      <c r="B363" s="12"/>
      <c r="C363" s="12"/>
      <c r="D363" s="12"/>
      <c r="E363" s="11"/>
      <c r="F363" s="11"/>
      <c r="G363" s="9"/>
      <c r="H363" s="10"/>
      <c r="I363" s="10"/>
      <c r="J363" s="10"/>
      <c r="K363" s="10"/>
      <c r="L363" s="10"/>
      <c r="M363" s="9"/>
      <c r="N363" s="9"/>
      <c r="O363" s="9"/>
      <c r="P363" s="9"/>
      <c r="Q363" s="9"/>
      <c r="R363" s="9"/>
      <c r="S363" s="9"/>
      <c r="T363" s="9"/>
      <c r="U363" s="9"/>
      <c r="V363" s="9"/>
      <c r="W363" s="9"/>
      <c r="X363" s="9"/>
      <c r="Y363" s="9"/>
      <c r="Z363" s="9"/>
    </row>
    <row r="364" spans="1:26" ht="13.5" customHeight="1">
      <c r="A364" s="12"/>
      <c r="B364" s="12"/>
      <c r="C364" s="12"/>
      <c r="D364" s="12"/>
      <c r="E364" s="11"/>
      <c r="F364" s="11"/>
      <c r="G364" s="9"/>
      <c r="H364" s="10"/>
      <c r="I364" s="10"/>
      <c r="J364" s="10"/>
      <c r="K364" s="10"/>
      <c r="L364" s="10"/>
      <c r="M364" s="9"/>
      <c r="N364" s="9"/>
      <c r="O364" s="9"/>
      <c r="P364" s="9"/>
      <c r="Q364" s="9"/>
      <c r="R364" s="9"/>
      <c r="S364" s="9"/>
      <c r="T364" s="9"/>
      <c r="U364" s="9"/>
      <c r="V364" s="9"/>
      <c r="W364" s="9"/>
      <c r="X364" s="9"/>
      <c r="Y364" s="9"/>
      <c r="Z364" s="9"/>
    </row>
    <row r="365" spans="1:26" ht="13.5" customHeight="1">
      <c r="A365" s="12"/>
      <c r="B365" s="12"/>
      <c r="C365" s="12"/>
      <c r="D365" s="12"/>
      <c r="E365" s="11"/>
      <c r="F365" s="11"/>
      <c r="G365" s="9"/>
      <c r="H365" s="10"/>
      <c r="I365" s="10"/>
      <c r="J365" s="10"/>
      <c r="K365" s="10"/>
      <c r="L365" s="10"/>
      <c r="M365" s="9"/>
      <c r="N365" s="9"/>
      <c r="O365" s="9"/>
      <c r="P365" s="9"/>
      <c r="Q365" s="9"/>
      <c r="R365" s="9"/>
      <c r="S365" s="9"/>
      <c r="T365" s="9"/>
      <c r="U365" s="9"/>
      <c r="V365" s="9"/>
      <c r="W365" s="9"/>
      <c r="X365" s="9"/>
      <c r="Y365" s="9"/>
      <c r="Z365" s="9"/>
    </row>
    <row r="366" spans="1:26" ht="13.5" customHeight="1">
      <c r="A366" s="12"/>
      <c r="B366" s="12"/>
      <c r="C366" s="12"/>
      <c r="D366" s="12"/>
      <c r="E366" s="11"/>
      <c r="F366" s="11"/>
      <c r="G366" s="9"/>
      <c r="H366" s="10"/>
      <c r="I366" s="10"/>
      <c r="J366" s="10"/>
      <c r="K366" s="10"/>
      <c r="L366" s="10"/>
      <c r="M366" s="9"/>
      <c r="N366" s="9"/>
      <c r="O366" s="9"/>
      <c r="P366" s="9"/>
      <c r="Q366" s="9"/>
      <c r="R366" s="9"/>
      <c r="S366" s="9"/>
      <c r="T366" s="9"/>
      <c r="U366" s="9"/>
      <c r="V366" s="9"/>
      <c r="W366" s="9"/>
      <c r="X366" s="9"/>
      <c r="Y366" s="9"/>
      <c r="Z366" s="9"/>
    </row>
    <row r="367" spans="1:26" ht="13.5" customHeight="1">
      <c r="A367" s="12"/>
      <c r="B367" s="12"/>
      <c r="C367" s="12"/>
      <c r="D367" s="12"/>
      <c r="E367" s="11"/>
      <c r="F367" s="11"/>
      <c r="G367" s="9"/>
      <c r="H367" s="10"/>
      <c r="I367" s="10"/>
      <c r="J367" s="10"/>
      <c r="K367" s="10"/>
      <c r="L367" s="10"/>
      <c r="M367" s="9"/>
      <c r="N367" s="9"/>
      <c r="O367" s="9"/>
      <c r="P367" s="9"/>
      <c r="Q367" s="9"/>
      <c r="R367" s="9"/>
      <c r="S367" s="9"/>
      <c r="T367" s="9"/>
      <c r="U367" s="9"/>
      <c r="V367" s="9"/>
      <c r="W367" s="9"/>
      <c r="X367" s="9"/>
      <c r="Y367" s="9"/>
      <c r="Z367" s="9"/>
    </row>
    <row r="368" spans="1:26" ht="13.5" customHeight="1">
      <c r="A368" s="12"/>
      <c r="B368" s="12"/>
      <c r="C368" s="12"/>
      <c r="D368" s="12"/>
      <c r="E368" s="11"/>
      <c r="F368" s="11"/>
      <c r="G368" s="9"/>
      <c r="H368" s="10"/>
      <c r="I368" s="10"/>
      <c r="J368" s="10"/>
      <c r="K368" s="10"/>
      <c r="L368" s="10"/>
      <c r="M368" s="9"/>
      <c r="N368" s="9"/>
      <c r="O368" s="9"/>
      <c r="P368" s="9"/>
      <c r="Q368" s="9"/>
      <c r="R368" s="9"/>
      <c r="S368" s="9"/>
      <c r="T368" s="9"/>
      <c r="U368" s="9"/>
      <c r="V368" s="9"/>
      <c r="W368" s="9"/>
      <c r="X368" s="9"/>
      <c r="Y368" s="9"/>
      <c r="Z368" s="9"/>
    </row>
    <row r="369" spans="1:26" ht="13.5" customHeight="1">
      <c r="A369" s="12"/>
      <c r="B369" s="12"/>
      <c r="C369" s="12"/>
      <c r="D369" s="12"/>
      <c r="E369" s="11"/>
      <c r="F369" s="11"/>
      <c r="G369" s="9"/>
      <c r="H369" s="10"/>
      <c r="I369" s="10"/>
      <c r="J369" s="10"/>
      <c r="K369" s="10"/>
      <c r="L369" s="10"/>
      <c r="M369" s="9"/>
      <c r="N369" s="9"/>
      <c r="O369" s="9"/>
      <c r="P369" s="9"/>
      <c r="Q369" s="9"/>
      <c r="R369" s="9"/>
      <c r="S369" s="9"/>
      <c r="T369" s="9"/>
      <c r="U369" s="9"/>
      <c r="V369" s="9"/>
      <c r="W369" s="9"/>
      <c r="X369" s="9"/>
      <c r="Y369" s="9"/>
      <c r="Z369" s="9"/>
    </row>
    <row r="370" spans="1:26" ht="13.5" customHeight="1">
      <c r="A370" s="12"/>
      <c r="B370" s="12"/>
      <c r="C370" s="12"/>
      <c r="D370" s="12"/>
      <c r="E370" s="11"/>
      <c r="F370" s="11"/>
      <c r="G370" s="9"/>
      <c r="H370" s="10"/>
      <c r="I370" s="10"/>
      <c r="J370" s="10"/>
      <c r="K370" s="10"/>
      <c r="L370" s="10"/>
      <c r="M370" s="9"/>
      <c r="N370" s="9"/>
      <c r="O370" s="9"/>
      <c r="P370" s="9"/>
      <c r="Q370" s="9"/>
      <c r="R370" s="9"/>
      <c r="S370" s="9"/>
      <c r="T370" s="9"/>
      <c r="U370" s="9"/>
      <c r="V370" s="9"/>
      <c r="W370" s="9"/>
      <c r="X370" s="9"/>
      <c r="Y370" s="9"/>
      <c r="Z370" s="9"/>
    </row>
    <row r="371" spans="1:26" ht="13.5" customHeight="1">
      <c r="A371" s="12"/>
      <c r="B371" s="12"/>
      <c r="C371" s="12"/>
      <c r="D371" s="12"/>
      <c r="E371" s="11"/>
      <c r="F371" s="11"/>
      <c r="G371" s="9"/>
      <c r="H371" s="10"/>
      <c r="I371" s="10"/>
      <c r="J371" s="10"/>
      <c r="K371" s="10"/>
      <c r="L371" s="10"/>
      <c r="M371" s="9"/>
      <c r="N371" s="9"/>
      <c r="O371" s="9"/>
      <c r="P371" s="9"/>
      <c r="Q371" s="9"/>
      <c r="R371" s="9"/>
      <c r="S371" s="9"/>
      <c r="T371" s="9"/>
      <c r="U371" s="9"/>
      <c r="V371" s="9"/>
      <c r="W371" s="9"/>
      <c r="X371" s="9"/>
      <c r="Y371" s="9"/>
      <c r="Z371" s="9"/>
    </row>
    <row r="372" spans="1:26" ht="13.5" customHeight="1">
      <c r="A372" s="12"/>
      <c r="B372" s="12"/>
      <c r="C372" s="12"/>
      <c r="D372" s="12"/>
      <c r="E372" s="11"/>
      <c r="F372" s="11"/>
      <c r="G372" s="9"/>
      <c r="H372" s="10"/>
      <c r="I372" s="10"/>
      <c r="J372" s="10"/>
      <c r="K372" s="10"/>
      <c r="L372" s="10"/>
      <c r="M372" s="9"/>
      <c r="N372" s="9"/>
      <c r="O372" s="9"/>
      <c r="P372" s="9"/>
      <c r="Q372" s="9"/>
      <c r="R372" s="9"/>
      <c r="S372" s="9"/>
      <c r="T372" s="9"/>
      <c r="U372" s="9"/>
      <c r="V372" s="9"/>
      <c r="W372" s="9"/>
      <c r="X372" s="9"/>
      <c r="Y372" s="9"/>
      <c r="Z372" s="9"/>
    </row>
    <row r="373" spans="1:26" ht="13.5" customHeight="1">
      <c r="A373" s="12"/>
      <c r="B373" s="12"/>
      <c r="C373" s="12"/>
      <c r="D373" s="12"/>
      <c r="E373" s="11"/>
      <c r="F373" s="11"/>
      <c r="G373" s="9"/>
      <c r="H373" s="10"/>
      <c r="I373" s="10"/>
      <c r="J373" s="10"/>
      <c r="K373" s="10"/>
      <c r="L373" s="10"/>
      <c r="M373" s="9"/>
      <c r="N373" s="9"/>
      <c r="O373" s="9"/>
      <c r="P373" s="9"/>
      <c r="Q373" s="9"/>
      <c r="R373" s="9"/>
      <c r="S373" s="9"/>
      <c r="T373" s="9"/>
      <c r="U373" s="9"/>
      <c r="V373" s="9"/>
      <c r="W373" s="9"/>
      <c r="X373" s="9"/>
      <c r="Y373" s="9"/>
      <c r="Z373" s="9"/>
    </row>
    <row r="374" spans="1:26" ht="13.5" customHeight="1">
      <c r="A374" s="12"/>
      <c r="B374" s="12"/>
      <c r="C374" s="12"/>
      <c r="D374" s="12"/>
      <c r="E374" s="11"/>
      <c r="F374" s="11"/>
      <c r="G374" s="9"/>
      <c r="H374" s="10"/>
      <c r="I374" s="10"/>
      <c r="J374" s="10"/>
      <c r="K374" s="10"/>
      <c r="L374" s="10"/>
      <c r="M374" s="9"/>
      <c r="N374" s="9"/>
      <c r="O374" s="9"/>
      <c r="P374" s="9"/>
      <c r="Q374" s="9"/>
      <c r="R374" s="9"/>
      <c r="S374" s="9"/>
      <c r="T374" s="9"/>
      <c r="U374" s="9"/>
      <c r="V374" s="9"/>
      <c r="W374" s="9"/>
      <c r="X374" s="9"/>
      <c r="Y374" s="9"/>
      <c r="Z374" s="9"/>
    </row>
    <row r="375" spans="1:26" ht="13.5" customHeight="1">
      <c r="A375" s="12"/>
      <c r="B375" s="12"/>
      <c r="C375" s="12"/>
      <c r="D375" s="12"/>
      <c r="E375" s="11"/>
      <c r="F375" s="11"/>
      <c r="G375" s="9"/>
      <c r="H375" s="10"/>
      <c r="I375" s="10"/>
      <c r="J375" s="10"/>
      <c r="K375" s="10"/>
      <c r="L375" s="10"/>
      <c r="M375" s="9"/>
      <c r="N375" s="9"/>
      <c r="O375" s="9"/>
      <c r="P375" s="9"/>
      <c r="Q375" s="9"/>
      <c r="R375" s="9"/>
      <c r="S375" s="9"/>
      <c r="T375" s="9"/>
      <c r="U375" s="9"/>
      <c r="V375" s="9"/>
      <c r="W375" s="9"/>
      <c r="X375" s="9"/>
      <c r="Y375" s="9"/>
      <c r="Z375" s="9"/>
    </row>
    <row r="376" spans="1:26" ht="13.5" customHeight="1">
      <c r="A376" s="12"/>
      <c r="B376" s="12"/>
      <c r="C376" s="12"/>
      <c r="D376" s="12"/>
      <c r="E376" s="11"/>
      <c r="F376" s="11"/>
      <c r="G376" s="9"/>
      <c r="H376" s="10"/>
      <c r="I376" s="10"/>
      <c r="J376" s="10"/>
      <c r="K376" s="10"/>
      <c r="L376" s="10"/>
      <c r="M376" s="9"/>
      <c r="N376" s="9"/>
      <c r="O376" s="9"/>
      <c r="P376" s="9"/>
      <c r="Q376" s="9"/>
      <c r="R376" s="9"/>
      <c r="S376" s="9"/>
      <c r="T376" s="9"/>
      <c r="U376" s="9"/>
      <c r="V376" s="9"/>
      <c r="W376" s="9"/>
      <c r="X376" s="9"/>
      <c r="Y376" s="9"/>
      <c r="Z376" s="9"/>
    </row>
    <row r="377" spans="1:26" ht="13.5" customHeight="1">
      <c r="A377" s="12"/>
      <c r="B377" s="12"/>
      <c r="C377" s="12"/>
      <c r="D377" s="12"/>
      <c r="E377" s="11"/>
      <c r="F377" s="11"/>
      <c r="G377" s="9"/>
      <c r="H377" s="10"/>
      <c r="I377" s="10"/>
      <c r="J377" s="10"/>
      <c r="K377" s="10"/>
      <c r="L377" s="10"/>
      <c r="M377" s="9"/>
      <c r="N377" s="9"/>
      <c r="O377" s="9"/>
      <c r="P377" s="9"/>
      <c r="Q377" s="9"/>
      <c r="R377" s="9"/>
      <c r="S377" s="9"/>
      <c r="T377" s="9"/>
      <c r="U377" s="9"/>
      <c r="V377" s="9"/>
      <c r="W377" s="9"/>
      <c r="X377" s="9"/>
      <c r="Y377" s="9"/>
      <c r="Z377" s="9"/>
    </row>
    <row r="378" spans="1:26" ht="13.5" customHeight="1">
      <c r="A378" s="12"/>
      <c r="B378" s="12"/>
      <c r="C378" s="12"/>
      <c r="D378" s="12"/>
      <c r="E378" s="11"/>
      <c r="F378" s="11"/>
      <c r="G378" s="9"/>
      <c r="H378" s="10"/>
      <c r="I378" s="10"/>
      <c r="J378" s="10"/>
      <c r="K378" s="10"/>
      <c r="L378" s="10"/>
      <c r="M378" s="9"/>
      <c r="N378" s="9"/>
      <c r="O378" s="9"/>
      <c r="P378" s="9"/>
      <c r="Q378" s="9"/>
      <c r="R378" s="9"/>
      <c r="S378" s="9"/>
      <c r="T378" s="9"/>
      <c r="U378" s="9"/>
      <c r="V378" s="9"/>
      <c r="W378" s="9"/>
      <c r="X378" s="9"/>
      <c r="Y378" s="9"/>
      <c r="Z378" s="9"/>
    </row>
    <row r="379" spans="1:26" ht="13.5" customHeight="1">
      <c r="A379" s="12"/>
      <c r="B379" s="12"/>
      <c r="C379" s="12"/>
      <c r="D379" s="12"/>
      <c r="E379" s="11"/>
      <c r="F379" s="11"/>
      <c r="G379" s="9"/>
      <c r="H379" s="10"/>
      <c r="I379" s="10"/>
      <c r="J379" s="10"/>
      <c r="K379" s="10"/>
      <c r="L379" s="10"/>
      <c r="M379" s="9"/>
      <c r="N379" s="9"/>
      <c r="O379" s="9"/>
      <c r="P379" s="9"/>
      <c r="Q379" s="9"/>
      <c r="R379" s="9"/>
      <c r="S379" s="9"/>
      <c r="T379" s="9"/>
      <c r="U379" s="9"/>
      <c r="V379" s="9"/>
      <c r="W379" s="9"/>
      <c r="X379" s="9"/>
      <c r="Y379" s="9"/>
      <c r="Z379" s="9"/>
    </row>
    <row r="380" spans="1:26" ht="13.5" customHeight="1">
      <c r="A380" s="12"/>
      <c r="B380" s="12"/>
      <c r="C380" s="12"/>
      <c r="D380" s="12"/>
      <c r="E380" s="11"/>
      <c r="F380" s="11"/>
      <c r="G380" s="9"/>
      <c r="H380" s="10"/>
      <c r="I380" s="10"/>
      <c r="J380" s="10"/>
      <c r="K380" s="10"/>
      <c r="L380" s="10"/>
      <c r="M380" s="9"/>
      <c r="N380" s="9"/>
      <c r="O380" s="9"/>
      <c r="P380" s="9"/>
      <c r="Q380" s="9"/>
      <c r="R380" s="9"/>
      <c r="S380" s="9"/>
      <c r="T380" s="9"/>
      <c r="U380" s="9"/>
      <c r="V380" s="9"/>
      <c r="W380" s="9"/>
      <c r="X380" s="9"/>
      <c r="Y380" s="9"/>
      <c r="Z380" s="9"/>
    </row>
    <row r="381" spans="1:26" ht="13.5" customHeight="1">
      <c r="A381" s="12"/>
      <c r="B381" s="12"/>
      <c r="C381" s="12"/>
      <c r="D381" s="12"/>
      <c r="E381" s="11"/>
      <c r="F381" s="11"/>
      <c r="G381" s="9"/>
      <c r="H381" s="10"/>
      <c r="I381" s="10"/>
      <c r="J381" s="10"/>
      <c r="K381" s="10"/>
      <c r="L381" s="10"/>
      <c r="M381" s="9"/>
      <c r="N381" s="9"/>
      <c r="O381" s="9"/>
      <c r="P381" s="9"/>
      <c r="Q381" s="9"/>
      <c r="R381" s="9"/>
      <c r="S381" s="9"/>
      <c r="T381" s="9"/>
      <c r="U381" s="9"/>
      <c r="V381" s="9"/>
      <c r="W381" s="9"/>
      <c r="X381" s="9"/>
      <c r="Y381" s="9"/>
      <c r="Z381" s="9"/>
    </row>
    <row r="382" spans="1:26" ht="13.5" customHeight="1">
      <c r="A382" s="12"/>
      <c r="B382" s="12"/>
      <c r="C382" s="12"/>
      <c r="D382" s="12"/>
      <c r="E382" s="11"/>
      <c r="F382" s="11"/>
      <c r="G382" s="9"/>
      <c r="H382" s="10"/>
      <c r="I382" s="10"/>
      <c r="J382" s="10"/>
      <c r="K382" s="10"/>
      <c r="L382" s="10"/>
      <c r="M382" s="9"/>
      <c r="N382" s="9"/>
      <c r="O382" s="9"/>
      <c r="P382" s="9"/>
      <c r="Q382" s="9"/>
      <c r="R382" s="9"/>
      <c r="S382" s="9"/>
      <c r="T382" s="9"/>
      <c r="U382" s="9"/>
      <c r="V382" s="9"/>
      <c r="W382" s="9"/>
      <c r="X382" s="9"/>
      <c r="Y382" s="9"/>
      <c r="Z382" s="9"/>
    </row>
    <row r="383" spans="1:26" ht="13.5" customHeight="1">
      <c r="A383" s="12"/>
      <c r="B383" s="12"/>
      <c r="C383" s="12"/>
      <c r="D383" s="12"/>
      <c r="E383" s="11"/>
      <c r="F383" s="11"/>
      <c r="G383" s="9"/>
      <c r="H383" s="10"/>
      <c r="I383" s="10"/>
      <c r="J383" s="10"/>
      <c r="K383" s="10"/>
      <c r="L383" s="10"/>
      <c r="M383" s="9"/>
      <c r="N383" s="9"/>
      <c r="O383" s="9"/>
      <c r="P383" s="9"/>
      <c r="Q383" s="9"/>
      <c r="R383" s="9"/>
      <c r="S383" s="9"/>
      <c r="T383" s="9"/>
      <c r="U383" s="9"/>
      <c r="V383" s="9"/>
      <c r="W383" s="9"/>
      <c r="X383" s="9"/>
      <c r="Y383" s="9"/>
      <c r="Z383" s="9"/>
    </row>
    <row r="384" spans="1:26" ht="13.5" customHeight="1">
      <c r="A384" s="12"/>
      <c r="B384" s="12"/>
      <c r="C384" s="12"/>
      <c r="D384" s="12"/>
      <c r="E384" s="11"/>
      <c r="F384" s="11"/>
      <c r="G384" s="9"/>
      <c r="H384" s="10"/>
      <c r="I384" s="10"/>
      <c r="J384" s="10"/>
      <c r="K384" s="10"/>
      <c r="L384" s="10"/>
      <c r="M384" s="9"/>
      <c r="N384" s="9"/>
      <c r="O384" s="9"/>
      <c r="P384" s="9"/>
      <c r="Q384" s="9"/>
      <c r="R384" s="9"/>
      <c r="S384" s="9"/>
      <c r="T384" s="9"/>
      <c r="U384" s="9"/>
      <c r="V384" s="9"/>
      <c r="W384" s="9"/>
      <c r="X384" s="9"/>
      <c r="Y384" s="9"/>
      <c r="Z384" s="9"/>
    </row>
    <row r="385" spans="1:26" ht="13.5" customHeight="1">
      <c r="A385" s="12"/>
      <c r="B385" s="12"/>
      <c r="C385" s="12"/>
      <c r="D385" s="12"/>
      <c r="E385" s="11"/>
      <c r="F385" s="11"/>
      <c r="G385" s="9"/>
      <c r="H385" s="10"/>
      <c r="I385" s="10"/>
      <c r="J385" s="10"/>
      <c r="K385" s="10"/>
      <c r="L385" s="10"/>
      <c r="M385" s="9"/>
      <c r="N385" s="9"/>
      <c r="O385" s="9"/>
      <c r="P385" s="9"/>
      <c r="Q385" s="9"/>
      <c r="R385" s="9"/>
      <c r="S385" s="9"/>
      <c r="T385" s="9"/>
      <c r="U385" s="9"/>
      <c r="V385" s="9"/>
      <c r="W385" s="9"/>
      <c r="X385" s="9"/>
      <c r="Y385" s="9"/>
      <c r="Z385" s="9"/>
    </row>
    <row r="386" spans="1:26" ht="13.5" customHeight="1">
      <c r="A386" s="12"/>
      <c r="B386" s="12"/>
      <c r="C386" s="12"/>
      <c r="D386" s="12"/>
      <c r="E386" s="11"/>
      <c r="F386" s="11"/>
      <c r="G386" s="9"/>
      <c r="H386" s="10"/>
      <c r="I386" s="10"/>
      <c r="J386" s="10"/>
      <c r="K386" s="10"/>
      <c r="L386" s="10"/>
      <c r="M386" s="9"/>
      <c r="N386" s="9"/>
      <c r="O386" s="9"/>
      <c r="P386" s="9"/>
      <c r="Q386" s="9"/>
      <c r="R386" s="9"/>
      <c r="S386" s="9"/>
      <c r="T386" s="9"/>
      <c r="U386" s="9"/>
      <c r="V386" s="9"/>
      <c r="W386" s="9"/>
      <c r="X386" s="9"/>
      <c r="Y386" s="9"/>
      <c r="Z386" s="9"/>
    </row>
    <row r="387" spans="1:26" ht="13.5" customHeight="1">
      <c r="A387" s="12"/>
      <c r="B387" s="12"/>
      <c r="C387" s="12"/>
      <c r="D387" s="12"/>
      <c r="E387" s="11"/>
      <c r="F387" s="11"/>
      <c r="G387" s="9"/>
      <c r="H387" s="10"/>
      <c r="I387" s="10"/>
      <c r="J387" s="10"/>
      <c r="K387" s="10"/>
      <c r="L387" s="10"/>
      <c r="M387" s="9"/>
      <c r="N387" s="9"/>
      <c r="O387" s="9"/>
      <c r="P387" s="9"/>
      <c r="Q387" s="9"/>
      <c r="R387" s="9"/>
      <c r="S387" s="9"/>
      <c r="T387" s="9"/>
      <c r="U387" s="9"/>
      <c r="V387" s="9"/>
      <c r="W387" s="9"/>
      <c r="X387" s="9"/>
      <c r="Y387" s="9"/>
      <c r="Z387" s="9"/>
    </row>
    <row r="388" spans="1:26" ht="13.5" customHeight="1">
      <c r="A388" s="12"/>
      <c r="B388" s="12"/>
      <c r="C388" s="12"/>
      <c r="D388" s="12"/>
      <c r="E388" s="11"/>
      <c r="F388" s="11"/>
      <c r="G388" s="9"/>
      <c r="H388" s="10"/>
      <c r="I388" s="10"/>
      <c r="J388" s="10"/>
      <c r="K388" s="10"/>
      <c r="L388" s="10"/>
      <c r="M388" s="9"/>
      <c r="N388" s="9"/>
      <c r="O388" s="9"/>
      <c r="P388" s="9"/>
      <c r="Q388" s="9"/>
      <c r="R388" s="9"/>
      <c r="S388" s="9"/>
      <c r="T388" s="9"/>
      <c r="U388" s="9"/>
      <c r="V388" s="9"/>
      <c r="W388" s="9"/>
      <c r="X388" s="9"/>
      <c r="Y388" s="9"/>
      <c r="Z388" s="9"/>
    </row>
    <row r="389" spans="1:26" ht="13.5" customHeight="1">
      <c r="A389" s="12"/>
      <c r="B389" s="12"/>
      <c r="C389" s="12"/>
      <c r="D389" s="12"/>
      <c r="E389" s="11"/>
      <c r="F389" s="11"/>
      <c r="G389" s="9"/>
      <c r="H389" s="10"/>
      <c r="I389" s="10"/>
      <c r="J389" s="10"/>
      <c r="K389" s="10"/>
      <c r="L389" s="10"/>
      <c r="M389" s="9"/>
      <c r="N389" s="9"/>
      <c r="O389" s="9"/>
      <c r="P389" s="9"/>
      <c r="Q389" s="9"/>
      <c r="R389" s="9"/>
      <c r="S389" s="9"/>
      <c r="T389" s="9"/>
      <c r="U389" s="9"/>
      <c r="V389" s="9"/>
      <c r="W389" s="9"/>
      <c r="X389" s="9"/>
      <c r="Y389" s="9"/>
      <c r="Z389" s="9"/>
    </row>
    <row r="390" spans="1:26" ht="13.5" customHeight="1">
      <c r="A390" s="12"/>
      <c r="B390" s="12"/>
      <c r="C390" s="12"/>
      <c r="D390" s="12"/>
      <c r="E390" s="11"/>
      <c r="F390" s="11"/>
      <c r="G390" s="9"/>
      <c r="H390" s="10"/>
      <c r="I390" s="10"/>
      <c r="J390" s="10"/>
      <c r="K390" s="10"/>
      <c r="L390" s="10"/>
      <c r="M390" s="9"/>
      <c r="N390" s="9"/>
      <c r="O390" s="9"/>
      <c r="P390" s="9"/>
      <c r="Q390" s="9"/>
      <c r="R390" s="9"/>
      <c r="S390" s="9"/>
      <c r="T390" s="9"/>
      <c r="U390" s="9"/>
      <c r="V390" s="9"/>
      <c r="W390" s="9"/>
      <c r="X390" s="9"/>
      <c r="Y390" s="9"/>
      <c r="Z390" s="9"/>
    </row>
    <row r="391" spans="1:26" ht="13.5" customHeight="1">
      <c r="A391" s="12"/>
      <c r="B391" s="12"/>
      <c r="C391" s="12"/>
      <c r="D391" s="12"/>
      <c r="E391" s="11"/>
      <c r="F391" s="11"/>
      <c r="G391" s="9"/>
      <c r="H391" s="10"/>
      <c r="I391" s="10"/>
      <c r="J391" s="10"/>
      <c r="K391" s="10"/>
      <c r="L391" s="10"/>
      <c r="M391" s="9"/>
      <c r="N391" s="9"/>
      <c r="O391" s="9"/>
      <c r="P391" s="9"/>
      <c r="Q391" s="9"/>
      <c r="R391" s="9"/>
      <c r="S391" s="9"/>
      <c r="T391" s="9"/>
      <c r="U391" s="9"/>
      <c r="V391" s="9"/>
      <c r="W391" s="9"/>
      <c r="X391" s="9"/>
      <c r="Y391" s="9"/>
      <c r="Z391" s="9"/>
    </row>
    <row r="392" spans="1:26" ht="13.5" customHeight="1">
      <c r="A392" s="12"/>
      <c r="B392" s="12"/>
      <c r="C392" s="12"/>
      <c r="D392" s="12"/>
      <c r="E392" s="11"/>
      <c r="F392" s="11"/>
      <c r="G392" s="9"/>
      <c r="H392" s="10"/>
      <c r="I392" s="10"/>
      <c r="J392" s="10"/>
      <c r="K392" s="10"/>
      <c r="L392" s="10"/>
      <c r="M392" s="9"/>
      <c r="N392" s="9"/>
      <c r="O392" s="9"/>
      <c r="P392" s="9"/>
      <c r="Q392" s="9"/>
      <c r="R392" s="9"/>
      <c r="S392" s="9"/>
      <c r="T392" s="9"/>
      <c r="U392" s="9"/>
      <c r="V392" s="9"/>
      <c r="W392" s="9"/>
      <c r="X392" s="9"/>
      <c r="Y392" s="9"/>
      <c r="Z392" s="9"/>
    </row>
    <row r="393" spans="1:26" ht="13.5" customHeight="1">
      <c r="A393" s="12"/>
      <c r="B393" s="12"/>
      <c r="C393" s="12"/>
      <c r="D393" s="12"/>
      <c r="E393" s="11"/>
      <c r="F393" s="11"/>
      <c r="G393" s="9"/>
      <c r="H393" s="10"/>
      <c r="I393" s="10"/>
      <c r="J393" s="10"/>
      <c r="K393" s="10"/>
      <c r="L393" s="10"/>
      <c r="M393" s="9"/>
      <c r="N393" s="9"/>
      <c r="O393" s="9"/>
      <c r="P393" s="9"/>
      <c r="Q393" s="9"/>
      <c r="R393" s="9"/>
      <c r="S393" s="9"/>
      <c r="T393" s="9"/>
      <c r="U393" s="9"/>
      <c r="V393" s="9"/>
      <c r="W393" s="9"/>
      <c r="X393" s="9"/>
      <c r="Y393" s="9"/>
      <c r="Z393" s="9"/>
    </row>
    <row r="394" spans="1:26" ht="13.5" customHeight="1">
      <c r="A394" s="12"/>
      <c r="B394" s="12"/>
      <c r="C394" s="12"/>
      <c r="D394" s="12"/>
      <c r="E394" s="11"/>
      <c r="F394" s="11"/>
      <c r="G394" s="9"/>
      <c r="H394" s="10"/>
      <c r="I394" s="10"/>
      <c r="J394" s="10"/>
      <c r="K394" s="10"/>
      <c r="L394" s="10"/>
      <c r="M394" s="9"/>
      <c r="N394" s="9"/>
      <c r="O394" s="9"/>
      <c r="P394" s="9"/>
      <c r="Q394" s="9"/>
      <c r="R394" s="9"/>
      <c r="S394" s="9"/>
      <c r="T394" s="9"/>
      <c r="U394" s="9"/>
      <c r="V394" s="9"/>
      <c r="W394" s="9"/>
      <c r="X394" s="9"/>
      <c r="Y394" s="9"/>
      <c r="Z394" s="9"/>
    </row>
    <row r="395" spans="1:26" ht="13.5" customHeight="1">
      <c r="A395" s="12"/>
      <c r="B395" s="12"/>
      <c r="C395" s="12"/>
      <c r="D395" s="12"/>
      <c r="E395" s="11"/>
      <c r="F395" s="11"/>
      <c r="G395" s="9"/>
      <c r="H395" s="10"/>
      <c r="I395" s="10"/>
      <c r="J395" s="10"/>
      <c r="K395" s="10"/>
      <c r="L395" s="10"/>
      <c r="M395" s="9"/>
      <c r="N395" s="9"/>
      <c r="O395" s="9"/>
      <c r="P395" s="9"/>
      <c r="Q395" s="9"/>
      <c r="R395" s="9"/>
      <c r="S395" s="9"/>
      <c r="T395" s="9"/>
      <c r="U395" s="9"/>
      <c r="V395" s="9"/>
      <c r="W395" s="9"/>
      <c r="X395" s="9"/>
      <c r="Y395" s="9"/>
      <c r="Z395" s="9"/>
    </row>
    <row r="396" spans="1:26" ht="13.5" customHeight="1">
      <c r="A396" s="12"/>
      <c r="B396" s="12"/>
      <c r="C396" s="12"/>
      <c r="D396" s="12"/>
      <c r="E396" s="11"/>
      <c r="F396" s="11"/>
      <c r="G396" s="9"/>
      <c r="H396" s="10"/>
      <c r="I396" s="10"/>
      <c r="J396" s="10"/>
      <c r="K396" s="10"/>
      <c r="L396" s="10"/>
      <c r="M396" s="9"/>
      <c r="N396" s="9"/>
      <c r="O396" s="9"/>
      <c r="P396" s="9"/>
      <c r="Q396" s="9"/>
      <c r="R396" s="9"/>
      <c r="S396" s="9"/>
      <c r="T396" s="9"/>
      <c r="U396" s="9"/>
      <c r="V396" s="9"/>
      <c r="W396" s="9"/>
      <c r="X396" s="9"/>
      <c r="Y396" s="9"/>
      <c r="Z396" s="9"/>
    </row>
    <row r="397" spans="1:26" ht="13.5" customHeight="1">
      <c r="A397" s="12"/>
      <c r="B397" s="12"/>
      <c r="C397" s="12"/>
      <c r="D397" s="12"/>
      <c r="E397" s="11"/>
      <c r="F397" s="11"/>
      <c r="G397" s="9"/>
      <c r="H397" s="10"/>
      <c r="I397" s="10"/>
      <c r="J397" s="10"/>
      <c r="K397" s="10"/>
      <c r="L397" s="10"/>
      <c r="M397" s="9"/>
      <c r="N397" s="9"/>
      <c r="O397" s="9"/>
      <c r="P397" s="9"/>
      <c r="Q397" s="9"/>
      <c r="R397" s="9"/>
      <c r="S397" s="9"/>
      <c r="T397" s="9"/>
      <c r="U397" s="9"/>
      <c r="V397" s="9"/>
      <c r="W397" s="9"/>
      <c r="X397" s="9"/>
      <c r="Y397" s="9"/>
      <c r="Z397" s="9"/>
    </row>
    <row r="398" spans="1:26" ht="13.5" customHeight="1">
      <c r="A398" s="12"/>
      <c r="B398" s="12"/>
      <c r="C398" s="12"/>
      <c r="D398" s="12"/>
      <c r="E398" s="11"/>
      <c r="F398" s="11"/>
      <c r="G398" s="9"/>
      <c r="H398" s="10"/>
      <c r="I398" s="10"/>
      <c r="J398" s="10"/>
      <c r="K398" s="10"/>
      <c r="L398" s="10"/>
      <c r="M398" s="9"/>
      <c r="N398" s="9"/>
      <c r="O398" s="9"/>
      <c r="P398" s="9"/>
      <c r="Q398" s="9"/>
      <c r="R398" s="9"/>
      <c r="S398" s="9"/>
      <c r="T398" s="9"/>
      <c r="U398" s="9"/>
      <c r="V398" s="9"/>
      <c r="W398" s="9"/>
      <c r="X398" s="9"/>
      <c r="Y398" s="9"/>
      <c r="Z398" s="9"/>
    </row>
    <row r="399" spans="1:26" ht="13.5" customHeight="1">
      <c r="A399" s="12"/>
      <c r="B399" s="12"/>
      <c r="C399" s="12"/>
      <c r="D399" s="12"/>
      <c r="E399" s="11"/>
      <c r="F399" s="11"/>
      <c r="G399" s="9"/>
      <c r="H399" s="10"/>
      <c r="I399" s="10"/>
      <c r="J399" s="10"/>
      <c r="K399" s="10"/>
      <c r="L399" s="10"/>
      <c r="M399" s="9"/>
      <c r="N399" s="9"/>
      <c r="O399" s="9"/>
      <c r="P399" s="9"/>
      <c r="Q399" s="9"/>
      <c r="R399" s="9"/>
      <c r="S399" s="9"/>
      <c r="T399" s="9"/>
      <c r="U399" s="9"/>
      <c r="V399" s="9"/>
      <c r="W399" s="9"/>
      <c r="X399" s="9"/>
      <c r="Y399" s="9"/>
      <c r="Z399" s="9"/>
    </row>
    <row r="400" spans="1:26" ht="13.5" customHeight="1">
      <c r="A400" s="12"/>
      <c r="B400" s="12"/>
      <c r="C400" s="12"/>
      <c r="D400" s="12"/>
      <c r="E400" s="11"/>
      <c r="F400" s="11"/>
      <c r="G400" s="9"/>
      <c r="H400" s="10"/>
      <c r="I400" s="10"/>
      <c r="J400" s="10"/>
      <c r="K400" s="10"/>
      <c r="L400" s="10"/>
      <c r="M400" s="9"/>
      <c r="N400" s="9"/>
      <c r="O400" s="9"/>
      <c r="P400" s="9"/>
      <c r="Q400" s="9"/>
      <c r="R400" s="9"/>
      <c r="S400" s="9"/>
      <c r="T400" s="9"/>
      <c r="U400" s="9"/>
      <c r="V400" s="9"/>
      <c r="W400" s="9"/>
      <c r="X400" s="9"/>
      <c r="Y400" s="9"/>
      <c r="Z400" s="9"/>
    </row>
    <row r="401" spans="1:26" ht="13.5" customHeight="1">
      <c r="A401" s="12"/>
      <c r="B401" s="12"/>
      <c r="C401" s="12"/>
      <c r="D401" s="12"/>
      <c r="E401" s="11"/>
      <c r="F401" s="11"/>
      <c r="G401" s="9"/>
      <c r="H401" s="10"/>
      <c r="I401" s="10"/>
      <c r="J401" s="10"/>
      <c r="K401" s="10"/>
      <c r="L401" s="10"/>
      <c r="M401" s="9"/>
      <c r="N401" s="9"/>
      <c r="O401" s="9"/>
      <c r="P401" s="9"/>
      <c r="Q401" s="9"/>
      <c r="R401" s="9"/>
      <c r="S401" s="9"/>
      <c r="T401" s="9"/>
      <c r="U401" s="9"/>
      <c r="V401" s="9"/>
      <c r="W401" s="9"/>
      <c r="X401" s="9"/>
      <c r="Y401" s="9"/>
      <c r="Z401" s="9"/>
    </row>
    <row r="402" spans="1:26" ht="13.5" customHeight="1">
      <c r="A402" s="12"/>
      <c r="B402" s="12"/>
      <c r="C402" s="12"/>
      <c r="D402" s="12"/>
      <c r="E402" s="11"/>
      <c r="F402" s="11"/>
      <c r="G402" s="9"/>
      <c r="H402" s="10"/>
      <c r="I402" s="10"/>
      <c r="J402" s="10"/>
      <c r="K402" s="10"/>
      <c r="L402" s="10"/>
      <c r="M402" s="9"/>
      <c r="N402" s="9"/>
      <c r="O402" s="9"/>
      <c r="P402" s="9"/>
      <c r="Q402" s="9"/>
      <c r="R402" s="9"/>
      <c r="S402" s="9"/>
      <c r="T402" s="9"/>
      <c r="U402" s="9"/>
      <c r="V402" s="9"/>
      <c r="W402" s="9"/>
      <c r="X402" s="9"/>
      <c r="Y402" s="9"/>
      <c r="Z402" s="9"/>
    </row>
    <row r="403" spans="1:26" ht="13.5" customHeight="1">
      <c r="A403" s="12"/>
      <c r="B403" s="12"/>
      <c r="C403" s="12"/>
      <c r="D403" s="12"/>
      <c r="E403" s="11"/>
      <c r="F403" s="11"/>
      <c r="G403" s="9"/>
      <c r="H403" s="10"/>
      <c r="I403" s="10"/>
      <c r="J403" s="10"/>
      <c r="K403" s="10"/>
      <c r="L403" s="10"/>
      <c r="M403" s="9"/>
      <c r="N403" s="9"/>
      <c r="O403" s="9"/>
      <c r="P403" s="9"/>
      <c r="Q403" s="9"/>
      <c r="R403" s="9"/>
      <c r="S403" s="9"/>
      <c r="T403" s="9"/>
      <c r="U403" s="9"/>
      <c r="V403" s="9"/>
      <c r="W403" s="9"/>
      <c r="X403" s="9"/>
      <c r="Y403" s="9"/>
      <c r="Z403" s="9"/>
    </row>
    <row r="404" spans="1:26" ht="13.5" customHeight="1">
      <c r="A404" s="12"/>
      <c r="B404" s="12"/>
      <c r="C404" s="12"/>
      <c r="D404" s="12"/>
      <c r="E404" s="11"/>
      <c r="F404" s="11"/>
      <c r="G404" s="9"/>
      <c r="H404" s="10"/>
      <c r="I404" s="10"/>
      <c r="J404" s="10"/>
      <c r="K404" s="10"/>
      <c r="L404" s="10"/>
      <c r="M404" s="9"/>
      <c r="N404" s="9"/>
      <c r="O404" s="9"/>
      <c r="P404" s="9"/>
      <c r="Q404" s="9"/>
      <c r="R404" s="9"/>
      <c r="S404" s="9"/>
      <c r="T404" s="9"/>
      <c r="U404" s="9"/>
      <c r="V404" s="9"/>
      <c r="W404" s="9"/>
      <c r="X404" s="9"/>
      <c r="Y404" s="9"/>
      <c r="Z404" s="9"/>
    </row>
    <row r="405" spans="1:26" ht="13.5" customHeight="1">
      <c r="A405" s="12"/>
      <c r="B405" s="12"/>
      <c r="C405" s="12"/>
      <c r="D405" s="12"/>
      <c r="E405" s="11"/>
      <c r="F405" s="11"/>
      <c r="G405" s="9"/>
      <c r="H405" s="10"/>
      <c r="I405" s="10"/>
      <c r="J405" s="10"/>
      <c r="K405" s="10"/>
      <c r="L405" s="10"/>
      <c r="M405" s="9"/>
      <c r="N405" s="9"/>
      <c r="O405" s="9"/>
      <c r="P405" s="9"/>
      <c r="Q405" s="9"/>
      <c r="R405" s="9"/>
      <c r="S405" s="9"/>
      <c r="T405" s="9"/>
      <c r="U405" s="9"/>
      <c r="V405" s="9"/>
      <c r="W405" s="9"/>
      <c r="X405" s="9"/>
      <c r="Y405" s="9"/>
      <c r="Z405" s="9"/>
    </row>
    <row r="406" spans="1:26" ht="13.5" customHeight="1">
      <c r="A406" s="12"/>
      <c r="B406" s="12"/>
      <c r="C406" s="12"/>
      <c r="D406" s="12"/>
      <c r="E406" s="11"/>
      <c r="F406" s="11"/>
      <c r="G406" s="9"/>
      <c r="H406" s="10"/>
      <c r="I406" s="10"/>
      <c r="J406" s="10"/>
      <c r="K406" s="10"/>
      <c r="L406" s="10"/>
      <c r="M406" s="9"/>
      <c r="N406" s="9"/>
      <c r="O406" s="9"/>
      <c r="P406" s="9"/>
      <c r="Q406" s="9"/>
      <c r="R406" s="9"/>
      <c r="S406" s="9"/>
      <c r="T406" s="9"/>
      <c r="U406" s="9"/>
      <c r="V406" s="9"/>
      <c r="W406" s="9"/>
      <c r="X406" s="9"/>
      <c r="Y406" s="9"/>
      <c r="Z406" s="9"/>
    </row>
    <row r="407" spans="1:26" ht="13.5" customHeight="1">
      <c r="A407" s="12"/>
      <c r="B407" s="12"/>
      <c r="C407" s="12"/>
      <c r="D407" s="12"/>
      <c r="E407" s="11"/>
      <c r="F407" s="11"/>
      <c r="G407" s="9"/>
      <c r="H407" s="10"/>
      <c r="I407" s="10"/>
      <c r="J407" s="10"/>
      <c r="K407" s="10"/>
      <c r="L407" s="10"/>
      <c r="M407" s="9"/>
      <c r="N407" s="9"/>
      <c r="O407" s="9"/>
      <c r="P407" s="9"/>
      <c r="Q407" s="9"/>
      <c r="R407" s="9"/>
      <c r="S407" s="9"/>
      <c r="T407" s="9"/>
      <c r="U407" s="9"/>
      <c r="V407" s="9"/>
      <c r="W407" s="9"/>
      <c r="X407" s="9"/>
      <c r="Y407" s="9"/>
      <c r="Z407" s="9"/>
    </row>
    <row r="408" spans="1:26" ht="13.5" customHeight="1">
      <c r="A408" s="12"/>
      <c r="B408" s="12"/>
      <c r="C408" s="12"/>
      <c r="D408" s="12"/>
      <c r="E408" s="11"/>
      <c r="F408" s="11"/>
      <c r="G408" s="9"/>
      <c r="H408" s="10"/>
      <c r="I408" s="10"/>
      <c r="J408" s="10"/>
      <c r="K408" s="10"/>
      <c r="L408" s="10"/>
      <c r="M408" s="9"/>
      <c r="N408" s="9"/>
      <c r="O408" s="9"/>
      <c r="P408" s="9"/>
      <c r="Q408" s="9"/>
      <c r="R408" s="9"/>
      <c r="S408" s="9"/>
      <c r="T408" s="9"/>
      <c r="U408" s="9"/>
      <c r="V408" s="9"/>
      <c r="W408" s="9"/>
      <c r="X408" s="9"/>
      <c r="Y408" s="9"/>
      <c r="Z408" s="9"/>
    </row>
    <row r="409" spans="1:26" ht="13.5" customHeight="1">
      <c r="A409" s="12"/>
      <c r="B409" s="12"/>
      <c r="C409" s="12"/>
      <c r="D409" s="12"/>
      <c r="E409" s="11"/>
      <c r="F409" s="11"/>
      <c r="G409" s="9"/>
      <c r="H409" s="10"/>
      <c r="I409" s="10"/>
      <c r="J409" s="10"/>
      <c r="K409" s="10"/>
      <c r="L409" s="10"/>
      <c r="M409" s="9"/>
      <c r="N409" s="9"/>
      <c r="O409" s="9"/>
      <c r="P409" s="9"/>
      <c r="Q409" s="9"/>
      <c r="R409" s="9"/>
      <c r="S409" s="9"/>
      <c r="T409" s="9"/>
      <c r="U409" s="9"/>
      <c r="V409" s="9"/>
      <c r="W409" s="9"/>
      <c r="X409" s="9"/>
      <c r="Y409" s="9"/>
      <c r="Z409" s="9"/>
    </row>
    <row r="410" spans="1:26" ht="13.5" customHeight="1">
      <c r="A410" s="12"/>
      <c r="B410" s="12"/>
      <c r="C410" s="12"/>
      <c r="D410" s="12"/>
      <c r="E410" s="11"/>
      <c r="F410" s="11"/>
      <c r="G410" s="9"/>
      <c r="H410" s="10"/>
      <c r="I410" s="10"/>
      <c r="J410" s="10"/>
      <c r="K410" s="10"/>
      <c r="L410" s="10"/>
      <c r="M410" s="9"/>
      <c r="N410" s="9"/>
      <c r="O410" s="9"/>
      <c r="P410" s="9"/>
      <c r="Q410" s="9"/>
      <c r="R410" s="9"/>
      <c r="S410" s="9"/>
      <c r="T410" s="9"/>
      <c r="U410" s="9"/>
      <c r="V410" s="9"/>
      <c r="W410" s="9"/>
      <c r="X410" s="9"/>
      <c r="Y410" s="9"/>
      <c r="Z410" s="9"/>
    </row>
    <row r="411" spans="1:26" ht="13.5" customHeight="1">
      <c r="A411" s="12"/>
      <c r="B411" s="12"/>
      <c r="C411" s="12"/>
      <c r="D411" s="12"/>
      <c r="E411" s="11"/>
      <c r="F411" s="11"/>
      <c r="G411" s="9"/>
      <c r="H411" s="10"/>
      <c r="I411" s="10"/>
      <c r="J411" s="10"/>
      <c r="K411" s="10"/>
      <c r="L411" s="10"/>
      <c r="M411" s="9"/>
      <c r="N411" s="9"/>
      <c r="O411" s="9"/>
      <c r="P411" s="9"/>
      <c r="Q411" s="9"/>
      <c r="R411" s="9"/>
      <c r="S411" s="9"/>
      <c r="T411" s="9"/>
      <c r="U411" s="9"/>
      <c r="V411" s="9"/>
      <c r="W411" s="9"/>
      <c r="X411" s="9"/>
      <c r="Y411" s="9"/>
      <c r="Z411" s="9"/>
    </row>
    <row r="412" spans="1:26" ht="13.5" customHeight="1">
      <c r="A412" s="12"/>
      <c r="B412" s="12"/>
      <c r="C412" s="12"/>
      <c r="D412" s="12"/>
      <c r="E412" s="11"/>
      <c r="F412" s="11"/>
      <c r="G412" s="9"/>
      <c r="H412" s="10"/>
      <c r="I412" s="10"/>
      <c r="J412" s="10"/>
      <c r="K412" s="10"/>
      <c r="L412" s="10"/>
      <c r="M412" s="9"/>
      <c r="N412" s="9"/>
      <c r="O412" s="9"/>
      <c r="P412" s="9"/>
      <c r="Q412" s="9"/>
      <c r="R412" s="9"/>
      <c r="S412" s="9"/>
      <c r="T412" s="9"/>
      <c r="U412" s="9"/>
      <c r="V412" s="9"/>
      <c r="W412" s="9"/>
      <c r="X412" s="9"/>
      <c r="Y412" s="9"/>
      <c r="Z412" s="9"/>
    </row>
    <row r="413" spans="1:26" ht="13.5" customHeight="1">
      <c r="A413" s="12"/>
      <c r="B413" s="12"/>
      <c r="C413" s="12"/>
      <c r="D413" s="12"/>
      <c r="E413" s="11"/>
      <c r="F413" s="11"/>
      <c r="G413" s="9"/>
      <c r="H413" s="10"/>
      <c r="I413" s="10"/>
      <c r="J413" s="10"/>
      <c r="K413" s="10"/>
      <c r="L413" s="10"/>
      <c r="M413" s="9"/>
      <c r="N413" s="9"/>
      <c r="O413" s="9"/>
      <c r="P413" s="9"/>
      <c r="Q413" s="9"/>
      <c r="R413" s="9"/>
      <c r="S413" s="9"/>
      <c r="T413" s="9"/>
      <c r="U413" s="9"/>
      <c r="V413" s="9"/>
      <c r="W413" s="9"/>
      <c r="X413" s="9"/>
      <c r="Y413" s="9"/>
      <c r="Z413" s="9"/>
    </row>
    <row r="414" spans="1:26" ht="13.5" customHeight="1">
      <c r="A414" s="12"/>
      <c r="B414" s="12"/>
      <c r="C414" s="12"/>
      <c r="D414" s="12"/>
      <c r="E414" s="11"/>
      <c r="F414" s="11"/>
      <c r="G414" s="9"/>
      <c r="H414" s="10"/>
      <c r="I414" s="10"/>
      <c r="J414" s="10"/>
      <c r="K414" s="10"/>
      <c r="L414" s="10"/>
      <c r="M414" s="9"/>
      <c r="N414" s="9"/>
      <c r="O414" s="9"/>
      <c r="P414" s="9"/>
      <c r="Q414" s="9"/>
      <c r="R414" s="9"/>
      <c r="S414" s="9"/>
      <c r="T414" s="9"/>
      <c r="U414" s="9"/>
      <c r="V414" s="9"/>
      <c r="W414" s="9"/>
      <c r="X414" s="9"/>
      <c r="Y414" s="9"/>
      <c r="Z414" s="9"/>
    </row>
    <row r="415" spans="1:26" ht="13.5" customHeight="1">
      <c r="A415" s="12"/>
      <c r="B415" s="12"/>
      <c r="C415" s="12"/>
      <c r="D415" s="12"/>
      <c r="E415" s="11"/>
      <c r="F415" s="11"/>
      <c r="G415" s="9"/>
      <c r="H415" s="10"/>
      <c r="I415" s="10"/>
      <c r="J415" s="10"/>
      <c r="K415" s="10"/>
      <c r="L415" s="10"/>
      <c r="M415" s="9"/>
      <c r="N415" s="9"/>
      <c r="O415" s="9"/>
      <c r="P415" s="9"/>
      <c r="Q415" s="9"/>
      <c r="R415" s="9"/>
      <c r="S415" s="9"/>
      <c r="T415" s="9"/>
      <c r="U415" s="9"/>
      <c r="V415" s="9"/>
      <c r="W415" s="9"/>
      <c r="X415" s="9"/>
      <c r="Y415" s="9"/>
      <c r="Z415" s="9"/>
    </row>
    <row r="416" spans="1:26" ht="13.5" customHeight="1">
      <c r="A416" s="12"/>
      <c r="B416" s="12"/>
      <c r="C416" s="12"/>
      <c r="D416" s="12"/>
      <c r="E416" s="11"/>
      <c r="F416" s="11"/>
      <c r="G416" s="9"/>
      <c r="H416" s="10"/>
      <c r="I416" s="10"/>
      <c r="J416" s="10"/>
      <c r="K416" s="10"/>
      <c r="L416" s="10"/>
      <c r="M416" s="9"/>
      <c r="N416" s="9"/>
      <c r="O416" s="9"/>
      <c r="P416" s="9"/>
      <c r="Q416" s="9"/>
      <c r="R416" s="9"/>
      <c r="S416" s="9"/>
      <c r="T416" s="9"/>
      <c r="U416" s="9"/>
      <c r="V416" s="9"/>
      <c r="W416" s="9"/>
      <c r="X416" s="9"/>
      <c r="Y416" s="9"/>
      <c r="Z416" s="9"/>
    </row>
    <row r="417" spans="1:26" ht="13.5" customHeight="1">
      <c r="A417" s="12"/>
      <c r="B417" s="12"/>
      <c r="C417" s="12"/>
      <c r="D417" s="12"/>
      <c r="E417" s="11"/>
      <c r="F417" s="11"/>
      <c r="G417" s="9"/>
      <c r="H417" s="10"/>
      <c r="I417" s="10"/>
      <c r="J417" s="10"/>
      <c r="K417" s="10"/>
      <c r="L417" s="10"/>
      <c r="M417" s="9"/>
      <c r="N417" s="9"/>
      <c r="O417" s="9"/>
      <c r="P417" s="9"/>
      <c r="Q417" s="9"/>
      <c r="R417" s="9"/>
      <c r="S417" s="9"/>
      <c r="T417" s="9"/>
      <c r="U417" s="9"/>
      <c r="V417" s="9"/>
      <c r="W417" s="9"/>
      <c r="X417" s="9"/>
      <c r="Y417" s="9"/>
      <c r="Z417" s="9"/>
    </row>
    <row r="418" spans="1:26" ht="13.5" customHeight="1">
      <c r="A418" s="12"/>
      <c r="B418" s="12"/>
      <c r="C418" s="12"/>
      <c r="D418" s="12"/>
      <c r="E418" s="11"/>
      <c r="F418" s="11"/>
      <c r="G418" s="9"/>
      <c r="H418" s="10"/>
      <c r="I418" s="10"/>
      <c r="J418" s="10"/>
      <c r="K418" s="10"/>
      <c r="L418" s="10"/>
      <c r="M418" s="9"/>
      <c r="N418" s="9"/>
      <c r="O418" s="9"/>
      <c r="P418" s="9"/>
      <c r="Q418" s="9"/>
      <c r="R418" s="9"/>
      <c r="S418" s="9"/>
      <c r="T418" s="9"/>
      <c r="U418" s="9"/>
      <c r="V418" s="9"/>
      <c r="W418" s="9"/>
      <c r="X418" s="9"/>
      <c r="Y418" s="9"/>
      <c r="Z418" s="9"/>
    </row>
    <row r="419" spans="1:26" ht="13.5" customHeight="1">
      <c r="A419" s="12"/>
      <c r="B419" s="12"/>
      <c r="C419" s="12"/>
      <c r="D419" s="12"/>
      <c r="E419" s="11"/>
      <c r="F419" s="11"/>
      <c r="G419" s="9"/>
      <c r="H419" s="10"/>
      <c r="I419" s="10"/>
      <c r="J419" s="10"/>
      <c r="K419" s="10"/>
      <c r="L419" s="10"/>
      <c r="M419" s="9"/>
      <c r="N419" s="9"/>
      <c r="O419" s="9"/>
      <c r="P419" s="9"/>
      <c r="Q419" s="9"/>
      <c r="R419" s="9"/>
      <c r="S419" s="9"/>
      <c r="T419" s="9"/>
      <c r="U419" s="9"/>
      <c r="V419" s="9"/>
      <c r="W419" s="9"/>
      <c r="X419" s="9"/>
      <c r="Y419" s="9"/>
      <c r="Z419" s="9"/>
    </row>
    <row r="420" spans="1:26" ht="13.5" customHeight="1">
      <c r="A420" s="12"/>
      <c r="B420" s="12"/>
      <c r="C420" s="12"/>
      <c r="D420" s="12"/>
      <c r="E420" s="11"/>
      <c r="F420" s="11"/>
      <c r="G420" s="9"/>
      <c r="H420" s="10"/>
      <c r="I420" s="10"/>
      <c r="J420" s="10"/>
      <c r="K420" s="10"/>
      <c r="L420" s="10"/>
      <c r="M420" s="9"/>
      <c r="N420" s="9"/>
      <c r="O420" s="9"/>
      <c r="P420" s="9"/>
      <c r="Q420" s="9"/>
      <c r="R420" s="9"/>
      <c r="S420" s="9"/>
      <c r="T420" s="9"/>
      <c r="U420" s="9"/>
      <c r="V420" s="9"/>
      <c r="W420" s="9"/>
      <c r="X420" s="9"/>
      <c r="Y420" s="9"/>
      <c r="Z420" s="9"/>
    </row>
    <row r="421" spans="1:26" ht="13.5" customHeight="1">
      <c r="A421" s="12"/>
      <c r="B421" s="12"/>
      <c r="C421" s="12"/>
      <c r="D421" s="12"/>
      <c r="E421" s="11"/>
      <c r="F421" s="11"/>
      <c r="G421" s="9"/>
      <c r="H421" s="10"/>
      <c r="I421" s="10"/>
      <c r="J421" s="10"/>
      <c r="K421" s="10"/>
      <c r="L421" s="10"/>
      <c r="M421" s="9"/>
      <c r="N421" s="9"/>
      <c r="O421" s="9"/>
      <c r="P421" s="9"/>
      <c r="Q421" s="9"/>
      <c r="R421" s="9"/>
      <c r="S421" s="9"/>
      <c r="T421" s="9"/>
      <c r="U421" s="9"/>
      <c r="V421" s="9"/>
      <c r="W421" s="9"/>
      <c r="X421" s="9"/>
      <c r="Y421" s="9"/>
      <c r="Z421" s="9"/>
    </row>
    <row r="422" spans="1:26" ht="13.5" customHeight="1">
      <c r="A422" s="12"/>
      <c r="B422" s="12"/>
      <c r="C422" s="12"/>
      <c r="D422" s="12"/>
      <c r="E422" s="11"/>
      <c r="F422" s="11"/>
      <c r="G422" s="9"/>
      <c r="H422" s="10"/>
      <c r="I422" s="10"/>
      <c r="J422" s="10"/>
      <c r="K422" s="10"/>
      <c r="L422" s="10"/>
      <c r="M422" s="9"/>
      <c r="N422" s="9"/>
      <c r="O422" s="9"/>
      <c r="P422" s="9"/>
      <c r="Q422" s="9"/>
      <c r="R422" s="9"/>
      <c r="S422" s="9"/>
      <c r="T422" s="9"/>
      <c r="U422" s="9"/>
      <c r="V422" s="9"/>
      <c r="W422" s="9"/>
      <c r="X422" s="9"/>
      <c r="Y422" s="9"/>
      <c r="Z422" s="9"/>
    </row>
    <row r="423" spans="1:26" ht="13.5" customHeight="1">
      <c r="A423" s="12"/>
      <c r="B423" s="12"/>
      <c r="C423" s="12"/>
      <c r="D423" s="12"/>
      <c r="E423" s="11"/>
      <c r="F423" s="11"/>
      <c r="G423" s="9"/>
      <c r="H423" s="10"/>
      <c r="I423" s="10"/>
      <c r="J423" s="10"/>
      <c r="K423" s="10"/>
      <c r="L423" s="10"/>
      <c r="M423" s="9"/>
      <c r="N423" s="9"/>
      <c r="O423" s="9"/>
      <c r="P423" s="9"/>
      <c r="Q423" s="9"/>
      <c r="R423" s="9"/>
      <c r="S423" s="9"/>
      <c r="T423" s="9"/>
      <c r="U423" s="9"/>
      <c r="V423" s="9"/>
      <c r="W423" s="9"/>
      <c r="X423" s="9"/>
      <c r="Y423" s="9"/>
      <c r="Z423" s="9"/>
    </row>
    <row r="424" spans="1:26" ht="13.5" customHeight="1">
      <c r="A424" s="12"/>
      <c r="B424" s="12"/>
      <c r="C424" s="12"/>
      <c r="D424" s="12"/>
      <c r="E424" s="11"/>
      <c r="F424" s="11"/>
      <c r="G424" s="9"/>
      <c r="H424" s="10"/>
      <c r="I424" s="10"/>
      <c r="J424" s="10"/>
      <c r="K424" s="10"/>
      <c r="L424" s="10"/>
      <c r="M424" s="9"/>
      <c r="N424" s="9"/>
      <c r="O424" s="9"/>
      <c r="P424" s="9"/>
      <c r="Q424" s="9"/>
      <c r="R424" s="9"/>
      <c r="S424" s="9"/>
      <c r="T424" s="9"/>
      <c r="U424" s="9"/>
      <c r="V424" s="9"/>
      <c r="W424" s="9"/>
      <c r="X424" s="9"/>
      <c r="Y424" s="9"/>
      <c r="Z424" s="9"/>
    </row>
    <row r="425" spans="1:26" ht="13.5" customHeight="1">
      <c r="A425" s="12"/>
      <c r="B425" s="12"/>
      <c r="C425" s="12"/>
      <c r="D425" s="12"/>
      <c r="E425" s="11"/>
      <c r="F425" s="11"/>
      <c r="G425" s="9"/>
      <c r="H425" s="10"/>
      <c r="I425" s="10"/>
      <c r="J425" s="10"/>
      <c r="K425" s="10"/>
      <c r="L425" s="10"/>
      <c r="M425" s="9"/>
      <c r="N425" s="9"/>
      <c r="O425" s="9"/>
      <c r="P425" s="9"/>
      <c r="Q425" s="9"/>
      <c r="R425" s="9"/>
      <c r="S425" s="9"/>
      <c r="T425" s="9"/>
      <c r="U425" s="9"/>
      <c r="V425" s="9"/>
      <c r="W425" s="9"/>
      <c r="X425" s="9"/>
      <c r="Y425" s="9"/>
      <c r="Z425" s="9"/>
    </row>
    <row r="426" spans="1:26" ht="13.5" customHeight="1">
      <c r="A426" s="12"/>
      <c r="B426" s="12"/>
      <c r="C426" s="12"/>
      <c r="D426" s="12"/>
      <c r="E426" s="11"/>
      <c r="F426" s="11"/>
      <c r="G426" s="9"/>
      <c r="H426" s="10"/>
      <c r="I426" s="10"/>
      <c r="J426" s="10"/>
      <c r="K426" s="10"/>
      <c r="L426" s="10"/>
      <c r="M426" s="9"/>
      <c r="N426" s="9"/>
      <c r="O426" s="9"/>
      <c r="P426" s="9"/>
      <c r="Q426" s="9"/>
      <c r="R426" s="9"/>
      <c r="S426" s="9"/>
      <c r="T426" s="9"/>
      <c r="U426" s="9"/>
      <c r="V426" s="9"/>
      <c r="W426" s="9"/>
      <c r="X426" s="9"/>
      <c r="Y426" s="9"/>
      <c r="Z426" s="9"/>
    </row>
    <row r="427" spans="1:26" ht="13.5" customHeight="1">
      <c r="A427" s="12"/>
      <c r="B427" s="12"/>
      <c r="C427" s="12"/>
      <c r="D427" s="12"/>
      <c r="E427" s="11"/>
      <c r="F427" s="11"/>
      <c r="G427" s="9"/>
      <c r="H427" s="10"/>
      <c r="I427" s="10"/>
      <c r="J427" s="10"/>
      <c r="K427" s="10"/>
      <c r="L427" s="10"/>
      <c r="M427" s="9"/>
      <c r="N427" s="9"/>
      <c r="O427" s="9"/>
      <c r="P427" s="9"/>
      <c r="Q427" s="9"/>
      <c r="R427" s="9"/>
      <c r="S427" s="9"/>
      <c r="T427" s="9"/>
      <c r="U427" s="9"/>
      <c r="V427" s="9"/>
      <c r="W427" s="9"/>
      <c r="X427" s="9"/>
      <c r="Y427" s="9"/>
      <c r="Z427" s="9"/>
    </row>
    <row r="428" spans="1:26" ht="13.5" customHeight="1">
      <c r="A428" s="12"/>
      <c r="B428" s="12"/>
      <c r="C428" s="12"/>
      <c r="D428" s="12"/>
      <c r="E428" s="11"/>
      <c r="F428" s="11"/>
      <c r="G428" s="9"/>
      <c r="H428" s="10"/>
      <c r="I428" s="10"/>
      <c r="J428" s="10"/>
      <c r="K428" s="10"/>
      <c r="L428" s="10"/>
      <c r="M428" s="9"/>
      <c r="N428" s="9"/>
      <c r="O428" s="9"/>
      <c r="P428" s="9"/>
      <c r="Q428" s="9"/>
      <c r="R428" s="9"/>
      <c r="S428" s="9"/>
      <c r="T428" s="9"/>
      <c r="U428" s="9"/>
      <c r="V428" s="9"/>
      <c r="W428" s="9"/>
      <c r="X428" s="9"/>
      <c r="Y428" s="9"/>
      <c r="Z428" s="9"/>
    </row>
    <row r="429" spans="1:26" ht="13.5" customHeight="1">
      <c r="A429" s="12"/>
      <c r="B429" s="12"/>
      <c r="C429" s="12"/>
      <c r="D429" s="12"/>
      <c r="E429" s="11"/>
      <c r="F429" s="11"/>
      <c r="G429" s="9"/>
      <c r="H429" s="10"/>
      <c r="I429" s="10"/>
      <c r="J429" s="10"/>
      <c r="K429" s="10"/>
      <c r="L429" s="10"/>
      <c r="M429" s="9"/>
      <c r="N429" s="9"/>
      <c r="O429" s="9"/>
      <c r="P429" s="9"/>
      <c r="Q429" s="9"/>
      <c r="R429" s="9"/>
      <c r="S429" s="9"/>
      <c r="T429" s="9"/>
      <c r="U429" s="9"/>
      <c r="V429" s="9"/>
      <c r="W429" s="9"/>
      <c r="X429" s="9"/>
      <c r="Y429" s="9"/>
      <c r="Z429" s="9"/>
    </row>
    <row r="430" spans="1:26" ht="13.5" customHeight="1">
      <c r="A430" s="12"/>
      <c r="B430" s="12"/>
      <c r="C430" s="12"/>
      <c r="D430" s="12"/>
      <c r="E430" s="11"/>
      <c r="F430" s="11"/>
      <c r="G430" s="9"/>
      <c r="H430" s="10"/>
      <c r="I430" s="10"/>
      <c r="J430" s="10"/>
      <c r="K430" s="10"/>
      <c r="L430" s="10"/>
      <c r="M430" s="9"/>
      <c r="N430" s="9"/>
      <c r="O430" s="9"/>
      <c r="P430" s="9"/>
      <c r="Q430" s="9"/>
      <c r="R430" s="9"/>
      <c r="S430" s="9"/>
      <c r="T430" s="9"/>
      <c r="U430" s="9"/>
      <c r="V430" s="9"/>
      <c r="W430" s="9"/>
      <c r="X430" s="9"/>
      <c r="Y430" s="9"/>
      <c r="Z430" s="9"/>
    </row>
    <row r="431" spans="1:26" ht="13.5" customHeight="1">
      <c r="A431" s="12"/>
      <c r="B431" s="12"/>
      <c r="C431" s="12"/>
      <c r="D431" s="12"/>
      <c r="E431" s="11"/>
      <c r="F431" s="11"/>
      <c r="G431" s="9"/>
      <c r="H431" s="10"/>
      <c r="I431" s="10"/>
      <c r="J431" s="10"/>
      <c r="K431" s="10"/>
      <c r="L431" s="10"/>
      <c r="M431" s="9"/>
      <c r="N431" s="9"/>
      <c r="O431" s="9"/>
      <c r="P431" s="9"/>
      <c r="Q431" s="9"/>
      <c r="R431" s="9"/>
      <c r="S431" s="9"/>
      <c r="T431" s="9"/>
      <c r="U431" s="9"/>
      <c r="V431" s="9"/>
      <c r="W431" s="9"/>
      <c r="X431" s="9"/>
      <c r="Y431" s="9"/>
      <c r="Z431" s="9"/>
    </row>
    <row r="432" spans="1:26" ht="13.5" customHeight="1">
      <c r="A432" s="12"/>
      <c r="B432" s="12"/>
      <c r="C432" s="12"/>
      <c r="D432" s="12"/>
      <c r="E432" s="11"/>
      <c r="F432" s="11"/>
      <c r="G432" s="9"/>
      <c r="H432" s="10"/>
      <c r="I432" s="10"/>
      <c r="J432" s="10"/>
      <c r="K432" s="10"/>
      <c r="L432" s="10"/>
      <c r="M432" s="9"/>
      <c r="N432" s="9"/>
      <c r="O432" s="9"/>
      <c r="P432" s="9"/>
      <c r="Q432" s="9"/>
      <c r="R432" s="9"/>
      <c r="S432" s="9"/>
      <c r="T432" s="9"/>
      <c r="U432" s="9"/>
      <c r="V432" s="9"/>
      <c r="W432" s="9"/>
      <c r="X432" s="9"/>
      <c r="Y432" s="9"/>
      <c r="Z432" s="9"/>
    </row>
    <row r="433" spans="1:26" ht="13.5" customHeight="1">
      <c r="A433" s="12"/>
      <c r="B433" s="12"/>
      <c r="C433" s="12"/>
      <c r="D433" s="12"/>
      <c r="E433" s="11"/>
      <c r="F433" s="11"/>
      <c r="G433" s="9"/>
      <c r="H433" s="10"/>
      <c r="I433" s="10"/>
      <c r="J433" s="10"/>
      <c r="K433" s="10"/>
      <c r="L433" s="10"/>
      <c r="M433" s="9"/>
      <c r="N433" s="9"/>
      <c r="O433" s="9"/>
      <c r="P433" s="9"/>
      <c r="Q433" s="9"/>
      <c r="R433" s="9"/>
      <c r="S433" s="9"/>
      <c r="T433" s="9"/>
      <c r="U433" s="9"/>
      <c r="V433" s="9"/>
      <c r="W433" s="9"/>
      <c r="X433" s="9"/>
      <c r="Y433" s="9"/>
      <c r="Z433" s="9"/>
    </row>
    <row r="434" spans="1:26" ht="13.5" customHeight="1">
      <c r="A434" s="12"/>
      <c r="B434" s="12"/>
      <c r="C434" s="12"/>
      <c r="D434" s="12"/>
      <c r="E434" s="11"/>
      <c r="F434" s="11"/>
      <c r="G434" s="9"/>
      <c r="H434" s="10"/>
      <c r="I434" s="10"/>
      <c r="J434" s="10"/>
      <c r="K434" s="10"/>
      <c r="L434" s="10"/>
      <c r="M434" s="9"/>
      <c r="N434" s="9"/>
      <c r="O434" s="9"/>
      <c r="P434" s="9"/>
      <c r="Q434" s="9"/>
      <c r="R434" s="9"/>
      <c r="S434" s="9"/>
      <c r="T434" s="9"/>
      <c r="U434" s="9"/>
      <c r="V434" s="9"/>
      <c r="W434" s="9"/>
      <c r="X434" s="9"/>
      <c r="Y434" s="9"/>
      <c r="Z434" s="9"/>
    </row>
    <row r="435" spans="1:26" ht="13.5" customHeight="1">
      <c r="A435" s="12"/>
      <c r="B435" s="12"/>
      <c r="C435" s="12"/>
      <c r="D435" s="12"/>
      <c r="E435" s="11"/>
      <c r="F435" s="11"/>
      <c r="G435" s="9"/>
      <c r="H435" s="10"/>
      <c r="I435" s="10"/>
      <c r="J435" s="10"/>
      <c r="K435" s="10"/>
      <c r="L435" s="10"/>
      <c r="M435" s="9"/>
      <c r="N435" s="9"/>
      <c r="O435" s="9"/>
      <c r="P435" s="9"/>
      <c r="Q435" s="9"/>
      <c r="R435" s="9"/>
      <c r="S435" s="9"/>
      <c r="T435" s="9"/>
      <c r="U435" s="9"/>
      <c r="V435" s="9"/>
      <c r="W435" s="9"/>
      <c r="X435" s="9"/>
      <c r="Y435" s="9"/>
      <c r="Z435" s="9"/>
    </row>
    <row r="436" spans="1:26" ht="13.5" customHeight="1">
      <c r="A436" s="12"/>
      <c r="B436" s="12"/>
      <c r="C436" s="12"/>
      <c r="D436" s="12"/>
      <c r="E436" s="11"/>
      <c r="F436" s="11"/>
      <c r="G436" s="9"/>
      <c r="H436" s="10"/>
      <c r="I436" s="10"/>
      <c r="J436" s="10"/>
      <c r="K436" s="10"/>
      <c r="L436" s="10"/>
      <c r="M436" s="9"/>
      <c r="N436" s="9"/>
      <c r="O436" s="9"/>
      <c r="P436" s="9"/>
      <c r="Q436" s="9"/>
      <c r="R436" s="9"/>
      <c r="S436" s="9"/>
      <c r="T436" s="9"/>
      <c r="U436" s="9"/>
      <c r="V436" s="9"/>
      <c r="W436" s="9"/>
      <c r="X436" s="9"/>
      <c r="Y436" s="9"/>
      <c r="Z436" s="9"/>
    </row>
    <row r="437" spans="1:26" ht="13.5" customHeight="1">
      <c r="A437" s="12"/>
      <c r="B437" s="12"/>
      <c r="C437" s="12"/>
      <c r="D437" s="12"/>
      <c r="E437" s="11"/>
      <c r="F437" s="11"/>
      <c r="G437" s="9"/>
      <c r="H437" s="10"/>
      <c r="I437" s="10"/>
      <c r="J437" s="10"/>
      <c r="K437" s="10"/>
      <c r="L437" s="10"/>
      <c r="M437" s="9"/>
      <c r="N437" s="9"/>
      <c r="O437" s="9"/>
      <c r="P437" s="9"/>
      <c r="Q437" s="9"/>
      <c r="R437" s="9"/>
      <c r="S437" s="9"/>
      <c r="T437" s="9"/>
      <c r="U437" s="9"/>
      <c r="V437" s="9"/>
      <c r="W437" s="9"/>
      <c r="X437" s="9"/>
      <c r="Y437" s="9"/>
      <c r="Z437" s="9"/>
    </row>
    <row r="438" spans="1:26" ht="13.5" customHeight="1">
      <c r="A438" s="12"/>
      <c r="B438" s="12"/>
      <c r="C438" s="12"/>
      <c r="D438" s="12"/>
      <c r="E438" s="11"/>
      <c r="F438" s="11"/>
      <c r="G438" s="9"/>
      <c r="H438" s="10"/>
      <c r="I438" s="10"/>
      <c r="J438" s="10"/>
      <c r="K438" s="10"/>
      <c r="L438" s="10"/>
      <c r="M438" s="9"/>
      <c r="N438" s="9"/>
      <c r="O438" s="9"/>
      <c r="P438" s="9"/>
      <c r="Q438" s="9"/>
      <c r="R438" s="9"/>
      <c r="S438" s="9"/>
      <c r="T438" s="9"/>
      <c r="U438" s="9"/>
      <c r="V438" s="9"/>
      <c r="W438" s="9"/>
      <c r="X438" s="9"/>
      <c r="Y438" s="9"/>
      <c r="Z438" s="9"/>
    </row>
    <row r="439" spans="1:26" ht="13.5" customHeight="1">
      <c r="A439" s="12"/>
      <c r="B439" s="12"/>
      <c r="C439" s="12"/>
      <c r="D439" s="12"/>
      <c r="E439" s="11"/>
      <c r="F439" s="11"/>
      <c r="G439" s="9"/>
      <c r="H439" s="10"/>
      <c r="I439" s="10"/>
      <c r="J439" s="10"/>
      <c r="K439" s="10"/>
      <c r="L439" s="10"/>
      <c r="M439" s="9"/>
      <c r="N439" s="9"/>
      <c r="O439" s="9"/>
      <c r="P439" s="9"/>
      <c r="Q439" s="9"/>
      <c r="R439" s="9"/>
      <c r="S439" s="9"/>
      <c r="T439" s="9"/>
      <c r="U439" s="9"/>
      <c r="V439" s="9"/>
      <c r="W439" s="9"/>
      <c r="X439" s="9"/>
      <c r="Y439" s="9"/>
      <c r="Z439" s="9"/>
    </row>
    <row r="440" spans="1:26" ht="13.5" customHeight="1">
      <c r="A440" s="12"/>
      <c r="B440" s="12"/>
      <c r="C440" s="12"/>
      <c r="D440" s="12"/>
      <c r="E440" s="11"/>
      <c r="F440" s="11"/>
      <c r="G440" s="9"/>
      <c r="H440" s="10"/>
      <c r="I440" s="10"/>
      <c r="J440" s="10"/>
      <c r="K440" s="10"/>
      <c r="L440" s="10"/>
      <c r="M440" s="9"/>
      <c r="N440" s="9"/>
      <c r="O440" s="9"/>
      <c r="P440" s="9"/>
      <c r="Q440" s="9"/>
      <c r="R440" s="9"/>
      <c r="S440" s="9"/>
      <c r="T440" s="9"/>
      <c r="U440" s="9"/>
      <c r="V440" s="9"/>
      <c r="W440" s="9"/>
      <c r="X440" s="9"/>
      <c r="Y440" s="9"/>
      <c r="Z440" s="9"/>
    </row>
    <row r="441" spans="1:26" ht="13.5" customHeight="1">
      <c r="A441" s="12"/>
      <c r="B441" s="12"/>
      <c r="C441" s="12"/>
      <c r="D441" s="12"/>
      <c r="E441" s="11"/>
      <c r="F441" s="11"/>
      <c r="G441" s="9"/>
      <c r="H441" s="10"/>
      <c r="I441" s="10"/>
      <c r="J441" s="10"/>
      <c r="K441" s="10"/>
      <c r="L441" s="10"/>
      <c r="M441" s="9"/>
      <c r="N441" s="9"/>
      <c r="O441" s="9"/>
      <c r="P441" s="9"/>
      <c r="Q441" s="9"/>
      <c r="R441" s="9"/>
      <c r="S441" s="9"/>
      <c r="T441" s="9"/>
      <c r="U441" s="9"/>
      <c r="V441" s="9"/>
      <c r="W441" s="9"/>
      <c r="X441" s="9"/>
      <c r="Y441" s="9"/>
      <c r="Z441" s="9"/>
    </row>
    <row r="442" spans="1:26" ht="13.5" customHeight="1">
      <c r="A442" s="12"/>
      <c r="B442" s="12"/>
      <c r="C442" s="12"/>
      <c r="D442" s="12"/>
      <c r="E442" s="11"/>
      <c r="F442" s="11"/>
      <c r="G442" s="9"/>
      <c r="H442" s="10"/>
      <c r="I442" s="10"/>
      <c r="J442" s="10"/>
      <c r="K442" s="10"/>
      <c r="L442" s="10"/>
      <c r="M442" s="9"/>
      <c r="N442" s="9"/>
      <c r="O442" s="9"/>
      <c r="P442" s="9"/>
      <c r="Q442" s="9"/>
      <c r="R442" s="9"/>
      <c r="S442" s="9"/>
      <c r="T442" s="9"/>
      <c r="U442" s="9"/>
      <c r="V442" s="9"/>
      <c r="W442" s="9"/>
      <c r="X442" s="9"/>
      <c r="Y442" s="9"/>
      <c r="Z442" s="9"/>
    </row>
    <row r="443" spans="1:26" ht="13.5" customHeight="1">
      <c r="A443" s="12"/>
      <c r="B443" s="12"/>
      <c r="C443" s="12"/>
      <c r="D443" s="12"/>
      <c r="E443" s="11"/>
      <c r="F443" s="11"/>
      <c r="G443" s="9"/>
      <c r="H443" s="10"/>
      <c r="I443" s="10"/>
      <c r="J443" s="10"/>
      <c r="K443" s="10"/>
      <c r="L443" s="10"/>
      <c r="M443" s="9"/>
      <c r="N443" s="9"/>
      <c r="O443" s="9"/>
      <c r="P443" s="9"/>
      <c r="Q443" s="9"/>
      <c r="R443" s="9"/>
      <c r="S443" s="9"/>
      <c r="T443" s="9"/>
      <c r="U443" s="9"/>
      <c r="V443" s="9"/>
      <c r="W443" s="9"/>
      <c r="X443" s="9"/>
      <c r="Y443" s="9"/>
      <c r="Z443" s="9"/>
    </row>
    <row r="444" spans="1:26" ht="13.5" customHeight="1">
      <c r="A444" s="12"/>
      <c r="B444" s="12"/>
      <c r="C444" s="12"/>
      <c r="D444" s="12"/>
      <c r="E444" s="11"/>
      <c r="F444" s="11"/>
      <c r="G444" s="9"/>
      <c r="H444" s="10"/>
      <c r="I444" s="10"/>
      <c r="J444" s="10"/>
      <c r="K444" s="10"/>
      <c r="L444" s="10"/>
      <c r="M444" s="9"/>
      <c r="N444" s="9"/>
      <c r="O444" s="9"/>
      <c r="P444" s="9"/>
      <c r="Q444" s="9"/>
      <c r="R444" s="9"/>
      <c r="S444" s="9"/>
      <c r="T444" s="9"/>
      <c r="U444" s="9"/>
      <c r="V444" s="9"/>
      <c r="W444" s="9"/>
      <c r="X444" s="9"/>
      <c r="Y444" s="9"/>
      <c r="Z444" s="9"/>
    </row>
    <row r="445" spans="1:26" ht="13.5" customHeight="1">
      <c r="A445" s="12"/>
      <c r="B445" s="12"/>
      <c r="C445" s="12"/>
      <c r="D445" s="12"/>
      <c r="E445" s="11"/>
      <c r="F445" s="11"/>
      <c r="G445" s="9"/>
      <c r="H445" s="10"/>
      <c r="I445" s="10"/>
      <c r="J445" s="10"/>
      <c r="K445" s="10"/>
      <c r="L445" s="10"/>
      <c r="M445" s="9"/>
      <c r="N445" s="9"/>
      <c r="O445" s="9"/>
      <c r="P445" s="9"/>
      <c r="Q445" s="9"/>
      <c r="R445" s="9"/>
      <c r="S445" s="9"/>
      <c r="T445" s="9"/>
      <c r="U445" s="9"/>
      <c r="V445" s="9"/>
      <c r="W445" s="9"/>
      <c r="X445" s="9"/>
      <c r="Y445" s="9"/>
      <c r="Z445" s="9"/>
    </row>
    <row r="446" spans="1:26" ht="13.5" customHeight="1">
      <c r="A446" s="12"/>
      <c r="B446" s="12"/>
      <c r="C446" s="12"/>
      <c r="D446" s="12"/>
      <c r="E446" s="11"/>
      <c r="F446" s="11"/>
      <c r="G446" s="9"/>
      <c r="H446" s="10"/>
      <c r="I446" s="10"/>
      <c r="J446" s="10"/>
      <c r="K446" s="10"/>
      <c r="L446" s="10"/>
      <c r="M446" s="9"/>
      <c r="N446" s="9"/>
      <c r="O446" s="9"/>
      <c r="P446" s="9"/>
      <c r="Q446" s="9"/>
      <c r="R446" s="9"/>
      <c r="S446" s="9"/>
      <c r="T446" s="9"/>
      <c r="U446" s="9"/>
      <c r="V446" s="9"/>
      <c r="W446" s="9"/>
      <c r="X446" s="9"/>
      <c r="Y446" s="9"/>
      <c r="Z446" s="9"/>
    </row>
    <row r="447" spans="1:26" ht="13.5" customHeight="1">
      <c r="A447" s="12"/>
      <c r="B447" s="12"/>
      <c r="C447" s="12"/>
      <c r="D447" s="12"/>
      <c r="E447" s="11"/>
      <c r="F447" s="11"/>
      <c r="G447" s="9"/>
      <c r="H447" s="10"/>
      <c r="I447" s="10"/>
      <c r="J447" s="10"/>
      <c r="K447" s="10"/>
      <c r="L447" s="10"/>
      <c r="M447" s="9"/>
      <c r="N447" s="9"/>
      <c r="O447" s="9"/>
      <c r="P447" s="9"/>
      <c r="Q447" s="9"/>
      <c r="R447" s="9"/>
      <c r="S447" s="9"/>
      <c r="T447" s="9"/>
      <c r="U447" s="9"/>
      <c r="V447" s="9"/>
      <c r="W447" s="9"/>
      <c r="X447" s="9"/>
      <c r="Y447" s="9"/>
      <c r="Z447" s="9"/>
    </row>
    <row r="448" spans="1:26" ht="13.5" customHeight="1">
      <c r="A448" s="12"/>
      <c r="B448" s="12"/>
      <c r="C448" s="12"/>
      <c r="D448" s="12"/>
      <c r="E448" s="11"/>
      <c r="F448" s="11"/>
      <c r="G448" s="9"/>
      <c r="H448" s="10"/>
      <c r="I448" s="10"/>
      <c r="J448" s="10"/>
      <c r="K448" s="10"/>
      <c r="L448" s="10"/>
      <c r="M448" s="9"/>
      <c r="N448" s="9"/>
      <c r="O448" s="9"/>
      <c r="P448" s="9"/>
      <c r="Q448" s="9"/>
      <c r="R448" s="9"/>
      <c r="S448" s="9"/>
      <c r="T448" s="9"/>
      <c r="U448" s="9"/>
      <c r="V448" s="9"/>
      <c r="W448" s="9"/>
      <c r="X448" s="9"/>
      <c r="Y448" s="9"/>
      <c r="Z448" s="9"/>
    </row>
    <row r="449" spans="1:26" ht="13.5" customHeight="1">
      <c r="A449" s="12"/>
      <c r="B449" s="12"/>
      <c r="C449" s="12"/>
      <c r="D449" s="12"/>
      <c r="E449" s="11"/>
      <c r="F449" s="11"/>
      <c r="G449" s="9"/>
      <c r="H449" s="10"/>
      <c r="I449" s="10"/>
      <c r="J449" s="10"/>
      <c r="K449" s="10"/>
      <c r="L449" s="10"/>
      <c r="M449" s="9"/>
      <c r="N449" s="9"/>
      <c r="O449" s="9"/>
      <c r="P449" s="9"/>
      <c r="Q449" s="9"/>
      <c r="R449" s="9"/>
      <c r="S449" s="9"/>
      <c r="T449" s="9"/>
      <c r="U449" s="9"/>
      <c r="V449" s="9"/>
      <c r="W449" s="9"/>
      <c r="X449" s="9"/>
      <c r="Y449" s="9"/>
      <c r="Z449" s="9"/>
    </row>
    <row r="450" spans="1:26" ht="13.5" customHeight="1">
      <c r="A450" s="12"/>
      <c r="B450" s="12"/>
      <c r="C450" s="12"/>
      <c r="D450" s="12"/>
      <c r="E450" s="11"/>
      <c r="F450" s="11"/>
      <c r="G450" s="9"/>
      <c r="H450" s="10"/>
      <c r="I450" s="10"/>
      <c r="J450" s="10"/>
      <c r="K450" s="10"/>
      <c r="L450" s="10"/>
      <c r="M450" s="9"/>
      <c r="N450" s="9"/>
      <c r="O450" s="9"/>
      <c r="P450" s="9"/>
      <c r="Q450" s="9"/>
      <c r="R450" s="9"/>
      <c r="S450" s="9"/>
      <c r="T450" s="9"/>
      <c r="U450" s="9"/>
      <c r="V450" s="9"/>
      <c r="W450" s="9"/>
      <c r="X450" s="9"/>
      <c r="Y450" s="9"/>
      <c r="Z450" s="9"/>
    </row>
    <row r="451" spans="1:26" ht="13.5" customHeight="1">
      <c r="A451" s="12"/>
      <c r="B451" s="12"/>
      <c r="C451" s="12"/>
      <c r="D451" s="12"/>
      <c r="E451" s="11"/>
      <c r="F451" s="11"/>
      <c r="G451" s="9"/>
      <c r="H451" s="10"/>
      <c r="I451" s="10"/>
      <c r="J451" s="10"/>
      <c r="K451" s="10"/>
      <c r="L451" s="10"/>
      <c r="M451" s="9"/>
      <c r="N451" s="9"/>
      <c r="O451" s="9"/>
      <c r="P451" s="9"/>
      <c r="Q451" s="9"/>
      <c r="R451" s="9"/>
      <c r="S451" s="9"/>
      <c r="T451" s="9"/>
      <c r="U451" s="9"/>
      <c r="V451" s="9"/>
      <c r="W451" s="9"/>
      <c r="X451" s="9"/>
      <c r="Y451" s="9"/>
      <c r="Z451" s="9"/>
    </row>
    <row r="452" spans="1:26" ht="13.5" customHeight="1">
      <c r="A452" s="12"/>
      <c r="B452" s="12"/>
      <c r="C452" s="12"/>
      <c r="D452" s="12"/>
      <c r="E452" s="11"/>
      <c r="F452" s="11"/>
      <c r="G452" s="9"/>
      <c r="H452" s="10"/>
      <c r="I452" s="10"/>
      <c r="J452" s="10"/>
      <c r="K452" s="10"/>
      <c r="L452" s="10"/>
      <c r="M452" s="9"/>
      <c r="N452" s="9"/>
      <c r="O452" s="9"/>
      <c r="P452" s="9"/>
      <c r="Q452" s="9"/>
      <c r="R452" s="9"/>
      <c r="S452" s="9"/>
      <c r="T452" s="9"/>
      <c r="U452" s="9"/>
      <c r="V452" s="9"/>
      <c r="W452" s="9"/>
      <c r="X452" s="9"/>
      <c r="Y452" s="9"/>
      <c r="Z452" s="9"/>
    </row>
    <row r="453" spans="1:26" ht="13.5" customHeight="1">
      <c r="A453" s="12"/>
      <c r="B453" s="12"/>
      <c r="C453" s="12"/>
      <c r="D453" s="12"/>
      <c r="E453" s="11"/>
      <c r="F453" s="11"/>
      <c r="G453" s="9"/>
      <c r="H453" s="10"/>
      <c r="I453" s="10"/>
      <c r="J453" s="10"/>
      <c r="K453" s="10"/>
      <c r="L453" s="10"/>
      <c r="M453" s="9"/>
      <c r="N453" s="9"/>
      <c r="O453" s="9"/>
      <c r="P453" s="9"/>
      <c r="Q453" s="9"/>
      <c r="R453" s="9"/>
      <c r="S453" s="9"/>
      <c r="T453" s="9"/>
      <c r="U453" s="9"/>
      <c r="V453" s="9"/>
      <c r="W453" s="9"/>
      <c r="X453" s="9"/>
      <c r="Y453" s="9"/>
      <c r="Z453" s="9"/>
    </row>
    <row r="454" spans="1:26" ht="13.5" customHeight="1">
      <c r="A454" s="12"/>
      <c r="B454" s="12"/>
      <c r="C454" s="12"/>
      <c r="D454" s="12"/>
      <c r="E454" s="11"/>
      <c r="F454" s="11"/>
      <c r="G454" s="9"/>
      <c r="H454" s="10"/>
      <c r="I454" s="10"/>
      <c r="J454" s="10"/>
      <c r="K454" s="10"/>
      <c r="L454" s="10"/>
      <c r="M454" s="9"/>
      <c r="N454" s="9"/>
      <c r="O454" s="9"/>
      <c r="P454" s="9"/>
      <c r="Q454" s="9"/>
      <c r="R454" s="9"/>
      <c r="S454" s="9"/>
      <c r="T454" s="9"/>
      <c r="U454" s="9"/>
      <c r="V454" s="9"/>
      <c r="W454" s="9"/>
      <c r="X454" s="9"/>
      <c r="Y454" s="9"/>
      <c r="Z454" s="9"/>
    </row>
    <row r="455" spans="1:26" ht="13.5" customHeight="1">
      <c r="A455" s="12"/>
      <c r="B455" s="12"/>
      <c r="C455" s="12"/>
      <c r="D455" s="12"/>
      <c r="E455" s="11"/>
      <c r="F455" s="11"/>
      <c r="G455" s="9"/>
      <c r="H455" s="10"/>
      <c r="I455" s="10"/>
      <c r="J455" s="10"/>
      <c r="K455" s="10"/>
      <c r="L455" s="10"/>
      <c r="M455" s="9"/>
      <c r="N455" s="9"/>
      <c r="O455" s="9"/>
      <c r="P455" s="9"/>
      <c r="Q455" s="9"/>
      <c r="R455" s="9"/>
      <c r="S455" s="9"/>
      <c r="T455" s="9"/>
      <c r="U455" s="9"/>
      <c r="V455" s="9"/>
      <c r="W455" s="9"/>
      <c r="X455" s="9"/>
      <c r="Y455" s="9"/>
      <c r="Z455" s="9"/>
    </row>
    <row r="456" spans="1:26" ht="13.5" customHeight="1">
      <c r="A456" s="12"/>
      <c r="B456" s="12"/>
      <c r="C456" s="12"/>
      <c r="D456" s="12"/>
      <c r="E456" s="11"/>
      <c r="F456" s="11"/>
      <c r="G456" s="9"/>
      <c r="H456" s="10"/>
      <c r="I456" s="10"/>
      <c r="J456" s="10"/>
      <c r="K456" s="10"/>
      <c r="L456" s="10"/>
      <c r="M456" s="9"/>
      <c r="N456" s="9"/>
      <c r="O456" s="9"/>
      <c r="P456" s="9"/>
      <c r="Q456" s="9"/>
      <c r="R456" s="9"/>
      <c r="S456" s="9"/>
      <c r="T456" s="9"/>
      <c r="U456" s="9"/>
      <c r="V456" s="9"/>
      <c r="W456" s="9"/>
      <c r="X456" s="9"/>
      <c r="Y456" s="9"/>
      <c r="Z456" s="9"/>
    </row>
    <row r="457" spans="1:26" ht="13.5" customHeight="1">
      <c r="A457" s="12"/>
      <c r="B457" s="12"/>
      <c r="C457" s="12"/>
      <c r="D457" s="12"/>
      <c r="E457" s="11"/>
      <c r="F457" s="11"/>
      <c r="G457" s="9"/>
      <c r="H457" s="10"/>
      <c r="I457" s="10"/>
      <c r="J457" s="10"/>
      <c r="K457" s="10"/>
      <c r="L457" s="10"/>
      <c r="M457" s="9"/>
      <c r="N457" s="9"/>
      <c r="O457" s="9"/>
      <c r="P457" s="9"/>
      <c r="Q457" s="9"/>
      <c r="R457" s="9"/>
      <c r="S457" s="9"/>
      <c r="T457" s="9"/>
      <c r="U457" s="9"/>
      <c r="V457" s="9"/>
      <c r="W457" s="9"/>
      <c r="X457" s="9"/>
      <c r="Y457" s="9"/>
      <c r="Z457" s="9"/>
    </row>
    <row r="458" spans="1:26" ht="13.5" customHeight="1">
      <c r="A458" s="12"/>
      <c r="B458" s="12"/>
      <c r="C458" s="12"/>
      <c r="D458" s="12"/>
      <c r="E458" s="11"/>
      <c r="F458" s="11"/>
      <c r="G458" s="9"/>
      <c r="H458" s="10"/>
      <c r="I458" s="10"/>
      <c r="J458" s="10"/>
      <c r="K458" s="10"/>
      <c r="L458" s="10"/>
      <c r="M458" s="9"/>
      <c r="N458" s="9"/>
      <c r="O458" s="9"/>
      <c r="P458" s="9"/>
      <c r="Q458" s="9"/>
      <c r="R458" s="9"/>
      <c r="S458" s="9"/>
      <c r="T458" s="9"/>
      <c r="U458" s="9"/>
      <c r="V458" s="9"/>
      <c r="W458" s="9"/>
      <c r="X458" s="9"/>
      <c r="Y458" s="9"/>
      <c r="Z458" s="9"/>
    </row>
    <row r="459" spans="1:26" ht="13.5" customHeight="1">
      <c r="A459" s="12"/>
      <c r="B459" s="12"/>
      <c r="C459" s="12"/>
      <c r="D459" s="12"/>
      <c r="E459" s="11"/>
      <c r="F459" s="11"/>
      <c r="G459" s="9"/>
      <c r="H459" s="10"/>
      <c r="I459" s="10"/>
      <c r="J459" s="10"/>
      <c r="K459" s="10"/>
      <c r="L459" s="10"/>
      <c r="M459" s="9"/>
      <c r="N459" s="9"/>
      <c r="O459" s="9"/>
      <c r="P459" s="9"/>
      <c r="Q459" s="9"/>
      <c r="R459" s="9"/>
      <c r="S459" s="9"/>
      <c r="T459" s="9"/>
      <c r="U459" s="9"/>
      <c r="V459" s="9"/>
      <c r="W459" s="9"/>
      <c r="X459" s="9"/>
      <c r="Y459" s="9"/>
      <c r="Z459" s="9"/>
    </row>
    <row r="460" spans="1:26" ht="13.5" customHeight="1">
      <c r="A460" s="12"/>
      <c r="B460" s="12"/>
      <c r="C460" s="12"/>
      <c r="D460" s="12"/>
      <c r="E460" s="11"/>
      <c r="F460" s="11"/>
      <c r="G460" s="9"/>
      <c r="H460" s="10"/>
      <c r="I460" s="10"/>
      <c r="J460" s="10"/>
      <c r="K460" s="10"/>
      <c r="L460" s="10"/>
      <c r="M460" s="9"/>
      <c r="N460" s="9"/>
      <c r="O460" s="9"/>
      <c r="P460" s="9"/>
      <c r="Q460" s="9"/>
      <c r="R460" s="9"/>
      <c r="S460" s="9"/>
      <c r="T460" s="9"/>
      <c r="U460" s="9"/>
      <c r="V460" s="9"/>
      <c r="W460" s="9"/>
      <c r="X460" s="9"/>
      <c r="Y460" s="9"/>
      <c r="Z460" s="9"/>
    </row>
    <row r="461" spans="1:26" ht="13.5" customHeight="1">
      <c r="A461" s="12"/>
      <c r="B461" s="12"/>
      <c r="C461" s="12"/>
      <c r="D461" s="12"/>
      <c r="E461" s="11"/>
      <c r="F461" s="11"/>
      <c r="G461" s="9"/>
      <c r="H461" s="10"/>
      <c r="I461" s="10"/>
      <c r="J461" s="10"/>
      <c r="K461" s="10"/>
      <c r="L461" s="10"/>
      <c r="M461" s="9"/>
      <c r="N461" s="9"/>
      <c r="O461" s="9"/>
      <c r="P461" s="9"/>
      <c r="Q461" s="9"/>
      <c r="R461" s="9"/>
      <c r="S461" s="9"/>
      <c r="T461" s="9"/>
      <c r="U461" s="9"/>
      <c r="V461" s="9"/>
      <c r="W461" s="9"/>
      <c r="X461" s="9"/>
      <c r="Y461" s="9"/>
      <c r="Z461" s="9"/>
    </row>
    <row r="462" spans="1:26" ht="13.5" customHeight="1">
      <c r="A462" s="12"/>
      <c r="B462" s="12"/>
      <c r="C462" s="12"/>
      <c r="D462" s="12"/>
      <c r="E462" s="11"/>
      <c r="F462" s="11"/>
      <c r="G462" s="9"/>
      <c r="H462" s="10"/>
      <c r="I462" s="10"/>
      <c r="J462" s="10"/>
      <c r="K462" s="10"/>
      <c r="L462" s="10"/>
      <c r="M462" s="9"/>
      <c r="N462" s="9"/>
      <c r="O462" s="9"/>
      <c r="P462" s="9"/>
      <c r="Q462" s="9"/>
      <c r="R462" s="9"/>
      <c r="S462" s="9"/>
      <c r="T462" s="9"/>
      <c r="U462" s="9"/>
      <c r="V462" s="9"/>
      <c r="W462" s="9"/>
      <c r="X462" s="9"/>
      <c r="Y462" s="9"/>
      <c r="Z462" s="9"/>
    </row>
    <row r="463" spans="1:26" ht="13.5" customHeight="1">
      <c r="A463" s="12"/>
      <c r="B463" s="12"/>
      <c r="C463" s="12"/>
      <c r="D463" s="12"/>
      <c r="E463" s="11"/>
      <c r="F463" s="11"/>
      <c r="G463" s="9"/>
      <c r="H463" s="10"/>
      <c r="I463" s="10"/>
      <c r="J463" s="10"/>
      <c r="K463" s="10"/>
      <c r="L463" s="10"/>
      <c r="M463" s="9"/>
      <c r="N463" s="9"/>
      <c r="O463" s="9"/>
      <c r="P463" s="9"/>
      <c r="Q463" s="9"/>
      <c r="R463" s="9"/>
      <c r="S463" s="9"/>
      <c r="T463" s="9"/>
      <c r="U463" s="9"/>
      <c r="V463" s="9"/>
      <c r="W463" s="9"/>
      <c r="X463" s="9"/>
      <c r="Y463" s="9"/>
      <c r="Z463" s="9"/>
    </row>
    <row r="464" spans="1:26" ht="13.5" customHeight="1">
      <c r="A464" s="12"/>
      <c r="B464" s="12"/>
      <c r="C464" s="12"/>
      <c r="D464" s="12"/>
      <c r="E464" s="11"/>
      <c r="F464" s="11"/>
      <c r="G464" s="9"/>
      <c r="H464" s="10"/>
      <c r="I464" s="10"/>
      <c r="J464" s="10"/>
      <c r="K464" s="10"/>
      <c r="L464" s="10"/>
      <c r="M464" s="9"/>
      <c r="N464" s="9"/>
      <c r="O464" s="9"/>
      <c r="P464" s="9"/>
      <c r="Q464" s="9"/>
      <c r="R464" s="9"/>
      <c r="S464" s="9"/>
      <c r="T464" s="9"/>
      <c r="U464" s="9"/>
      <c r="V464" s="9"/>
      <c r="W464" s="9"/>
      <c r="X464" s="9"/>
      <c r="Y464" s="9"/>
      <c r="Z464" s="9"/>
    </row>
    <row r="465" spans="1:26" ht="13.5" customHeight="1">
      <c r="A465" s="12"/>
      <c r="B465" s="12"/>
      <c r="C465" s="12"/>
      <c r="D465" s="12"/>
      <c r="E465" s="11"/>
      <c r="F465" s="11"/>
      <c r="G465" s="9"/>
      <c r="H465" s="10"/>
      <c r="I465" s="10"/>
      <c r="J465" s="10"/>
      <c r="K465" s="10"/>
      <c r="L465" s="10"/>
      <c r="M465" s="9"/>
      <c r="N465" s="9"/>
      <c r="O465" s="9"/>
      <c r="P465" s="9"/>
      <c r="Q465" s="9"/>
      <c r="R465" s="9"/>
      <c r="S465" s="9"/>
      <c r="T465" s="9"/>
      <c r="U465" s="9"/>
      <c r="V465" s="9"/>
      <c r="W465" s="9"/>
      <c r="X465" s="9"/>
      <c r="Y465" s="9"/>
      <c r="Z465" s="9"/>
    </row>
    <row r="466" spans="1:26" ht="13.5" customHeight="1">
      <c r="A466" s="12"/>
      <c r="B466" s="12"/>
      <c r="C466" s="12"/>
      <c r="D466" s="12"/>
      <c r="E466" s="11"/>
      <c r="F466" s="11"/>
      <c r="G466" s="9"/>
      <c r="H466" s="10"/>
      <c r="I466" s="10"/>
      <c r="J466" s="10"/>
      <c r="K466" s="10"/>
      <c r="L466" s="10"/>
      <c r="M466" s="9"/>
      <c r="N466" s="9"/>
      <c r="O466" s="9"/>
      <c r="P466" s="9"/>
      <c r="Q466" s="9"/>
      <c r="R466" s="9"/>
      <c r="S466" s="9"/>
      <c r="T466" s="9"/>
      <c r="U466" s="9"/>
      <c r="V466" s="9"/>
      <c r="W466" s="9"/>
      <c r="X466" s="9"/>
      <c r="Y466" s="9"/>
      <c r="Z466" s="9"/>
    </row>
    <row r="467" spans="1:26" ht="13.5" customHeight="1">
      <c r="A467" s="12"/>
      <c r="B467" s="12"/>
      <c r="C467" s="12"/>
      <c r="D467" s="12"/>
      <c r="E467" s="11"/>
      <c r="F467" s="11"/>
      <c r="G467" s="9"/>
      <c r="H467" s="10"/>
      <c r="I467" s="10"/>
      <c r="J467" s="10"/>
      <c r="K467" s="10"/>
      <c r="L467" s="10"/>
      <c r="M467" s="9"/>
      <c r="N467" s="9"/>
      <c r="O467" s="9"/>
      <c r="P467" s="9"/>
      <c r="Q467" s="9"/>
      <c r="R467" s="9"/>
      <c r="S467" s="9"/>
      <c r="T467" s="9"/>
      <c r="U467" s="9"/>
      <c r="V467" s="9"/>
      <c r="W467" s="9"/>
      <c r="X467" s="9"/>
      <c r="Y467" s="9"/>
      <c r="Z467" s="9"/>
    </row>
    <row r="468" spans="1:26" ht="13.5" customHeight="1">
      <c r="A468" s="12"/>
      <c r="B468" s="12"/>
      <c r="C468" s="12"/>
      <c r="D468" s="12"/>
      <c r="E468" s="11"/>
      <c r="F468" s="11"/>
      <c r="G468" s="9"/>
      <c r="H468" s="10"/>
      <c r="I468" s="10"/>
      <c r="J468" s="10"/>
      <c r="K468" s="10"/>
      <c r="L468" s="10"/>
      <c r="M468" s="9"/>
      <c r="N468" s="9"/>
      <c r="O468" s="9"/>
      <c r="P468" s="9"/>
      <c r="Q468" s="9"/>
      <c r="R468" s="9"/>
      <c r="S468" s="9"/>
      <c r="T468" s="9"/>
      <c r="U468" s="9"/>
      <c r="V468" s="9"/>
      <c r="W468" s="9"/>
      <c r="X468" s="9"/>
      <c r="Y468" s="9"/>
      <c r="Z468" s="9"/>
    </row>
    <row r="469" spans="1:26" ht="13.5" customHeight="1">
      <c r="A469" s="12"/>
      <c r="B469" s="12"/>
      <c r="C469" s="12"/>
      <c r="D469" s="12"/>
      <c r="E469" s="11"/>
      <c r="F469" s="11"/>
      <c r="G469" s="9"/>
      <c r="H469" s="10"/>
      <c r="I469" s="10"/>
      <c r="J469" s="10"/>
      <c r="K469" s="10"/>
      <c r="L469" s="10"/>
      <c r="M469" s="9"/>
      <c r="N469" s="9"/>
      <c r="O469" s="9"/>
      <c r="P469" s="9"/>
      <c r="Q469" s="9"/>
      <c r="R469" s="9"/>
      <c r="S469" s="9"/>
      <c r="T469" s="9"/>
      <c r="U469" s="9"/>
      <c r="V469" s="9"/>
      <c r="W469" s="9"/>
      <c r="X469" s="9"/>
      <c r="Y469" s="9"/>
      <c r="Z469" s="9"/>
    </row>
    <row r="470" spans="1:26" ht="13.5" customHeight="1">
      <c r="A470" s="12"/>
      <c r="B470" s="12"/>
      <c r="C470" s="12"/>
      <c r="D470" s="12"/>
      <c r="E470" s="11"/>
      <c r="F470" s="11"/>
      <c r="G470" s="9"/>
      <c r="H470" s="10"/>
      <c r="I470" s="10"/>
      <c r="J470" s="10"/>
      <c r="K470" s="10"/>
      <c r="L470" s="10"/>
      <c r="M470" s="9"/>
      <c r="N470" s="9"/>
      <c r="O470" s="9"/>
      <c r="P470" s="9"/>
      <c r="Q470" s="9"/>
      <c r="R470" s="9"/>
      <c r="S470" s="9"/>
      <c r="T470" s="9"/>
      <c r="U470" s="9"/>
      <c r="V470" s="9"/>
      <c r="W470" s="9"/>
      <c r="X470" s="9"/>
      <c r="Y470" s="9"/>
      <c r="Z470" s="9"/>
    </row>
    <row r="471" spans="1:26" ht="13.5" customHeight="1">
      <c r="A471" s="12"/>
      <c r="B471" s="12"/>
      <c r="C471" s="12"/>
      <c r="D471" s="12"/>
      <c r="E471" s="11"/>
      <c r="F471" s="11"/>
      <c r="G471" s="9"/>
      <c r="H471" s="10"/>
      <c r="I471" s="10"/>
      <c r="J471" s="10"/>
      <c r="K471" s="10"/>
      <c r="L471" s="10"/>
      <c r="M471" s="9"/>
      <c r="N471" s="9"/>
      <c r="O471" s="9"/>
      <c r="P471" s="9"/>
      <c r="Q471" s="9"/>
      <c r="R471" s="9"/>
      <c r="S471" s="9"/>
      <c r="T471" s="9"/>
      <c r="U471" s="9"/>
      <c r="V471" s="9"/>
      <c r="W471" s="9"/>
      <c r="X471" s="9"/>
      <c r="Y471" s="9"/>
      <c r="Z471" s="9"/>
    </row>
    <row r="472" spans="1:26" ht="13.5" customHeight="1">
      <c r="A472" s="12"/>
      <c r="B472" s="12"/>
      <c r="C472" s="12"/>
      <c r="D472" s="12"/>
      <c r="E472" s="11"/>
      <c r="F472" s="11"/>
      <c r="G472" s="9"/>
      <c r="H472" s="10"/>
      <c r="I472" s="10"/>
      <c r="J472" s="10"/>
      <c r="K472" s="10"/>
      <c r="L472" s="10"/>
      <c r="M472" s="9"/>
      <c r="N472" s="9"/>
      <c r="O472" s="9"/>
      <c r="P472" s="9"/>
      <c r="Q472" s="9"/>
      <c r="R472" s="9"/>
      <c r="S472" s="9"/>
      <c r="T472" s="9"/>
      <c r="U472" s="9"/>
      <c r="V472" s="9"/>
      <c r="W472" s="9"/>
      <c r="X472" s="9"/>
      <c r="Y472" s="9"/>
      <c r="Z472" s="9"/>
    </row>
    <row r="473" spans="1:26" ht="13.5" customHeight="1">
      <c r="A473" s="12"/>
      <c r="B473" s="12"/>
      <c r="C473" s="12"/>
      <c r="D473" s="12"/>
      <c r="E473" s="11"/>
      <c r="F473" s="11"/>
      <c r="G473" s="9"/>
      <c r="H473" s="10"/>
      <c r="I473" s="10"/>
      <c r="J473" s="10"/>
      <c r="K473" s="10"/>
      <c r="L473" s="10"/>
      <c r="M473" s="9"/>
      <c r="N473" s="9"/>
      <c r="O473" s="9"/>
      <c r="P473" s="9"/>
      <c r="Q473" s="9"/>
      <c r="R473" s="9"/>
      <c r="S473" s="9"/>
      <c r="T473" s="9"/>
      <c r="U473" s="9"/>
      <c r="V473" s="9"/>
      <c r="W473" s="9"/>
      <c r="X473" s="9"/>
      <c r="Y473" s="9"/>
      <c r="Z473" s="9"/>
    </row>
    <row r="474" spans="1:26" ht="13.5" customHeight="1">
      <c r="A474" s="12"/>
      <c r="B474" s="12"/>
      <c r="C474" s="12"/>
      <c r="D474" s="12"/>
      <c r="E474" s="11"/>
      <c r="F474" s="11"/>
      <c r="G474" s="9"/>
      <c r="H474" s="10"/>
      <c r="I474" s="10"/>
      <c r="J474" s="10"/>
      <c r="K474" s="10"/>
      <c r="L474" s="10"/>
      <c r="M474" s="9"/>
      <c r="N474" s="9"/>
      <c r="O474" s="9"/>
      <c r="P474" s="9"/>
      <c r="Q474" s="9"/>
      <c r="R474" s="9"/>
      <c r="S474" s="9"/>
      <c r="T474" s="9"/>
      <c r="U474" s="9"/>
      <c r="V474" s="9"/>
      <c r="W474" s="9"/>
      <c r="X474" s="9"/>
      <c r="Y474" s="9"/>
      <c r="Z474" s="9"/>
    </row>
    <row r="475" spans="1:26" ht="13.5" customHeight="1">
      <c r="A475" s="12"/>
      <c r="B475" s="12"/>
      <c r="C475" s="12"/>
      <c r="D475" s="12"/>
      <c r="E475" s="11"/>
      <c r="F475" s="11"/>
      <c r="G475" s="9"/>
      <c r="H475" s="10"/>
      <c r="I475" s="10"/>
      <c r="J475" s="10"/>
      <c r="K475" s="10"/>
      <c r="L475" s="10"/>
      <c r="M475" s="9"/>
      <c r="N475" s="9"/>
      <c r="O475" s="9"/>
      <c r="P475" s="9"/>
      <c r="Q475" s="9"/>
      <c r="R475" s="9"/>
      <c r="S475" s="9"/>
      <c r="T475" s="9"/>
      <c r="U475" s="9"/>
      <c r="V475" s="9"/>
      <c r="W475" s="9"/>
      <c r="X475" s="9"/>
      <c r="Y475" s="9"/>
      <c r="Z475" s="9"/>
    </row>
    <row r="476" spans="1:26" ht="13.5" customHeight="1">
      <c r="A476" s="12"/>
      <c r="B476" s="12"/>
      <c r="C476" s="12"/>
      <c r="D476" s="12"/>
      <c r="E476" s="11"/>
      <c r="F476" s="11"/>
      <c r="G476" s="9"/>
      <c r="H476" s="10"/>
      <c r="I476" s="10"/>
      <c r="J476" s="10"/>
      <c r="K476" s="10"/>
      <c r="L476" s="10"/>
      <c r="M476" s="9"/>
      <c r="N476" s="9"/>
      <c r="O476" s="9"/>
      <c r="P476" s="9"/>
      <c r="Q476" s="9"/>
      <c r="R476" s="9"/>
      <c r="S476" s="9"/>
      <c r="T476" s="9"/>
      <c r="U476" s="9"/>
      <c r="V476" s="9"/>
      <c r="W476" s="9"/>
      <c r="X476" s="9"/>
      <c r="Y476" s="9"/>
      <c r="Z476" s="9"/>
    </row>
    <row r="477" spans="1:26" ht="13.5" customHeight="1">
      <c r="A477" s="12"/>
      <c r="B477" s="12"/>
      <c r="C477" s="12"/>
      <c r="D477" s="12"/>
      <c r="E477" s="11"/>
      <c r="F477" s="11"/>
      <c r="G477" s="9"/>
      <c r="H477" s="10"/>
      <c r="I477" s="10"/>
      <c r="J477" s="10"/>
      <c r="K477" s="10"/>
      <c r="L477" s="10"/>
      <c r="M477" s="9"/>
      <c r="N477" s="9"/>
      <c r="O477" s="9"/>
      <c r="P477" s="9"/>
      <c r="Q477" s="9"/>
      <c r="R477" s="9"/>
      <c r="S477" s="9"/>
      <c r="T477" s="9"/>
      <c r="U477" s="9"/>
      <c r="V477" s="9"/>
      <c r="W477" s="9"/>
      <c r="X477" s="9"/>
      <c r="Y477" s="9"/>
      <c r="Z477" s="9"/>
    </row>
    <row r="478" spans="1:26" ht="13.5" customHeight="1">
      <c r="A478" s="12"/>
      <c r="B478" s="12"/>
      <c r="C478" s="12"/>
      <c r="D478" s="12"/>
      <c r="E478" s="11"/>
      <c r="F478" s="11"/>
      <c r="G478" s="9"/>
      <c r="H478" s="10"/>
      <c r="I478" s="10"/>
      <c r="J478" s="10"/>
      <c r="K478" s="10"/>
      <c r="L478" s="10"/>
      <c r="M478" s="9"/>
      <c r="N478" s="9"/>
      <c r="O478" s="9"/>
      <c r="P478" s="9"/>
      <c r="Q478" s="9"/>
      <c r="R478" s="9"/>
      <c r="S478" s="9"/>
      <c r="T478" s="9"/>
      <c r="U478" s="9"/>
      <c r="V478" s="9"/>
      <c r="W478" s="9"/>
      <c r="X478" s="9"/>
      <c r="Y478" s="9"/>
      <c r="Z478" s="9"/>
    </row>
    <row r="479" spans="1:26" ht="13.5" customHeight="1">
      <c r="A479" s="12"/>
      <c r="B479" s="12"/>
      <c r="C479" s="12"/>
      <c r="D479" s="12"/>
      <c r="E479" s="11"/>
      <c r="F479" s="11"/>
      <c r="G479" s="9"/>
      <c r="H479" s="10"/>
      <c r="I479" s="10"/>
      <c r="J479" s="10"/>
      <c r="K479" s="10"/>
      <c r="L479" s="10"/>
      <c r="M479" s="9"/>
      <c r="N479" s="9"/>
      <c r="O479" s="9"/>
      <c r="P479" s="9"/>
      <c r="Q479" s="9"/>
      <c r="R479" s="9"/>
      <c r="S479" s="9"/>
      <c r="T479" s="9"/>
      <c r="U479" s="9"/>
      <c r="V479" s="9"/>
      <c r="W479" s="9"/>
      <c r="X479" s="9"/>
      <c r="Y479" s="9"/>
      <c r="Z479" s="9"/>
    </row>
    <row r="480" spans="1:26" ht="13.5" customHeight="1">
      <c r="A480" s="12"/>
      <c r="B480" s="12"/>
      <c r="C480" s="12"/>
      <c r="D480" s="12"/>
      <c r="E480" s="11"/>
      <c r="F480" s="11"/>
      <c r="G480" s="9"/>
      <c r="H480" s="10"/>
      <c r="I480" s="10"/>
      <c r="J480" s="10"/>
      <c r="K480" s="10"/>
      <c r="L480" s="10"/>
      <c r="M480" s="9"/>
      <c r="N480" s="9"/>
      <c r="O480" s="9"/>
      <c r="P480" s="9"/>
      <c r="Q480" s="9"/>
      <c r="R480" s="9"/>
      <c r="S480" s="9"/>
      <c r="T480" s="9"/>
      <c r="U480" s="9"/>
      <c r="V480" s="9"/>
      <c r="W480" s="9"/>
      <c r="X480" s="9"/>
      <c r="Y480" s="9"/>
      <c r="Z480" s="9"/>
    </row>
    <row r="481" spans="1:26" ht="13.5" customHeight="1">
      <c r="A481" s="12"/>
      <c r="B481" s="12"/>
      <c r="C481" s="12"/>
      <c r="D481" s="12"/>
      <c r="E481" s="11"/>
      <c r="F481" s="11"/>
      <c r="G481" s="9"/>
      <c r="H481" s="10"/>
      <c r="I481" s="10"/>
      <c r="J481" s="10"/>
      <c r="K481" s="10"/>
      <c r="L481" s="10"/>
      <c r="M481" s="9"/>
      <c r="N481" s="9"/>
      <c r="O481" s="9"/>
      <c r="P481" s="9"/>
      <c r="Q481" s="9"/>
      <c r="R481" s="9"/>
      <c r="S481" s="9"/>
      <c r="T481" s="9"/>
      <c r="U481" s="9"/>
      <c r="V481" s="9"/>
      <c r="W481" s="9"/>
      <c r="X481" s="9"/>
      <c r="Y481" s="9"/>
      <c r="Z481" s="9"/>
    </row>
    <row r="482" spans="1:26" ht="13.5" customHeight="1">
      <c r="A482" s="12"/>
      <c r="B482" s="12"/>
      <c r="C482" s="12"/>
      <c r="D482" s="12"/>
      <c r="E482" s="11"/>
      <c r="F482" s="11"/>
      <c r="G482" s="9"/>
      <c r="H482" s="10"/>
      <c r="I482" s="10"/>
      <c r="J482" s="10"/>
      <c r="K482" s="10"/>
      <c r="L482" s="10"/>
      <c r="M482" s="9"/>
      <c r="N482" s="9"/>
      <c r="O482" s="9"/>
      <c r="P482" s="9"/>
      <c r="Q482" s="9"/>
      <c r="R482" s="9"/>
      <c r="S482" s="9"/>
      <c r="T482" s="9"/>
      <c r="U482" s="9"/>
      <c r="V482" s="9"/>
      <c r="W482" s="9"/>
      <c r="X482" s="9"/>
      <c r="Y482" s="9"/>
      <c r="Z482" s="9"/>
    </row>
    <row r="483" spans="1:26" ht="13.5" customHeight="1">
      <c r="A483" s="12"/>
      <c r="B483" s="12"/>
      <c r="C483" s="12"/>
      <c r="D483" s="12"/>
      <c r="E483" s="11"/>
      <c r="F483" s="11"/>
      <c r="G483" s="9"/>
      <c r="H483" s="10"/>
      <c r="I483" s="10"/>
      <c r="J483" s="10"/>
      <c r="K483" s="10"/>
      <c r="L483" s="10"/>
      <c r="M483" s="9"/>
      <c r="N483" s="9"/>
      <c r="O483" s="9"/>
      <c r="P483" s="9"/>
      <c r="Q483" s="9"/>
      <c r="R483" s="9"/>
      <c r="S483" s="9"/>
      <c r="T483" s="9"/>
      <c r="U483" s="9"/>
      <c r="V483" s="9"/>
      <c r="W483" s="9"/>
      <c r="X483" s="9"/>
      <c r="Y483" s="9"/>
      <c r="Z483" s="9"/>
    </row>
    <row r="484" spans="1:26" ht="13.5" customHeight="1">
      <c r="A484" s="12"/>
      <c r="B484" s="12"/>
      <c r="C484" s="12"/>
      <c r="D484" s="12"/>
      <c r="E484" s="11"/>
      <c r="F484" s="11"/>
      <c r="G484" s="9"/>
      <c r="H484" s="10"/>
      <c r="I484" s="10"/>
      <c r="J484" s="10"/>
      <c r="K484" s="10"/>
      <c r="L484" s="10"/>
      <c r="M484" s="9"/>
      <c r="N484" s="9"/>
      <c r="O484" s="9"/>
      <c r="P484" s="9"/>
      <c r="Q484" s="9"/>
      <c r="R484" s="9"/>
      <c r="S484" s="9"/>
      <c r="T484" s="9"/>
      <c r="U484" s="9"/>
      <c r="V484" s="9"/>
      <c r="W484" s="9"/>
      <c r="X484" s="9"/>
      <c r="Y484" s="9"/>
      <c r="Z484" s="9"/>
    </row>
    <row r="485" spans="1:26" ht="13.5" customHeight="1">
      <c r="A485" s="12"/>
      <c r="B485" s="12"/>
      <c r="C485" s="12"/>
      <c r="D485" s="12"/>
      <c r="E485" s="11"/>
      <c r="F485" s="11"/>
      <c r="G485" s="9"/>
      <c r="H485" s="10"/>
      <c r="I485" s="10"/>
      <c r="J485" s="10"/>
      <c r="K485" s="10"/>
      <c r="L485" s="10"/>
      <c r="M485" s="9"/>
      <c r="N485" s="9"/>
      <c r="O485" s="9"/>
      <c r="P485" s="9"/>
      <c r="Q485" s="9"/>
      <c r="R485" s="9"/>
      <c r="S485" s="9"/>
      <c r="T485" s="9"/>
      <c r="U485" s="9"/>
      <c r="V485" s="9"/>
      <c r="W485" s="9"/>
      <c r="X485" s="9"/>
      <c r="Y485" s="9"/>
      <c r="Z485" s="9"/>
    </row>
    <row r="486" spans="1:26" ht="13.5" customHeight="1">
      <c r="A486" s="12"/>
      <c r="B486" s="12"/>
      <c r="C486" s="12"/>
      <c r="D486" s="12"/>
      <c r="E486" s="11"/>
      <c r="F486" s="11"/>
      <c r="G486" s="9"/>
      <c r="H486" s="10"/>
      <c r="I486" s="10"/>
      <c r="J486" s="10"/>
      <c r="K486" s="10"/>
      <c r="L486" s="10"/>
      <c r="M486" s="9"/>
      <c r="N486" s="9"/>
      <c r="O486" s="9"/>
      <c r="P486" s="9"/>
      <c r="Q486" s="9"/>
      <c r="R486" s="9"/>
      <c r="S486" s="9"/>
      <c r="T486" s="9"/>
      <c r="U486" s="9"/>
      <c r="V486" s="9"/>
      <c r="W486" s="9"/>
      <c r="X486" s="9"/>
      <c r="Y486" s="9"/>
      <c r="Z486" s="9"/>
    </row>
    <row r="487" spans="1:26" ht="13.5" customHeight="1">
      <c r="A487" s="12"/>
      <c r="B487" s="12"/>
      <c r="C487" s="12"/>
      <c r="D487" s="12"/>
      <c r="E487" s="11"/>
      <c r="F487" s="11"/>
      <c r="G487" s="9"/>
      <c r="H487" s="10"/>
      <c r="I487" s="10"/>
      <c r="J487" s="10"/>
      <c r="K487" s="10"/>
      <c r="L487" s="10"/>
      <c r="M487" s="9"/>
      <c r="N487" s="9"/>
      <c r="O487" s="9"/>
      <c r="P487" s="9"/>
      <c r="Q487" s="9"/>
      <c r="R487" s="9"/>
      <c r="S487" s="9"/>
      <c r="T487" s="9"/>
      <c r="U487" s="9"/>
      <c r="V487" s="9"/>
      <c r="W487" s="9"/>
      <c r="X487" s="9"/>
      <c r="Y487" s="9"/>
      <c r="Z487" s="9"/>
    </row>
    <row r="488" spans="1:26" ht="13.5" customHeight="1">
      <c r="A488" s="12"/>
      <c r="B488" s="12"/>
      <c r="C488" s="12"/>
      <c r="D488" s="12"/>
      <c r="E488" s="11"/>
      <c r="F488" s="11"/>
      <c r="G488" s="9"/>
      <c r="H488" s="10"/>
      <c r="I488" s="10"/>
      <c r="J488" s="10"/>
      <c r="K488" s="10"/>
      <c r="L488" s="10"/>
      <c r="M488" s="9"/>
      <c r="N488" s="9"/>
      <c r="O488" s="9"/>
      <c r="P488" s="9"/>
      <c r="Q488" s="9"/>
      <c r="R488" s="9"/>
      <c r="S488" s="9"/>
      <c r="T488" s="9"/>
      <c r="U488" s="9"/>
      <c r="V488" s="9"/>
      <c r="W488" s="9"/>
      <c r="X488" s="9"/>
      <c r="Y488" s="9"/>
      <c r="Z488" s="9"/>
    </row>
    <row r="489" spans="1:26" ht="13.5" customHeight="1">
      <c r="A489" s="12"/>
      <c r="B489" s="12"/>
      <c r="C489" s="12"/>
      <c r="D489" s="12"/>
      <c r="E489" s="11"/>
      <c r="F489" s="11"/>
      <c r="G489" s="9"/>
      <c r="H489" s="10"/>
      <c r="I489" s="10"/>
      <c r="J489" s="10"/>
      <c r="K489" s="10"/>
      <c r="L489" s="10"/>
      <c r="M489" s="9"/>
      <c r="N489" s="9"/>
      <c r="O489" s="9"/>
      <c r="P489" s="9"/>
      <c r="Q489" s="9"/>
      <c r="R489" s="9"/>
      <c r="S489" s="9"/>
      <c r="T489" s="9"/>
      <c r="U489" s="9"/>
      <c r="V489" s="9"/>
      <c r="W489" s="9"/>
      <c r="X489" s="9"/>
      <c r="Y489" s="9"/>
      <c r="Z489" s="9"/>
    </row>
    <row r="490" spans="1:26" ht="13.5" customHeight="1">
      <c r="A490" s="12"/>
      <c r="B490" s="12"/>
      <c r="C490" s="12"/>
      <c r="D490" s="12"/>
      <c r="E490" s="11"/>
      <c r="F490" s="11"/>
      <c r="G490" s="9"/>
      <c r="H490" s="10"/>
      <c r="I490" s="10"/>
      <c r="J490" s="10"/>
      <c r="K490" s="10"/>
      <c r="L490" s="10"/>
      <c r="M490" s="9"/>
      <c r="N490" s="9"/>
      <c r="O490" s="9"/>
      <c r="P490" s="9"/>
      <c r="Q490" s="9"/>
      <c r="R490" s="9"/>
      <c r="S490" s="9"/>
      <c r="T490" s="9"/>
      <c r="U490" s="9"/>
      <c r="V490" s="9"/>
      <c r="W490" s="9"/>
      <c r="X490" s="9"/>
      <c r="Y490" s="9"/>
      <c r="Z490" s="9"/>
    </row>
    <row r="491" spans="1:26" ht="13.5" customHeight="1">
      <c r="A491" s="12"/>
      <c r="B491" s="12"/>
      <c r="C491" s="12"/>
      <c r="D491" s="12"/>
      <c r="E491" s="11"/>
      <c r="F491" s="11"/>
      <c r="G491" s="9"/>
      <c r="H491" s="10"/>
      <c r="I491" s="10"/>
      <c r="J491" s="10"/>
      <c r="K491" s="10"/>
      <c r="L491" s="10"/>
      <c r="M491" s="9"/>
      <c r="N491" s="9"/>
      <c r="O491" s="9"/>
      <c r="P491" s="9"/>
      <c r="Q491" s="9"/>
      <c r="R491" s="9"/>
      <c r="S491" s="9"/>
      <c r="T491" s="9"/>
      <c r="U491" s="9"/>
      <c r="V491" s="9"/>
      <c r="W491" s="9"/>
      <c r="X491" s="9"/>
      <c r="Y491" s="9"/>
      <c r="Z491" s="9"/>
    </row>
    <row r="492" spans="1:26" ht="13.5" customHeight="1">
      <c r="A492" s="12"/>
      <c r="B492" s="12"/>
      <c r="C492" s="12"/>
      <c r="D492" s="12"/>
      <c r="E492" s="11"/>
      <c r="F492" s="11"/>
      <c r="G492" s="9"/>
      <c r="H492" s="10"/>
      <c r="I492" s="10"/>
      <c r="J492" s="10"/>
      <c r="K492" s="10"/>
      <c r="L492" s="10"/>
      <c r="M492" s="9"/>
      <c r="N492" s="9"/>
      <c r="O492" s="9"/>
      <c r="P492" s="9"/>
      <c r="Q492" s="9"/>
      <c r="R492" s="9"/>
      <c r="S492" s="9"/>
      <c r="T492" s="9"/>
      <c r="U492" s="9"/>
      <c r="V492" s="9"/>
      <c r="W492" s="9"/>
      <c r="X492" s="9"/>
      <c r="Y492" s="9"/>
      <c r="Z492" s="9"/>
    </row>
    <row r="493" spans="1:26" ht="13.5" customHeight="1">
      <c r="A493" s="12"/>
      <c r="B493" s="12"/>
      <c r="C493" s="12"/>
      <c r="D493" s="12"/>
      <c r="E493" s="11"/>
      <c r="F493" s="11"/>
      <c r="G493" s="9"/>
      <c r="H493" s="10"/>
      <c r="I493" s="10"/>
      <c r="J493" s="10"/>
      <c r="K493" s="10"/>
      <c r="L493" s="10"/>
      <c r="M493" s="9"/>
      <c r="N493" s="9"/>
      <c r="O493" s="9"/>
      <c r="P493" s="9"/>
      <c r="Q493" s="9"/>
      <c r="R493" s="9"/>
      <c r="S493" s="9"/>
      <c r="T493" s="9"/>
      <c r="U493" s="9"/>
      <c r="V493" s="9"/>
      <c r="W493" s="9"/>
      <c r="X493" s="9"/>
      <c r="Y493" s="9"/>
      <c r="Z493" s="9"/>
    </row>
    <row r="494" spans="1:26" ht="13.5" customHeight="1">
      <c r="A494" s="12"/>
      <c r="B494" s="12"/>
      <c r="C494" s="12"/>
      <c r="D494" s="12"/>
      <c r="E494" s="11"/>
      <c r="F494" s="11"/>
      <c r="G494" s="9"/>
      <c r="H494" s="10"/>
      <c r="I494" s="10"/>
      <c r="J494" s="10"/>
      <c r="K494" s="10"/>
      <c r="L494" s="10"/>
      <c r="M494" s="9"/>
      <c r="N494" s="9"/>
      <c r="O494" s="9"/>
      <c r="P494" s="9"/>
      <c r="Q494" s="9"/>
      <c r="R494" s="9"/>
      <c r="S494" s="9"/>
      <c r="T494" s="9"/>
      <c r="U494" s="9"/>
      <c r="V494" s="9"/>
      <c r="W494" s="9"/>
      <c r="X494" s="9"/>
      <c r="Y494" s="9"/>
      <c r="Z494" s="9"/>
    </row>
    <row r="495" spans="1:26" ht="13.5" customHeight="1">
      <c r="A495" s="12"/>
      <c r="B495" s="12"/>
      <c r="C495" s="12"/>
      <c r="D495" s="12"/>
      <c r="E495" s="11"/>
      <c r="F495" s="11"/>
      <c r="G495" s="9"/>
      <c r="H495" s="10"/>
      <c r="I495" s="10"/>
      <c r="J495" s="10"/>
      <c r="K495" s="10"/>
      <c r="L495" s="10"/>
      <c r="M495" s="9"/>
      <c r="N495" s="9"/>
      <c r="O495" s="9"/>
      <c r="P495" s="9"/>
      <c r="Q495" s="9"/>
      <c r="R495" s="9"/>
      <c r="S495" s="9"/>
      <c r="T495" s="9"/>
      <c r="U495" s="9"/>
      <c r="V495" s="9"/>
      <c r="W495" s="9"/>
      <c r="X495" s="9"/>
      <c r="Y495" s="9"/>
      <c r="Z495" s="9"/>
    </row>
    <row r="496" spans="1:26" ht="13.5" customHeight="1">
      <c r="A496" s="12"/>
      <c r="B496" s="12"/>
      <c r="C496" s="12"/>
      <c r="D496" s="12"/>
      <c r="E496" s="11"/>
      <c r="F496" s="11"/>
      <c r="G496" s="9"/>
      <c r="H496" s="10"/>
      <c r="I496" s="10"/>
      <c r="J496" s="10"/>
      <c r="K496" s="10"/>
      <c r="L496" s="10"/>
      <c r="M496" s="9"/>
      <c r="N496" s="9"/>
      <c r="O496" s="9"/>
      <c r="P496" s="9"/>
      <c r="Q496" s="9"/>
      <c r="R496" s="9"/>
      <c r="S496" s="9"/>
      <c r="T496" s="9"/>
      <c r="U496" s="9"/>
      <c r="V496" s="9"/>
      <c r="W496" s="9"/>
      <c r="X496" s="9"/>
      <c r="Y496" s="9"/>
      <c r="Z496" s="9"/>
    </row>
    <row r="497" spans="1:26" ht="13.5" customHeight="1">
      <c r="A497" s="12"/>
      <c r="B497" s="12"/>
      <c r="C497" s="12"/>
      <c r="D497" s="12"/>
      <c r="E497" s="11"/>
      <c r="F497" s="11"/>
      <c r="G497" s="9"/>
      <c r="H497" s="10"/>
      <c r="I497" s="10"/>
      <c r="J497" s="10"/>
      <c r="K497" s="10"/>
      <c r="L497" s="10"/>
      <c r="M497" s="9"/>
      <c r="N497" s="9"/>
      <c r="O497" s="9"/>
      <c r="P497" s="9"/>
      <c r="Q497" s="9"/>
      <c r="R497" s="9"/>
      <c r="S497" s="9"/>
      <c r="T497" s="9"/>
      <c r="U497" s="9"/>
      <c r="V497" s="9"/>
      <c r="W497" s="9"/>
      <c r="X497" s="9"/>
      <c r="Y497" s="9"/>
      <c r="Z497" s="9"/>
    </row>
    <row r="498" spans="1:26" ht="13.5" customHeight="1">
      <c r="A498" s="12"/>
      <c r="B498" s="12"/>
      <c r="C498" s="12"/>
      <c r="D498" s="12"/>
      <c r="E498" s="11"/>
      <c r="F498" s="11"/>
      <c r="G498" s="9"/>
      <c r="H498" s="10"/>
      <c r="I498" s="10"/>
      <c r="J498" s="10"/>
      <c r="K498" s="10"/>
      <c r="L498" s="10"/>
      <c r="M498" s="9"/>
      <c r="N498" s="9"/>
      <c r="O498" s="9"/>
      <c r="P498" s="9"/>
      <c r="Q498" s="9"/>
      <c r="R498" s="9"/>
      <c r="S498" s="9"/>
      <c r="T498" s="9"/>
      <c r="U498" s="9"/>
      <c r="V498" s="9"/>
      <c r="W498" s="9"/>
      <c r="X498" s="9"/>
      <c r="Y498" s="9"/>
      <c r="Z498" s="9"/>
    </row>
    <row r="499" spans="1:26" ht="13.5" customHeight="1">
      <c r="A499" s="12"/>
      <c r="B499" s="12"/>
      <c r="C499" s="12"/>
      <c r="D499" s="12"/>
      <c r="E499" s="11"/>
      <c r="F499" s="11"/>
      <c r="G499" s="9"/>
      <c r="H499" s="10"/>
      <c r="I499" s="10"/>
      <c r="J499" s="10"/>
      <c r="K499" s="10"/>
      <c r="L499" s="10"/>
      <c r="M499" s="9"/>
      <c r="N499" s="9"/>
      <c r="O499" s="9"/>
      <c r="P499" s="9"/>
      <c r="Q499" s="9"/>
      <c r="R499" s="9"/>
      <c r="S499" s="9"/>
      <c r="T499" s="9"/>
      <c r="U499" s="9"/>
      <c r="V499" s="9"/>
      <c r="W499" s="9"/>
      <c r="X499" s="9"/>
      <c r="Y499" s="9"/>
      <c r="Z499" s="9"/>
    </row>
    <row r="500" spans="1:26" ht="13.5" customHeight="1">
      <c r="A500" s="12"/>
      <c r="B500" s="12"/>
      <c r="C500" s="12"/>
      <c r="D500" s="12"/>
      <c r="E500" s="11"/>
      <c r="F500" s="11"/>
      <c r="G500" s="9"/>
      <c r="H500" s="10"/>
      <c r="I500" s="10"/>
      <c r="J500" s="10"/>
      <c r="K500" s="10"/>
      <c r="L500" s="10"/>
      <c r="M500" s="9"/>
      <c r="N500" s="9"/>
      <c r="O500" s="9"/>
      <c r="P500" s="9"/>
      <c r="Q500" s="9"/>
      <c r="R500" s="9"/>
      <c r="S500" s="9"/>
      <c r="T500" s="9"/>
      <c r="U500" s="9"/>
      <c r="V500" s="9"/>
      <c r="W500" s="9"/>
      <c r="X500" s="9"/>
      <c r="Y500" s="9"/>
      <c r="Z500" s="9"/>
    </row>
    <row r="501" spans="1:26" ht="13.5" customHeight="1">
      <c r="A501" s="12"/>
      <c r="B501" s="12"/>
      <c r="C501" s="12"/>
      <c r="D501" s="12"/>
      <c r="E501" s="11"/>
      <c r="F501" s="11"/>
      <c r="G501" s="9"/>
      <c r="H501" s="10"/>
      <c r="I501" s="10"/>
      <c r="J501" s="10"/>
      <c r="K501" s="10"/>
      <c r="L501" s="10"/>
      <c r="M501" s="9"/>
      <c r="N501" s="9"/>
      <c r="O501" s="9"/>
      <c r="P501" s="9"/>
      <c r="Q501" s="9"/>
      <c r="R501" s="9"/>
      <c r="S501" s="9"/>
      <c r="T501" s="9"/>
      <c r="U501" s="9"/>
      <c r="V501" s="9"/>
      <c r="W501" s="9"/>
      <c r="X501" s="9"/>
      <c r="Y501" s="9"/>
      <c r="Z501" s="9"/>
    </row>
    <row r="502" spans="1:26" ht="13.5" customHeight="1">
      <c r="A502" s="12"/>
      <c r="B502" s="12"/>
      <c r="C502" s="12"/>
      <c r="D502" s="12"/>
      <c r="E502" s="11"/>
      <c r="F502" s="11"/>
      <c r="G502" s="9"/>
      <c r="H502" s="10"/>
      <c r="I502" s="10"/>
      <c r="J502" s="10"/>
      <c r="K502" s="10"/>
      <c r="L502" s="10"/>
      <c r="M502" s="9"/>
      <c r="N502" s="9"/>
      <c r="O502" s="9"/>
      <c r="P502" s="9"/>
      <c r="Q502" s="9"/>
      <c r="R502" s="9"/>
      <c r="S502" s="9"/>
      <c r="T502" s="9"/>
      <c r="U502" s="9"/>
      <c r="V502" s="9"/>
      <c r="W502" s="9"/>
      <c r="X502" s="9"/>
      <c r="Y502" s="9"/>
      <c r="Z502" s="9"/>
    </row>
    <row r="503" spans="1:26" ht="13.5" customHeight="1">
      <c r="A503" s="12"/>
      <c r="B503" s="12"/>
      <c r="C503" s="12"/>
      <c r="D503" s="12"/>
      <c r="E503" s="11"/>
      <c r="F503" s="11"/>
      <c r="G503" s="9"/>
      <c r="H503" s="10"/>
      <c r="I503" s="10"/>
      <c r="J503" s="10"/>
      <c r="K503" s="10"/>
      <c r="L503" s="10"/>
      <c r="M503" s="9"/>
      <c r="N503" s="9"/>
      <c r="O503" s="9"/>
      <c r="P503" s="9"/>
      <c r="Q503" s="9"/>
      <c r="R503" s="9"/>
      <c r="S503" s="9"/>
      <c r="T503" s="9"/>
      <c r="U503" s="9"/>
      <c r="V503" s="9"/>
      <c r="W503" s="9"/>
      <c r="X503" s="9"/>
      <c r="Y503" s="9"/>
      <c r="Z503" s="9"/>
    </row>
    <row r="504" spans="1:26" ht="13.5" customHeight="1">
      <c r="A504" s="12"/>
      <c r="B504" s="12"/>
      <c r="C504" s="12"/>
      <c r="D504" s="12"/>
      <c r="E504" s="11"/>
      <c r="F504" s="11"/>
      <c r="G504" s="9"/>
      <c r="H504" s="10"/>
      <c r="I504" s="10"/>
      <c r="J504" s="10"/>
      <c r="K504" s="10"/>
      <c r="L504" s="10"/>
      <c r="M504" s="9"/>
      <c r="N504" s="9"/>
      <c r="O504" s="9"/>
      <c r="P504" s="9"/>
      <c r="Q504" s="9"/>
      <c r="R504" s="9"/>
      <c r="S504" s="9"/>
      <c r="T504" s="9"/>
      <c r="U504" s="9"/>
      <c r="V504" s="9"/>
      <c r="W504" s="9"/>
      <c r="X504" s="9"/>
      <c r="Y504" s="9"/>
      <c r="Z504" s="9"/>
    </row>
    <row r="505" spans="1:26" ht="13.5" customHeight="1">
      <c r="A505" s="12"/>
      <c r="B505" s="12"/>
      <c r="C505" s="12"/>
      <c r="D505" s="12"/>
      <c r="E505" s="11"/>
      <c r="F505" s="11"/>
      <c r="G505" s="9"/>
      <c r="H505" s="10"/>
      <c r="I505" s="10"/>
      <c r="J505" s="10"/>
      <c r="K505" s="10"/>
      <c r="L505" s="10"/>
      <c r="M505" s="9"/>
      <c r="N505" s="9"/>
      <c r="O505" s="9"/>
      <c r="P505" s="9"/>
      <c r="Q505" s="9"/>
      <c r="R505" s="9"/>
      <c r="S505" s="9"/>
      <c r="T505" s="9"/>
      <c r="U505" s="9"/>
      <c r="V505" s="9"/>
      <c r="W505" s="9"/>
      <c r="X505" s="9"/>
      <c r="Y505" s="9"/>
      <c r="Z505" s="9"/>
    </row>
    <row r="506" spans="1:26" ht="13.5" customHeight="1">
      <c r="A506" s="12"/>
      <c r="B506" s="12"/>
      <c r="C506" s="12"/>
      <c r="D506" s="12"/>
      <c r="E506" s="11"/>
      <c r="F506" s="11"/>
      <c r="G506" s="9"/>
      <c r="H506" s="10"/>
      <c r="I506" s="10"/>
      <c r="J506" s="10"/>
      <c r="K506" s="10"/>
      <c r="L506" s="10"/>
      <c r="M506" s="9"/>
      <c r="N506" s="9"/>
      <c r="O506" s="9"/>
      <c r="P506" s="9"/>
      <c r="Q506" s="9"/>
      <c r="R506" s="9"/>
      <c r="S506" s="9"/>
      <c r="T506" s="9"/>
      <c r="U506" s="9"/>
      <c r="V506" s="9"/>
      <c r="W506" s="9"/>
      <c r="X506" s="9"/>
      <c r="Y506" s="9"/>
      <c r="Z506" s="9"/>
    </row>
    <row r="507" spans="1:26" ht="13.5" customHeight="1">
      <c r="A507" s="12"/>
      <c r="B507" s="12"/>
      <c r="C507" s="12"/>
      <c r="D507" s="12"/>
      <c r="E507" s="11"/>
      <c r="F507" s="11"/>
      <c r="G507" s="9"/>
      <c r="H507" s="10"/>
      <c r="I507" s="10"/>
      <c r="J507" s="10"/>
      <c r="K507" s="10"/>
      <c r="L507" s="10"/>
      <c r="M507" s="9"/>
      <c r="N507" s="9"/>
      <c r="O507" s="9"/>
      <c r="P507" s="9"/>
      <c r="Q507" s="9"/>
      <c r="R507" s="9"/>
      <c r="S507" s="9"/>
      <c r="T507" s="9"/>
      <c r="U507" s="9"/>
      <c r="V507" s="9"/>
      <c r="W507" s="9"/>
      <c r="X507" s="9"/>
      <c r="Y507" s="9"/>
      <c r="Z507" s="9"/>
    </row>
    <row r="508" spans="1:26" ht="13.5" customHeight="1">
      <c r="A508" s="12"/>
      <c r="B508" s="12"/>
      <c r="C508" s="12"/>
      <c r="D508" s="12"/>
      <c r="E508" s="11"/>
      <c r="F508" s="11"/>
      <c r="G508" s="9"/>
      <c r="H508" s="10"/>
      <c r="I508" s="10"/>
      <c r="J508" s="10"/>
      <c r="K508" s="10"/>
      <c r="L508" s="10"/>
      <c r="M508" s="9"/>
      <c r="N508" s="9"/>
      <c r="O508" s="9"/>
      <c r="P508" s="9"/>
      <c r="Q508" s="9"/>
      <c r="R508" s="9"/>
      <c r="S508" s="9"/>
      <c r="T508" s="9"/>
      <c r="U508" s="9"/>
      <c r="V508" s="9"/>
      <c r="W508" s="9"/>
      <c r="X508" s="9"/>
      <c r="Y508" s="9"/>
      <c r="Z508" s="9"/>
    </row>
    <row r="509" spans="1:26" ht="13.5" customHeight="1">
      <c r="A509" s="12"/>
      <c r="B509" s="12"/>
      <c r="C509" s="12"/>
      <c r="D509" s="12"/>
      <c r="E509" s="11"/>
      <c r="F509" s="11"/>
      <c r="G509" s="9"/>
      <c r="H509" s="10"/>
      <c r="I509" s="10"/>
      <c r="J509" s="10"/>
      <c r="K509" s="10"/>
      <c r="L509" s="10"/>
      <c r="M509" s="9"/>
      <c r="N509" s="9"/>
      <c r="O509" s="9"/>
      <c r="P509" s="9"/>
      <c r="Q509" s="9"/>
      <c r="R509" s="9"/>
      <c r="S509" s="9"/>
      <c r="T509" s="9"/>
      <c r="U509" s="9"/>
      <c r="V509" s="9"/>
      <c r="W509" s="9"/>
      <c r="X509" s="9"/>
      <c r="Y509" s="9"/>
      <c r="Z509" s="9"/>
    </row>
    <row r="510" spans="1:26" ht="13.5" customHeight="1">
      <c r="A510" s="12"/>
      <c r="B510" s="12"/>
      <c r="C510" s="12"/>
      <c r="D510" s="12"/>
      <c r="E510" s="11"/>
      <c r="F510" s="11"/>
      <c r="G510" s="9"/>
      <c r="H510" s="10"/>
      <c r="I510" s="10"/>
      <c r="J510" s="10"/>
      <c r="K510" s="10"/>
      <c r="L510" s="10"/>
      <c r="M510" s="9"/>
      <c r="N510" s="9"/>
      <c r="O510" s="9"/>
      <c r="P510" s="9"/>
      <c r="Q510" s="9"/>
      <c r="R510" s="9"/>
      <c r="S510" s="9"/>
      <c r="T510" s="9"/>
      <c r="U510" s="9"/>
      <c r="V510" s="9"/>
      <c r="W510" s="9"/>
      <c r="X510" s="9"/>
      <c r="Y510" s="9"/>
      <c r="Z510" s="9"/>
    </row>
    <row r="511" spans="1:26" ht="13.5" customHeight="1">
      <c r="A511" s="12"/>
      <c r="B511" s="12"/>
      <c r="C511" s="12"/>
      <c r="D511" s="12"/>
      <c r="E511" s="11"/>
      <c r="F511" s="11"/>
      <c r="G511" s="9"/>
      <c r="H511" s="10"/>
      <c r="I511" s="10"/>
      <c r="J511" s="10"/>
      <c r="K511" s="10"/>
      <c r="L511" s="10"/>
      <c r="M511" s="9"/>
      <c r="N511" s="9"/>
      <c r="O511" s="9"/>
      <c r="P511" s="9"/>
      <c r="Q511" s="9"/>
      <c r="R511" s="9"/>
      <c r="S511" s="9"/>
      <c r="T511" s="9"/>
      <c r="U511" s="9"/>
      <c r="V511" s="9"/>
      <c r="W511" s="9"/>
      <c r="X511" s="9"/>
      <c r="Y511" s="9"/>
      <c r="Z511" s="9"/>
    </row>
    <row r="512" spans="1:26" ht="13.5" customHeight="1">
      <c r="A512" s="12"/>
      <c r="B512" s="12"/>
      <c r="C512" s="12"/>
      <c r="D512" s="12"/>
      <c r="E512" s="11"/>
      <c r="F512" s="11"/>
      <c r="G512" s="9"/>
      <c r="H512" s="10"/>
      <c r="I512" s="10"/>
      <c r="J512" s="10"/>
      <c r="K512" s="10"/>
      <c r="L512" s="10"/>
      <c r="M512" s="9"/>
      <c r="N512" s="9"/>
      <c r="O512" s="9"/>
      <c r="P512" s="9"/>
      <c r="Q512" s="9"/>
      <c r="R512" s="9"/>
      <c r="S512" s="9"/>
      <c r="T512" s="9"/>
      <c r="U512" s="9"/>
      <c r="V512" s="9"/>
      <c r="W512" s="9"/>
      <c r="X512" s="9"/>
      <c r="Y512" s="9"/>
      <c r="Z512" s="9"/>
    </row>
    <row r="513" spans="1:26" ht="13.5" customHeight="1">
      <c r="A513" s="12"/>
      <c r="B513" s="12"/>
      <c r="C513" s="12"/>
      <c r="D513" s="12"/>
      <c r="E513" s="11"/>
      <c r="F513" s="11"/>
      <c r="G513" s="9"/>
      <c r="H513" s="10"/>
      <c r="I513" s="10"/>
      <c r="J513" s="10"/>
      <c r="K513" s="10"/>
      <c r="L513" s="10"/>
      <c r="M513" s="9"/>
      <c r="N513" s="9"/>
      <c r="O513" s="9"/>
      <c r="P513" s="9"/>
      <c r="Q513" s="9"/>
      <c r="R513" s="9"/>
      <c r="S513" s="9"/>
      <c r="T513" s="9"/>
      <c r="U513" s="9"/>
      <c r="V513" s="9"/>
      <c r="W513" s="9"/>
      <c r="X513" s="9"/>
      <c r="Y513" s="9"/>
      <c r="Z513" s="9"/>
    </row>
    <row r="514" spans="1:26" ht="13.5" customHeight="1">
      <c r="A514" s="12"/>
      <c r="B514" s="12"/>
      <c r="C514" s="12"/>
      <c r="D514" s="12"/>
      <c r="E514" s="11"/>
      <c r="F514" s="11"/>
      <c r="G514" s="9"/>
      <c r="H514" s="10"/>
      <c r="I514" s="10"/>
      <c r="J514" s="10"/>
      <c r="K514" s="10"/>
      <c r="L514" s="10"/>
      <c r="M514" s="9"/>
      <c r="N514" s="9"/>
      <c r="O514" s="9"/>
      <c r="P514" s="9"/>
      <c r="Q514" s="9"/>
      <c r="R514" s="9"/>
      <c r="S514" s="9"/>
      <c r="T514" s="9"/>
      <c r="U514" s="9"/>
      <c r="V514" s="9"/>
      <c r="W514" s="9"/>
      <c r="X514" s="9"/>
      <c r="Y514" s="9"/>
      <c r="Z514" s="9"/>
    </row>
    <row r="515" spans="1:26" ht="13.5" customHeight="1">
      <c r="A515" s="12"/>
      <c r="B515" s="12"/>
      <c r="C515" s="12"/>
      <c r="D515" s="12"/>
      <c r="E515" s="11"/>
      <c r="F515" s="11"/>
      <c r="G515" s="9"/>
      <c r="H515" s="10"/>
      <c r="I515" s="10"/>
      <c r="J515" s="10"/>
      <c r="K515" s="10"/>
      <c r="L515" s="10"/>
      <c r="M515" s="9"/>
      <c r="N515" s="9"/>
      <c r="O515" s="9"/>
      <c r="P515" s="9"/>
      <c r="Q515" s="9"/>
      <c r="R515" s="9"/>
      <c r="S515" s="9"/>
      <c r="T515" s="9"/>
      <c r="U515" s="9"/>
      <c r="V515" s="9"/>
      <c r="W515" s="9"/>
      <c r="X515" s="9"/>
      <c r="Y515" s="9"/>
      <c r="Z515" s="9"/>
    </row>
    <row r="516" spans="1:26" ht="13.5" customHeight="1">
      <c r="A516" s="12"/>
      <c r="B516" s="12"/>
      <c r="C516" s="12"/>
      <c r="D516" s="12"/>
      <c r="E516" s="11"/>
      <c r="F516" s="11"/>
      <c r="G516" s="9"/>
      <c r="H516" s="10"/>
      <c r="I516" s="10"/>
      <c r="J516" s="10"/>
      <c r="K516" s="10"/>
      <c r="L516" s="10"/>
      <c r="M516" s="9"/>
      <c r="N516" s="9"/>
      <c r="O516" s="9"/>
      <c r="P516" s="9"/>
      <c r="Q516" s="9"/>
      <c r="R516" s="9"/>
      <c r="S516" s="9"/>
      <c r="T516" s="9"/>
      <c r="U516" s="9"/>
      <c r="V516" s="9"/>
      <c r="W516" s="9"/>
      <c r="X516" s="9"/>
      <c r="Y516" s="9"/>
      <c r="Z516" s="9"/>
    </row>
    <row r="517" spans="1:26" ht="13.5" customHeight="1">
      <c r="A517" s="12"/>
      <c r="B517" s="12"/>
      <c r="C517" s="12"/>
      <c r="D517" s="12"/>
      <c r="E517" s="11"/>
      <c r="F517" s="11"/>
      <c r="G517" s="9"/>
      <c r="H517" s="10"/>
      <c r="I517" s="10"/>
      <c r="J517" s="10"/>
      <c r="K517" s="10"/>
      <c r="L517" s="10"/>
      <c r="M517" s="9"/>
      <c r="N517" s="9"/>
      <c r="O517" s="9"/>
      <c r="P517" s="9"/>
      <c r="Q517" s="9"/>
      <c r="R517" s="9"/>
      <c r="S517" s="9"/>
      <c r="T517" s="9"/>
      <c r="U517" s="9"/>
      <c r="V517" s="9"/>
      <c r="W517" s="9"/>
      <c r="X517" s="9"/>
      <c r="Y517" s="9"/>
      <c r="Z517" s="9"/>
    </row>
    <row r="518" spans="1:26" ht="13.5" customHeight="1">
      <c r="A518" s="12"/>
      <c r="B518" s="12"/>
      <c r="C518" s="12"/>
      <c r="D518" s="12"/>
      <c r="E518" s="11"/>
      <c r="F518" s="11"/>
      <c r="G518" s="9"/>
      <c r="H518" s="10"/>
      <c r="I518" s="10"/>
      <c r="J518" s="10"/>
      <c r="K518" s="10"/>
      <c r="L518" s="10"/>
      <c r="M518" s="9"/>
      <c r="N518" s="9"/>
      <c r="O518" s="9"/>
      <c r="P518" s="9"/>
      <c r="Q518" s="9"/>
      <c r="R518" s="9"/>
      <c r="S518" s="9"/>
      <c r="T518" s="9"/>
      <c r="U518" s="9"/>
      <c r="V518" s="9"/>
      <c r="W518" s="9"/>
      <c r="X518" s="9"/>
      <c r="Y518" s="9"/>
      <c r="Z518" s="9"/>
    </row>
    <row r="519" spans="1:26" ht="13.5" customHeight="1">
      <c r="A519" s="12"/>
      <c r="B519" s="12"/>
      <c r="C519" s="12"/>
      <c r="D519" s="12"/>
      <c r="E519" s="11"/>
      <c r="F519" s="11"/>
      <c r="G519" s="9"/>
      <c r="H519" s="10"/>
      <c r="I519" s="10"/>
      <c r="J519" s="10"/>
      <c r="K519" s="10"/>
      <c r="L519" s="10"/>
      <c r="M519" s="9"/>
      <c r="N519" s="9"/>
      <c r="O519" s="9"/>
      <c r="P519" s="9"/>
      <c r="Q519" s="9"/>
      <c r="R519" s="9"/>
      <c r="S519" s="9"/>
      <c r="T519" s="9"/>
      <c r="U519" s="9"/>
      <c r="V519" s="9"/>
      <c r="W519" s="9"/>
      <c r="X519" s="9"/>
      <c r="Y519" s="9"/>
      <c r="Z519" s="9"/>
    </row>
    <row r="520" spans="1:26" ht="13.5" customHeight="1">
      <c r="A520" s="12"/>
      <c r="B520" s="12"/>
      <c r="C520" s="12"/>
      <c r="D520" s="12"/>
      <c r="E520" s="11"/>
      <c r="F520" s="11"/>
      <c r="G520" s="9"/>
      <c r="H520" s="10"/>
      <c r="I520" s="10"/>
      <c r="J520" s="10"/>
      <c r="K520" s="10"/>
      <c r="L520" s="10"/>
      <c r="M520" s="9"/>
      <c r="N520" s="9"/>
      <c r="O520" s="9"/>
      <c r="P520" s="9"/>
      <c r="Q520" s="9"/>
      <c r="R520" s="9"/>
      <c r="S520" s="9"/>
      <c r="T520" s="9"/>
      <c r="U520" s="9"/>
      <c r="V520" s="9"/>
      <c r="W520" s="9"/>
      <c r="X520" s="9"/>
      <c r="Y520" s="9"/>
      <c r="Z520" s="9"/>
    </row>
    <row r="521" spans="1:26" ht="13.5" customHeight="1">
      <c r="A521" s="12"/>
      <c r="B521" s="12"/>
      <c r="C521" s="12"/>
      <c r="D521" s="12"/>
      <c r="E521" s="11"/>
      <c r="F521" s="11"/>
      <c r="G521" s="9"/>
      <c r="H521" s="10"/>
      <c r="I521" s="10"/>
      <c r="J521" s="10"/>
      <c r="K521" s="10"/>
      <c r="L521" s="10"/>
      <c r="M521" s="9"/>
      <c r="N521" s="9"/>
      <c r="O521" s="9"/>
      <c r="P521" s="9"/>
      <c r="Q521" s="9"/>
      <c r="R521" s="9"/>
      <c r="S521" s="9"/>
      <c r="T521" s="9"/>
      <c r="U521" s="9"/>
      <c r="V521" s="9"/>
      <c r="W521" s="9"/>
      <c r="X521" s="9"/>
      <c r="Y521" s="9"/>
      <c r="Z521" s="9"/>
    </row>
    <row r="522" spans="1:26" ht="13.5" customHeight="1">
      <c r="A522" s="12"/>
      <c r="B522" s="12"/>
      <c r="C522" s="12"/>
      <c r="D522" s="12"/>
      <c r="E522" s="11"/>
      <c r="F522" s="11"/>
      <c r="G522" s="9"/>
      <c r="H522" s="10"/>
      <c r="I522" s="10"/>
      <c r="J522" s="10"/>
      <c r="K522" s="10"/>
      <c r="L522" s="10"/>
      <c r="M522" s="9"/>
      <c r="N522" s="9"/>
      <c r="O522" s="9"/>
      <c r="P522" s="9"/>
      <c r="Q522" s="9"/>
      <c r="R522" s="9"/>
      <c r="S522" s="9"/>
      <c r="T522" s="9"/>
      <c r="U522" s="9"/>
      <c r="V522" s="9"/>
      <c r="W522" s="9"/>
      <c r="X522" s="9"/>
      <c r="Y522" s="9"/>
      <c r="Z522" s="9"/>
    </row>
    <row r="523" spans="1:26" ht="13.5" customHeight="1">
      <c r="A523" s="12"/>
      <c r="B523" s="12"/>
      <c r="C523" s="12"/>
      <c r="D523" s="12"/>
      <c r="E523" s="11"/>
      <c r="F523" s="11"/>
      <c r="G523" s="9"/>
      <c r="H523" s="10"/>
      <c r="I523" s="10"/>
      <c r="J523" s="10"/>
      <c r="K523" s="10"/>
      <c r="L523" s="10"/>
      <c r="M523" s="9"/>
      <c r="N523" s="9"/>
      <c r="O523" s="9"/>
      <c r="P523" s="9"/>
      <c r="Q523" s="9"/>
      <c r="R523" s="9"/>
      <c r="S523" s="9"/>
      <c r="T523" s="9"/>
      <c r="U523" s="9"/>
      <c r="V523" s="9"/>
      <c r="W523" s="9"/>
      <c r="X523" s="9"/>
      <c r="Y523" s="9"/>
      <c r="Z523" s="9"/>
    </row>
    <row r="524" spans="1:26" ht="13.5" customHeight="1">
      <c r="A524" s="12"/>
      <c r="B524" s="12"/>
      <c r="C524" s="12"/>
      <c r="D524" s="12"/>
      <c r="E524" s="11"/>
      <c r="F524" s="11"/>
      <c r="G524" s="9"/>
      <c r="H524" s="10"/>
      <c r="I524" s="10"/>
      <c r="J524" s="10"/>
      <c r="K524" s="10"/>
      <c r="L524" s="10"/>
      <c r="M524" s="9"/>
      <c r="N524" s="9"/>
      <c r="O524" s="9"/>
      <c r="P524" s="9"/>
      <c r="Q524" s="9"/>
      <c r="R524" s="9"/>
      <c r="S524" s="9"/>
      <c r="T524" s="9"/>
      <c r="U524" s="9"/>
      <c r="V524" s="9"/>
      <c r="W524" s="9"/>
      <c r="X524" s="9"/>
      <c r="Y524" s="9"/>
      <c r="Z524" s="9"/>
    </row>
    <row r="525" spans="1:26" ht="13.5" customHeight="1">
      <c r="A525" s="12"/>
      <c r="B525" s="12"/>
      <c r="C525" s="12"/>
      <c r="D525" s="12"/>
      <c r="E525" s="11"/>
      <c r="F525" s="11"/>
      <c r="G525" s="9"/>
      <c r="H525" s="10"/>
      <c r="I525" s="10"/>
      <c r="J525" s="10"/>
      <c r="K525" s="10"/>
      <c r="L525" s="10"/>
      <c r="M525" s="9"/>
      <c r="N525" s="9"/>
      <c r="O525" s="9"/>
      <c r="P525" s="9"/>
      <c r="Q525" s="9"/>
      <c r="R525" s="9"/>
      <c r="S525" s="9"/>
      <c r="T525" s="9"/>
      <c r="U525" s="9"/>
      <c r="V525" s="9"/>
      <c r="W525" s="9"/>
      <c r="X525" s="9"/>
      <c r="Y525" s="9"/>
      <c r="Z525" s="9"/>
    </row>
    <row r="526" spans="1:26" ht="13.5" customHeight="1">
      <c r="A526" s="12"/>
      <c r="B526" s="12"/>
      <c r="C526" s="12"/>
      <c r="D526" s="12"/>
      <c r="E526" s="11"/>
      <c r="F526" s="11"/>
      <c r="G526" s="9"/>
      <c r="H526" s="10"/>
      <c r="I526" s="10"/>
      <c r="J526" s="10"/>
      <c r="K526" s="10"/>
      <c r="L526" s="10"/>
      <c r="M526" s="9"/>
      <c r="N526" s="9"/>
      <c r="O526" s="9"/>
      <c r="P526" s="9"/>
      <c r="Q526" s="9"/>
      <c r="R526" s="9"/>
      <c r="S526" s="9"/>
      <c r="T526" s="9"/>
      <c r="U526" s="9"/>
      <c r="V526" s="9"/>
      <c r="W526" s="9"/>
      <c r="X526" s="9"/>
      <c r="Y526" s="9"/>
      <c r="Z526" s="9"/>
    </row>
    <row r="527" spans="1:26" ht="13.5" customHeight="1">
      <c r="A527" s="12"/>
      <c r="B527" s="12"/>
      <c r="C527" s="12"/>
      <c r="D527" s="12"/>
      <c r="E527" s="11"/>
      <c r="F527" s="11"/>
      <c r="G527" s="9"/>
      <c r="H527" s="10"/>
      <c r="I527" s="10"/>
      <c r="J527" s="10"/>
      <c r="K527" s="10"/>
      <c r="L527" s="10"/>
      <c r="M527" s="9"/>
      <c r="N527" s="9"/>
      <c r="O527" s="9"/>
      <c r="P527" s="9"/>
      <c r="Q527" s="9"/>
      <c r="R527" s="9"/>
      <c r="S527" s="9"/>
      <c r="T527" s="9"/>
      <c r="U527" s="9"/>
      <c r="V527" s="9"/>
      <c r="W527" s="9"/>
      <c r="X527" s="9"/>
      <c r="Y527" s="9"/>
      <c r="Z527" s="9"/>
    </row>
    <row r="528" spans="1:26" ht="13.5" customHeight="1">
      <c r="A528" s="12"/>
      <c r="B528" s="12"/>
      <c r="C528" s="12"/>
      <c r="D528" s="12"/>
      <c r="E528" s="11"/>
      <c r="F528" s="11"/>
      <c r="G528" s="9"/>
      <c r="H528" s="10"/>
      <c r="I528" s="10"/>
      <c r="J528" s="10"/>
      <c r="K528" s="10"/>
      <c r="L528" s="10"/>
      <c r="M528" s="9"/>
      <c r="N528" s="9"/>
      <c r="O528" s="9"/>
      <c r="P528" s="9"/>
      <c r="Q528" s="9"/>
      <c r="R528" s="9"/>
      <c r="S528" s="9"/>
      <c r="T528" s="9"/>
      <c r="U528" s="9"/>
      <c r="V528" s="9"/>
      <c r="W528" s="9"/>
      <c r="X528" s="9"/>
      <c r="Y528" s="9"/>
      <c r="Z528" s="9"/>
    </row>
    <row r="529" spans="1:26" ht="13.5" customHeight="1">
      <c r="A529" s="12"/>
      <c r="B529" s="12"/>
      <c r="C529" s="12"/>
      <c r="D529" s="12"/>
      <c r="E529" s="11"/>
      <c r="F529" s="11"/>
      <c r="G529" s="9"/>
      <c r="H529" s="10"/>
      <c r="I529" s="10"/>
      <c r="J529" s="10"/>
      <c r="K529" s="10"/>
      <c r="L529" s="10"/>
      <c r="M529" s="9"/>
      <c r="N529" s="9"/>
      <c r="O529" s="9"/>
      <c r="P529" s="9"/>
      <c r="Q529" s="9"/>
      <c r="R529" s="9"/>
      <c r="S529" s="9"/>
      <c r="T529" s="9"/>
      <c r="U529" s="9"/>
      <c r="V529" s="9"/>
      <c r="W529" s="9"/>
      <c r="X529" s="9"/>
      <c r="Y529" s="9"/>
      <c r="Z529" s="9"/>
    </row>
    <row r="530" spans="1:26" ht="13.5" customHeight="1">
      <c r="A530" s="12"/>
      <c r="B530" s="12"/>
      <c r="C530" s="12"/>
      <c r="D530" s="12"/>
      <c r="E530" s="11"/>
      <c r="F530" s="11"/>
      <c r="G530" s="9"/>
      <c r="H530" s="10"/>
      <c r="I530" s="10"/>
      <c r="J530" s="10"/>
      <c r="K530" s="10"/>
      <c r="L530" s="10"/>
      <c r="M530" s="9"/>
      <c r="N530" s="9"/>
      <c r="O530" s="9"/>
      <c r="P530" s="9"/>
      <c r="Q530" s="9"/>
      <c r="R530" s="9"/>
      <c r="S530" s="9"/>
      <c r="T530" s="9"/>
      <c r="U530" s="9"/>
      <c r="V530" s="9"/>
      <c r="W530" s="9"/>
      <c r="X530" s="9"/>
      <c r="Y530" s="9"/>
      <c r="Z530" s="9"/>
    </row>
    <row r="531" spans="1:26" ht="13.5" customHeight="1">
      <c r="A531" s="12"/>
      <c r="B531" s="12"/>
      <c r="C531" s="12"/>
      <c r="D531" s="12"/>
      <c r="E531" s="11"/>
      <c r="F531" s="11"/>
      <c r="G531" s="9"/>
      <c r="H531" s="10"/>
      <c r="I531" s="10"/>
      <c r="J531" s="10"/>
      <c r="K531" s="10"/>
      <c r="L531" s="10"/>
      <c r="M531" s="9"/>
      <c r="N531" s="9"/>
      <c r="O531" s="9"/>
      <c r="P531" s="9"/>
      <c r="Q531" s="9"/>
      <c r="R531" s="9"/>
      <c r="S531" s="9"/>
      <c r="T531" s="9"/>
      <c r="U531" s="9"/>
      <c r="V531" s="9"/>
      <c r="W531" s="9"/>
      <c r="X531" s="9"/>
      <c r="Y531" s="9"/>
      <c r="Z531" s="9"/>
    </row>
    <row r="532" spans="1:26" ht="13.5" customHeight="1">
      <c r="A532" s="12"/>
      <c r="B532" s="12"/>
      <c r="C532" s="12"/>
      <c r="D532" s="12"/>
      <c r="E532" s="11"/>
      <c r="F532" s="11"/>
      <c r="G532" s="9"/>
      <c r="H532" s="10"/>
      <c r="I532" s="10"/>
      <c r="J532" s="10"/>
      <c r="K532" s="10"/>
      <c r="L532" s="10"/>
      <c r="M532" s="9"/>
      <c r="N532" s="9"/>
      <c r="O532" s="9"/>
      <c r="P532" s="9"/>
      <c r="Q532" s="9"/>
      <c r="R532" s="9"/>
      <c r="S532" s="9"/>
      <c r="T532" s="9"/>
      <c r="U532" s="9"/>
      <c r="V532" s="9"/>
      <c r="W532" s="9"/>
      <c r="X532" s="9"/>
      <c r="Y532" s="9"/>
      <c r="Z532" s="9"/>
    </row>
    <row r="533" spans="1:26" ht="13.5" customHeight="1">
      <c r="A533" s="12"/>
      <c r="B533" s="12"/>
      <c r="C533" s="12"/>
      <c r="D533" s="12"/>
      <c r="E533" s="11"/>
      <c r="F533" s="11"/>
      <c r="G533" s="9"/>
      <c r="H533" s="10"/>
      <c r="I533" s="10"/>
      <c r="J533" s="10"/>
      <c r="K533" s="10"/>
      <c r="L533" s="10"/>
      <c r="M533" s="9"/>
      <c r="N533" s="9"/>
      <c r="O533" s="9"/>
      <c r="P533" s="9"/>
      <c r="Q533" s="9"/>
      <c r="R533" s="9"/>
      <c r="S533" s="9"/>
      <c r="T533" s="9"/>
      <c r="U533" s="9"/>
      <c r="V533" s="9"/>
      <c r="W533" s="9"/>
      <c r="X533" s="9"/>
      <c r="Y533" s="9"/>
      <c r="Z533" s="9"/>
    </row>
    <row r="534" spans="1:26" ht="13.5" customHeight="1">
      <c r="A534" s="12"/>
      <c r="B534" s="12"/>
      <c r="C534" s="12"/>
      <c r="D534" s="12"/>
      <c r="E534" s="11"/>
      <c r="F534" s="11"/>
      <c r="G534" s="9"/>
      <c r="H534" s="10"/>
      <c r="I534" s="10"/>
      <c r="J534" s="10"/>
      <c r="K534" s="10"/>
      <c r="L534" s="10"/>
      <c r="M534" s="9"/>
      <c r="N534" s="9"/>
      <c r="O534" s="9"/>
      <c r="P534" s="9"/>
      <c r="Q534" s="9"/>
      <c r="R534" s="9"/>
      <c r="S534" s="9"/>
      <c r="T534" s="9"/>
      <c r="U534" s="9"/>
      <c r="V534" s="9"/>
      <c r="W534" s="9"/>
      <c r="X534" s="9"/>
      <c r="Y534" s="9"/>
      <c r="Z534" s="9"/>
    </row>
    <row r="535" spans="1:26" ht="13.5" customHeight="1">
      <c r="A535" s="12"/>
      <c r="B535" s="12"/>
      <c r="C535" s="12"/>
      <c r="D535" s="12"/>
      <c r="E535" s="11"/>
      <c r="F535" s="11"/>
      <c r="G535" s="9"/>
      <c r="H535" s="10"/>
      <c r="I535" s="10"/>
      <c r="J535" s="10"/>
      <c r="K535" s="10"/>
      <c r="L535" s="10"/>
      <c r="M535" s="9"/>
      <c r="N535" s="9"/>
      <c r="O535" s="9"/>
      <c r="P535" s="9"/>
      <c r="Q535" s="9"/>
      <c r="R535" s="9"/>
      <c r="S535" s="9"/>
      <c r="T535" s="9"/>
      <c r="U535" s="9"/>
      <c r="V535" s="9"/>
      <c r="W535" s="9"/>
      <c r="X535" s="9"/>
      <c r="Y535" s="9"/>
      <c r="Z535" s="9"/>
    </row>
    <row r="536" spans="1:26" ht="13.5" customHeight="1">
      <c r="A536" s="12"/>
      <c r="B536" s="12"/>
      <c r="C536" s="12"/>
      <c r="D536" s="12"/>
      <c r="E536" s="11"/>
      <c r="F536" s="11"/>
      <c r="G536" s="9"/>
      <c r="H536" s="10"/>
      <c r="I536" s="10"/>
      <c r="J536" s="10"/>
      <c r="K536" s="10"/>
      <c r="L536" s="10"/>
      <c r="M536" s="9"/>
      <c r="N536" s="9"/>
      <c r="O536" s="9"/>
      <c r="P536" s="9"/>
      <c r="Q536" s="9"/>
      <c r="R536" s="9"/>
      <c r="S536" s="9"/>
      <c r="T536" s="9"/>
      <c r="U536" s="9"/>
      <c r="V536" s="9"/>
      <c r="W536" s="9"/>
      <c r="X536" s="9"/>
      <c r="Y536" s="9"/>
      <c r="Z536" s="9"/>
    </row>
    <row r="537" spans="1:26" ht="13.5" customHeight="1">
      <c r="A537" s="12"/>
      <c r="B537" s="12"/>
      <c r="C537" s="12"/>
      <c r="D537" s="12"/>
      <c r="E537" s="11"/>
      <c r="F537" s="11"/>
      <c r="G537" s="9"/>
      <c r="H537" s="10"/>
      <c r="I537" s="10"/>
      <c r="J537" s="10"/>
      <c r="K537" s="10"/>
      <c r="L537" s="10"/>
      <c r="M537" s="9"/>
      <c r="N537" s="9"/>
      <c r="O537" s="9"/>
      <c r="P537" s="9"/>
      <c r="Q537" s="9"/>
      <c r="R537" s="9"/>
      <c r="S537" s="9"/>
      <c r="T537" s="9"/>
      <c r="U537" s="9"/>
      <c r="V537" s="9"/>
      <c r="W537" s="9"/>
      <c r="X537" s="9"/>
      <c r="Y537" s="9"/>
      <c r="Z537" s="9"/>
    </row>
    <row r="538" spans="1:26" ht="13.5" customHeight="1">
      <c r="A538" s="12"/>
      <c r="B538" s="12"/>
      <c r="C538" s="12"/>
      <c r="D538" s="12"/>
      <c r="E538" s="11"/>
      <c r="F538" s="11"/>
      <c r="G538" s="9"/>
      <c r="H538" s="10"/>
      <c r="I538" s="10"/>
      <c r="J538" s="10"/>
      <c r="K538" s="10"/>
      <c r="L538" s="10"/>
      <c r="M538" s="9"/>
      <c r="N538" s="9"/>
      <c r="O538" s="9"/>
      <c r="P538" s="9"/>
      <c r="Q538" s="9"/>
      <c r="R538" s="9"/>
      <c r="S538" s="9"/>
      <c r="T538" s="9"/>
      <c r="U538" s="9"/>
      <c r="V538" s="9"/>
      <c r="W538" s="9"/>
      <c r="X538" s="9"/>
      <c r="Y538" s="9"/>
      <c r="Z538" s="9"/>
    </row>
    <row r="539" spans="1:26" ht="13.5" customHeight="1">
      <c r="A539" s="12"/>
      <c r="B539" s="12"/>
      <c r="C539" s="12"/>
      <c r="D539" s="12"/>
      <c r="E539" s="11"/>
      <c r="F539" s="11"/>
      <c r="G539" s="9"/>
      <c r="H539" s="10"/>
      <c r="I539" s="10"/>
      <c r="J539" s="10"/>
      <c r="K539" s="10"/>
      <c r="L539" s="10"/>
      <c r="M539" s="9"/>
      <c r="N539" s="9"/>
      <c r="O539" s="9"/>
      <c r="P539" s="9"/>
      <c r="Q539" s="9"/>
      <c r="R539" s="9"/>
      <c r="S539" s="9"/>
      <c r="T539" s="9"/>
      <c r="U539" s="9"/>
      <c r="V539" s="9"/>
      <c r="W539" s="9"/>
      <c r="X539" s="9"/>
      <c r="Y539" s="9"/>
      <c r="Z539" s="9"/>
    </row>
    <row r="540" spans="1:26" ht="13.5" customHeight="1">
      <c r="A540" s="12"/>
      <c r="B540" s="12"/>
      <c r="C540" s="12"/>
      <c r="D540" s="12"/>
      <c r="E540" s="11"/>
      <c r="F540" s="11"/>
      <c r="G540" s="9"/>
      <c r="H540" s="10"/>
      <c r="I540" s="10"/>
      <c r="J540" s="10"/>
      <c r="K540" s="10"/>
      <c r="L540" s="10"/>
      <c r="M540" s="9"/>
      <c r="N540" s="9"/>
      <c r="O540" s="9"/>
      <c r="P540" s="9"/>
      <c r="Q540" s="9"/>
      <c r="R540" s="9"/>
      <c r="S540" s="9"/>
      <c r="T540" s="9"/>
      <c r="U540" s="9"/>
      <c r="V540" s="9"/>
      <c r="W540" s="9"/>
      <c r="X540" s="9"/>
      <c r="Y540" s="9"/>
      <c r="Z540" s="9"/>
    </row>
    <row r="541" spans="1:26" ht="13.5" customHeight="1">
      <c r="A541" s="12"/>
      <c r="B541" s="12"/>
      <c r="C541" s="12"/>
      <c r="D541" s="12"/>
      <c r="E541" s="11"/>
      <c r="F541" s="11"/>
      <c r="G541" s="9"/>
      <c r="H541" s="10"/>
      <c r="I541" s="10"/>
      <c r="J541" s="10"/>
      <c r="K541" s="10"/>
      <c r="L541" s="10"/>
      <c r="M541" s="9"/>
      <c r="N541" s="9"/>
      <c r="O541" s="9"/>
      <c r="P541" s="9"/>
      <c r="Q541" s="9"/>
      <c r="R541" s="9"/>
      <c r="S541" s="9"/>
      <c r="T541" s="9"/>
      <c r="U541" s="9"/>
      <c r="V541" s="9"/>
      <c r="W541" s="9"/>
      <c r="X541" s="9"/>
      <c r="Y541" s="9"/>
      <c r="Z541" s="9"/>
    </row>
    <row r="542" spans="1:26" ht="13.5" customHeight="1">
      <c r="A542" s="12"/>
      <c r="B542" s="12"/>
      <c r="C542" s="12"/>
      <c r="D542" s="12"/>
      <c r="E542" s="11"/>
      <c r="F542" s="11"/>
      <c r="G542" s="9"/>
      <c r="H542" s="10"/>
      <c r="I542" s="10"/>
      <c r="J542" s="10"/>
      <c r="K542" s="10"/>
      <c r="L542" s="10"/>
      <c r="M542" s="9"/>
      <c r="N542" s="9"/>
      <c r="O542" s="9"/>
      <c r="P542" s="9"/>
      <c r="Q542" s="9"/>
      <c r="R542" s="9"/>
      <c r="S542" s="9"/>
      <c r="T542" s="9"/>
      <c r="U542" s="9"/>
      <c r="V542" s="9"/>
      <c r="W542" s="9"/>
      <c r="X542" s="9"/>
      <c r="Y542" s="9"/>
      <c r="Z542" s="9"/>
    </row>
    <row r="543" spans="1:26" ht="13.5" customHeight="1">
      <c r="A543" s="12"/>
      <c r="B543" s="12"/>
      <c r="C543" s="12"/>
      <c r="D543" s="12"/>
      <c r="E543" s="11"/>
      <c r="F543" s="11"/>
      <c r="G543" s="9"/>
      <c r="H543" s="10"/>
      <c r="I543" s="10"/>
      <c r="J543" s="10"/>
      <c r="K543" s="10"/>
      <c r="L543" s="10"/>
      <c r="M543" s="9"/>
      <c r="N543" s="9"/>
      <c r="O543" s="9"/>
      <c r="P543" s="9"/>
      <c r="Q543" s="9"/>
      <c r="R543" s="9"/>
      <c r="S543" s="9"/>
      <c r="T543" s="9"/>
      <c r="U543" s="9"/>
      <c r="V543" s="9"/>
      <c r="W543" s="9"/>
      <c r="X543" s="9"/>
      <c r="Y543" s="9"/>
      <c r="Z543" s="9"/>
    </row>
    <row r="544" spans="1:26" ht="13.5" customHeight="1">
      <c r="A544" s="12"/>
      <c r="B544" s="12"/>
      <c r="C544" s="12"/>
      <c r="D544" s="12"/>
      <c r="E544" s="11"/>
      <c r="F544" s="11"/>
      <c r="G544" s="9"/>
      <c r="H544" s="10"/>
      <c r="I544" s="10"/>
      <c r="J544" s="10"/>
      <c r="K544" s="10"/>
      <c r="L544" s="10"/>
      <c r="M544" s="9"/>
      <c r="N544" s="9"/>
      <c r="O544" s="9"/>
      <c r="P544" s="9"/>
      <c r="Q544" s="9"/>
      <c r="R544" s="9"/>
      <c r="S544" s="9"/>
      <c r="T544" s="9"/>
      <c r="U544" s="9"/>
      <c r="V544" s="9"/>
      <c r="W544" s="9"/>
      <c r="X544" s="9"/>
      <c r="Y544" s="9"/>
      <c r="Z544" s="9"/>
    </row>
    <row r="545" spans="1:26" ht="13.5" customHeight="1">
      <c r="A545" s="12"/>
      <c r="B545" s="12"/>
      <c r="C545" s="12"/>
      <c r="D545" s="12"/>
      <c r="E545" s="11"/>
      <c r="F545" s="11"/>
      <c r="G545" s="9"/>
      <c r="H545" s="10"/>
      <c r="I545" s="10"/>
      <c r="J545" s="10"/>
      <c r="K545" s="10"/>
      <c r="L545" s="10"/>
      <c r="M545" s="9"/>
      <c r="N545" s="9"/>
      <c r="O545" s="9"/>
      <c r="P545" s="9"/>
      <c r="Q545" s="9"/>
      <c r="R545" s="9"/>
      <c r="S545" s="9"/>
      <c r="T545" s="9"/>
      <c r="U545" s="9"/>
      <c r="V545" s="9"/>
      <c r="W545" s="9"/>
      <c r="X545" s="9"/>
      <c r="Y545" s="9"/>
      <c r="Z545" s="9"/>
    </row>
    <row r="546" spans="1:26" ht="13.5" customHeight="1">
      <c r="A546" s="12"/>
      <c r="B546" s="12"/>
      <c r="C546" s="12"/>
      <c r="D546" s="12"/>
      <c r="E546" s="11"/>
      <c r="F546" s="11"/>
      <c r="G546" s="9"/>
      <c r="H546" s="10"/>
      <c r="I546" s="10"/>
      <c r="J546" s="10"/>
      <c r="K546" s="10"/>
      <c r="L546" s="10"/>
      <c r="M546" s="9"/>
      <c r="N546" s="9"/>
      <c r="O546" s="9"/>
      <c r="P546" s="9"/>
      <c r="Q546" s="9"/>
      <c r="R546" s="9"/>
      <c r="S546" s="9"/>
      <c r="T546" s="9"/>
      <c r="U546" s="9"/>
      <c r="V546" s="9"/>
      <c r="W546" s="9"/>
      <c r="X546" s="9"/>
      <c r="Y546" s="9"/>
      <c r="Z546" s="9"/>
    </row>
    <row r="547" spans="1:26" ht="13.5" customHeight="1">
      <c r="A547" s="12"/>
      <c r="B547" s="12"/>
      <c r="C547" s="12"/>
      <c r="D547" s="12"/>
      <c r="E547" s="11"/>
      <c r="F547" s="11"/>
      <c r="G547" s="9"/>
      <c r="H547" s="10"/>
      <c r="I547" s="10"/>
      <c r="J547" s="10"/>
      <c r="K547" s="10"/>
      <c r="L547" s="10"/>
      <c r="M547" s="9"/>
      <c r="N547" s="9"/>
      <c r="O547" s="9"/>
      <c r="P547" s="9"/>
      <c r="Q547" s="9"/>
      <c r="R547" s="9"/>
      <c r="S547" s="9"/>
      <c r="T547" s="9"/>
      <c r="U547" s="9"/>
      <c r="V547" s="9"/>
      <c r="W547" s="9"/>
      <c r="X547" s="9"/>
      <c r="Y547" s="9"/>
      <c r="Z547" s="9"/>
    </row>
    <row r="548" spans="1:26" ht="13.5" customHeight="1">
      <c r="A548" s="12"/>
      <c r="B548" s="12"/>
      <c r="C548" s="12"/>
      <c r="D548" s="12"/>
      <c r="E548" s="11"/>
      <c r="F548" s="11"/>
      <c r="G548" s="9"/>
      <c r="H548" s="10"/>
      <c r="I548" s="10"/>
      <c r="J548" s="10"/>
      <c r="K548" s="10"/>
      <c r="L548" s="10"/>
      <c r="M548" s="9"/>
      <c r="N548" s="9"/>
      <c r="O548" s="9"/>
      <c r="P548" s="9"/>
      <c r="Q548" s="9"/>
      <c r="R548" s="9"/>
      <c r="S548" s="9"/>
      <c r="T548" s="9"/>
      <c r="U548" s="9"/>
      <c r="V548" s="9"/>
      <c r="W548" s="9"/>
      <c r="X548" s="9"/>
      <c r="Y548" s="9"/>
      <c r="Z548" s="9"/>
    </row>
    <row r="549" spans="1:26" ht="13.5" customHeight="1">
      <c r="A549" s="12"/>
      <c r="B549" s="12"/>
      <c r="C549" s="12"/>
      <c r="D549" s="12"/>
      <c r="E549" s="11"/>
      <c r="F549" s="11"/>
      <c r="G549" s="9"/>
      <c r="H549" s="10"/>
      <c r="I549" s="10"/>
      <c r="J549" s="10"/>
      <c r="K549" s="10"/>
      <c r="L549" s="10"/>
      <c r="M549" s="9"/>
      <c r="N549" s="9"/>
      <c r="O549" s="9"/>
      <c r="P549" s="9"/>
      <c r="Q549" s="9"/>
      <c r="R549" s="9"/>
      <c r="S549" s="9"/>
      <c r="T549" s="9"/>
      <c r="U549" s="9"/>
      <c r="V549" s="9"/>
      <c r="W549" s="9"/>
      <c r="X549" s="9"/>
      <c r="Y549" s="9"/>
      <c r="Z549" s="9"/>
    </row>
    <row r="550" spans="1:26" ht="13.5" customHeight="1">
      <c r="A550" s="12"/>
      <c r="B550" s="12"/>
      <c r="C550" s="12"/>
      <c r="D550" s="12"/>
      <c r="E550" s="11"/>
      <c r="F550" s="11"/>
      <c r="G550" s="9"/>
      <c r="H550" s="10"/>
      <c r="I550" s="10"/>
      <c r="J550" s="10"/>
      <c r="K550" s="10"/>
      <c r="L550" s="10"/>
      <c r="M550" s="9"/>
      <c r="N550" s="9"/>
      <c r="O550" s="9"/>
      <c r="P550" s="9"/>
      <c r="Q550" s="9"/>
      <c r="R550" s="9"/>
      <c r="S550" s="9"/>
      <c r="T550" s="9"/>
      <c r="U550" s="9"/>
      <c r="V550" s="9"/>
      <c r="W550" s="9"/>
      <c r="X550" s="9"/>
      <c r="Y550" s="9"/>
      <c r="Z550" s="9"/>
    </row>
    <row r="551" spans="1:26" ht="13.5" customHeight="1">
      <c r="A551" s="12"/>
      <c r="B551" s="12"/>
      <c r="C551" s="12"/>
      <c r="D551" s="12"/>
      <c r="E551" s="11"/>
      <c r="F551" s="11"/>
      <c r="G551" s="9"/>
      <c r="H551" s="10"/>
      <c r="I551" s="10"/>
      <c r="J551" s="10"/>
      <c r="K551" s="10"/>
      <c r="L551" s="10"/>
      <c r="M551" s="9"/>
      <c r="N551" s="9"/>
      <c r="O551" s="9"/>
      <c r="P551" s="9"/>
      <c r="Q551" s="9"/>
      <c r="R551" s="9"/>
      <c r="S551" s="9"/>
      <c r="T551" s="9"/>
      <c r="U551" s="9"/>
      <c r="V551" s="9"/>
      <c r="W551" s="9"/>
      <c r="X551" s="9"/>
      <c r="Y551" s="9"/>
      <c r="Z551" s="9"/>
    </row>
    <row r="552" spans="1:26" ht="13.5" customHeight="1">
      <c r="A552" s="12"/>
      <c r="B552" s="12"/>
      <c r="C552" s="12"/>
      <c r="D552" s="12"/>
      <c r="E552" s="11"/>
      <c r="F552" s="11"/>
      <c r="G552" s="9"/>
      <c r="H552" s="10"/>
      <c r="I552" s="10"/>
      <c r="J552" s="10"/>
      <c r="K552" s="10"/>
      <c r="L552" s="10"/>
      <c r="M552" s="9"/>
      <c r="N552" s="9"/>
      <c r="O552" s="9"/>
      <c r="P552" s="9"/>
      <c r="Q552" s="9"/>
      <c r="R552" s="9"/>
      <c r="S552" s="9"/>
      <c r="T552" s="9"/>
      <c r="U552" s="9"/>
      <c r="V552" s="9"/>
      <c r="W552" s="9"/>
      <c r="X552" s="9"/>
      <c r="Y552" s="9"/>
      <c r="Z552" s="9"/>
    </row>
    <row r="553" spans="1:26" ht="13.5" customHeight="1">
      <c r="A553" s="12"/>
      <c r="B553" s="12"/>
      <c r="C553" s="12"/>
      <c r="D553" s="12"/>
      <c r="E553" s="11"/>
      <c r="F553" s="11"/>
      <c r="G553" s="9"/>
      <c r="H553" s="10"/>
      <c r="I553" s="10"/>
      <c r="J553" s="10"/>
      <c r="K553" s="10"/>
      <c r="L553" s="10"/>
      <c r="M553" s="9"/>
      <c r="N553" s="9"/>
      <c r="O553" s="9"/>
      <c r="P553" s="9"/>
      <c r="Q553" s="9"/>
      <c r="R553" s="9"/>
      <c r="S553" s="9"/>
      <c r="T553" s="9"/>
      <c r="U553" s="9"/>
      <c r="V553" s="9"/>
      <c r="W553" s="9"/>
      <c r="X553" s="9"/>
      <c r="Y553" s="9"/>
      <c r="Z553" s="9"/>
    </row>
    <row r="554" spans="1:26" ht="13.5" customHeight="1">
      <c r="A554" s="12"/>
      <c r="B554" s="12"/>
      <c r="C554" s="12"/>
      <c r="D554" s="12"/>
      <c r="E554" s="11"/>
      <c r="F554" s="11"/>
      <c r="G554" s="9"/>
      <c r="H554" s="10"/>
      <c r="I554" s="10"/>
      <c r="J554" s="10"/>
      <c r="K554" s="10"/>
      <c r="L554" s="10"/>
      <c r="M554" s="9"/>
      <c r="N554" s="9"/>
      <c r="O554" s="9"/>
      <c r="P554" s="9"/>
      <c r="Q554" s="9"/>
      <c r="R554" s="9"/>
      <c r="S554" s="9"/>
      <c r="T554" s="9"/>
      <c r="U554" s="9"/>
      <c r="V554" s="9"/>
      <c r="W554" s="9"/>
      <c r="X554" s="9"/>
      <c r="Y554" s="9"/>
      <c r="Z554" s="9"/>
    </row>
    <row r="555" spans="1:26" ht="13.5" customHeight="1">
      <c r="A555" s="12"/>
      <c r="B555" s="12"/>
      <c r="C555" s="12"/>
      <c r="D555" s="12"/>
      <c r="E555" s="11"/>
      <c r="F555" s="11"/>
      <c r="G555" s="9"/>
      <c r="H555" s="10"/>
      <c r="I555" s="10"/>
      <c r="J555" s="10"/>
      <c r="K555" s="10"/>
      <c r="L555" s="10"/>
      <c r="M555" s="9"/>
      <c r="N555" s="9"/>
      <c r="O555" s="9"/>
      <c r="P555" s="9"/>
      <c r="Q555" s="9"/>
      <c r="R555" s="9"/>
      <c r="S555" s="9"/>
      <c r="T555" s="9"/>
      <c r="U555" s="9"/>
      <c r="V555" s="9"/>
      <c r="W555" s="9"/>
      <c r="X555" s="9"/>
      <c r="Y555" s="9"/>
      <c r="Z555" s="9"/>
    </row>
    <row r="556" spans="1:26" ht="13.5" customHeight="1">
      <c r="A556" s="12"/>
      <c r="B556" s="12"/>
      <c r="C556" s="12"/>
      <c r="D556" s="12"/>
      <c r="E556" s="11"/>
      <c r="F556" s="11"/>
      <c r="G556" s="9"/>
      <c r="H556" s="10"/>
      <c r="I556" s="10"/>
      <c r="J556" s="10"/>
      <c r="K556" s="10"/>
      <c r="L556" s="10"/>
      <c r="M556" s="9"/>
      <c r="N556" s="9"/>
      <c r="O556" s="9"/>
      <c r="P556" s="9"/>
      <c r="Q556" s="9"/>
      <c r="R556" s="9"/>
      <c r="S556" s="9"/>
      <c r="T556" s="9"/>
      <c r="U556" s="9"/>
      <c r="V556" s="9"/>
      <c r="W556" s="9"/>
      <c r="X556" s="9"/>
      <c r="Y556" s="9"/>
      <c r="Z556" s="9"/>
    </row>
    <row r="557" spans="1:26" ht="13.5" customHeight="1">
      <c r="A557" s="12"/>
      <c r="B557" s="12"/>
      <c r="C557" s="12"/>
      <c r="D557" s="12"/>
      <c r="E557" s="11"/>
      <c r="F557" s="11"/>
      <c r="G557" s="9"/>
      <c r="H557" s="10"/>
      <c r="I557" s="10"/>
      <c r="J557" s="10"/>
      <c r="K557" s="10"/>
      <c r="L557" s="10"/>
      <c r="M557" s="9"/>
      <c r="N557" s="9"/>
      <c r="O557" s="9"/>
      <c r="P557" s="9"/>
      <c r="Q557" s="9"/>
      <c r="R557" s="9"/>
      <c r="S557" s="9"/>
      <c r="T557" s="9"/>
      <c r="U557" s="9"/>
      <c r="V557" s="9"/>
      <c r="W557" s="9"/>
      <c r="X557" s="9"/>
      <c r="Y557" s="9"/>
      <c r="Z557" s="9"/>
    </row>
    <row r="558" spans="1:26" ht="13.5" customHeight="1">
      <c r="A558" s="12"/>
      <c r="B558" s="12"/>
      <c r="C558" s="12"/>
      <c r="D558" s="12"/>
      <c r="E558" s="11"/>
      <c r="F558" s="11"/>
      <c r="G558" s="9"/>
      <c r="H558" s="10"/>
      <c r="I558" s="10"/>
      <c r="J558" s="10"/>
      <c r="K558" s="10"/>
      <c r="L558" s="10"/>
      <c r="M558" s="9"/>
      <c r="N558" s="9"/>
      <c r="O558" s="9"/>
      <c r="P558" s="9"/>
      <c r="Q558" s="9"/>
      <c r="R558" s="9"/>
      <c r="S558" s="9"/>
      <c r="T558" s="9"/>
      <c r="U558" s="9"/>
      <c r="V558" s="9"/>
      <c r="W558" s="9"/>
      <c r="X558" s="9"/>
      <c r="Y558" s="9"/>
      <c r="Z558" s="9"/>
    </row>
    <row r="559" spans="1:26" ht="13.5" customHeight="1">
      <c r="A559" s="12"/>
      <c r="B559" s="12"/>
      <c r="C559" s="12"/>
      <c r="D559" s="12"/>
      <c r="E559" s="11"/>
      <c r="F559" s="11"/>
      <c r="G559" s="9"/>
      <c r="H559" s="10"/>
      <c r="I559" s="10"/>
      <c r="J559" s="10"/>
      <c r="K559" s="10"/>
      <c r="L559" s="10"/>
      <c r="M559" s="9"/>
      <c r="N559" s="9"/>
      <c r="O559" s="9"/>
      <c r="P559" s="9"/>
      <c r="Q559" s="9"/>
      <c r="R559" s="9"/>
      <c r="S559" s="9"/>
      <c r="T559" s="9"/>
      <c r="U559" s="9"/>
      <c r="V559" s="9"/>
      <c r="W559" s="9"/>
      <c r="X559" s="9"/>
      <c r="Y559" s="9"/>
      <c r="Z559" s="9"/>
    </row>
    <row r="560" spans="1:26" ht="13.5" customHeight="1">
      <c r="A560" s="12"/>
      <c r="B560" s="12"/>
      <c r="C560" s="12"/>
      <c r="D560" s="12"/>
      <c r="E560" s="11"/>
      <c r="F560" s="11"/>
      <c r="G560" s="9"/>
      <c r="H560" s="10"/>
      <c r="I560" s="10"/>
      <c r="J560" s="10"/>
      <c r="K560" s="10"/>
      <c r="L560" s="10"/>
      <c r="M560" s="9"/>
      <c r="N560" s="9"/>
      <c r="O560" s="9"/>
      <c r="P560" s="9"/>
      <c r="Q560" s="9"/>
      <c r="R560" s="9"/>
      <c r="S560" s="9"/>
      <c r="T560" s="9"/>
      <c r="U560" s="9"/>
      <c r="V560" s="9"/>
      <c r="W560" s="9"/>
      <c r="X560" s="9"/>
      <c r="Y560" s="9"/>
      <c r="Z560" s="9"/>
    </row>
    <row r="561" spans="1:26" ht="13.5" customHeight="1">
      <c r="A561" s="12"/>
      <c r="B561" s="12"/>
      <c r="C561" s="12"/>
      <c r="D561" s="12"/>
      <c r="E561" s="11"/>
      <c r="F561" s="11"/>
      <c r="G561" s="9"/>
      <c r="H561" s="10"/>
      <c r="I561" s="10"/>
      <c r="J561" s="10"/>
      <c r="K561" s="10"/>
      <c r="L561" s="10"/>
      <c r="M561" s="9"/>
      <c r="N561" s="9"/>
      <c r="O561" s="9"/>
      <c r="P561" s="9"/>
      <c r="Q561" s="9"/>
      <c r="R561" s="9"/>
      <c r="S561" s="9"/>
      <c r="T561" s="9"/>
      <c r="U561" s="9"/>
      <c r="V561" s="9"/>
      <c r="W561" s="9"/>
      <c r="X561" s="9"/>
      <c r="Y561" s="9"/>
      <c r="Z561" s="9"/>
    </row>
    <row r="562" spans="1:26" ht="13.5" customHeight="1">
      <c r="A562" s="12"/>
      <c r="B562" s="12"/>
      <c r="C562" s="12"/>
      <c r="D562" s="12"/>
      <c r="E562" s="11"/>
      <c r="F562" s="11"/>
      <c r="G562" s="9"/>
      <c r="H562" s="10"/>
      <c r="I562" s="10"/>
      <c r="J562" s="10"/>
      <c r="K562" s="10"/>
      <c r="L562" s="10"/>
      <c r="M562" s="9"/>
      <c r="N562" s="9"/>
      <c r="O562" s="9"/>
      <c r="P562" s="9"/>
      <c r="Q562" s="9"/>
      <c r="R562" s="9"/>
      <c r="S562" s="9"/>
      <c r="T562" s="9"/>
      <c r="U562" s="9"/>
      <c r="V562" s="9"/>
      <c r="W562" s="9"/>
      <c r="X562" s="9"/>
      <c r="Y562" s="9"/>
      <c r="Z562" s="9"/>
    </row>
    <row r="563" spans="1:26" ht="13.5" customHeight="1">
      <c r="A563" s="12"/>
      <c r="B563" s="12"/>
      <c r="C563" s="12"/>
      <c r="D563" s="12"/>
      <c r="E563" s="11"/>
      <c r="F563" s="11"/>
      <c r="G563" s="9"/>
      <c r="H563" s="10"/>
      <c r="I563" s="10"/>
      <c r="J563" s="10"/>
      <c r="K563" s="10"/>
      <c r="L563" s="10"/>
      <c r="M563" s="9"/>
      <c r="N563" s="9"/>
      <c r="O563" s="9"/>
      <c r="P563" s="9"/>
      <c r="Q563" s="9"/>
      <c r="R563" s="9"/>
      <c r="S563" s="9"/>
      <c r="T563" s="9"/>
      <c r="U563" s="9"/>
      <c r="V563" s="9"/>
      <c r="W563" s="9"/>
      <c r="X563" s="9"/>
      <c r="Y563" s="9"/>
      <c r="Z563" s="9"/>
    </row>
    <row r="564" spans="1:26" ht="13.5" customHeight="1">
      <c r="A564" s="12"/>
      <c r="B564" s="12"/>
      <c r="C564" s="12"/>
      <c r="D564" s="12"/>
      <c r="E564" s="11"/>
      <c r="F564" s="11"/>
      <c r="G564" s="9"/>
      <c r="H564" s="10"/>
      <c r="I564" s="10"/>
      <c r="J564" s="10"/>
      <c r="K564" s="10"/>
      <c r="L564" s="10"/>
      <c r="M564" s="9"/>
      <c r="N564" s="9"/>
      <c r="O564" s="9"/>
      <c r="P564" s="9"/>
      <c r="Q564" s="9"/>
      <c r="R564" s="9"/>
      <c r="S564" s="9"/>
      <c r="T564" s="9"/>
      <c r="U564" s="9"/>
      <c r="V564" s="9"/>
      <c r="W564" s="9"/>
      <c r="X564" s="9"/>
      <c r="Y564" s="9"/>
      <c r="Z564" s="9"/>
    </row>
    <row r="565" spans="1:26" ht="13.5" customHeight="1">
      <c r="A565" s="12"/>
      <c r="B565" s="12"/>
      <c r="C565" s="12"/>
      <c r="D565" s="12"/>
      <c r="E565" s="11"/>
      <c r="F565" s="11"/>
      <c r="G565" s="9"/>
      <c r="H565" s="10"/>
      <c r="I565" s="10"/>
      <c r="J565" s="10"/>
      <c r="K565" s="10"/>
      <c r="L565" s="10"/>
      <c r="M565" s="9"/>
      <c r="N565" s="9"/>
      <c r="O565" s="9"/>
      <c r="P565" s="9"/>
      <c r="Q565" s="9"/>
      <c r="R565" s="9"/>
      <c r="S565" s="9"/>
      <c r="T565" s="9"/>
      <c r="U565" s="9"/>
      <c r="V565" s="9"/>
      <c r="W565" s="9"/>
      <c r="X565" s="9"/>
      <c r="Y565" s="9"/>
      <c r="Z565" s="9"/>
    </row>
    <row r="566" spans="1:26" ht="13.5" customHeight="1">
      <c r="A566" s="12"/>
      <c r="B566" s="12"/>
      <c r="C566" s="12"/>
      <c r="D566" s="12"/>
      <c r="E566" s="11"/>
      <c r="F566" s="11"/>
      <c r="G566" s="9"/>
      <c r="H566" s="10"/>
      <c r="I566" s="10"/>
      <c r="J566" s="10"/>
      <c r="K566" s="10"/>
      <c r="L566" s="10"/>
      <c r="M566" s="9"/>
      <c r="N566" s="9"/>
      <c r="O566" s="9"/>
      <c r="P566" s="9"/>
      <c r="Q566" s="9"/>
      <c r="R566" s="9"/>
      <c r="S566" s="9"/>
      <c r="T566" s="9"/>
      <c r="U566" s="9"/>
      <c r="V566" s="9"/>
      <c r="W566" s="9"/>
      <c r="X566" s="9"/>
      <c r="Y566" s="9"/>
      <c r="Z566" s="9"/>
    </row>
    <row r="567" spans="1:26" ht="13.5" customHeight="1">
      <c r="A567" s="12"/>
      <c r="B567" s="12"/>
      <c r="C567" s="12"/>
      <c r="D567" s="12"/>
      <c r="E567" s="11"/>
      <c r="F567" s="11"/>
      <c r="G567" s="9"/>
      <c r="H567" s="10"/>
      <c r="I567" s="10"/>
      <c r="J567" s="10"/>
      <c r="K567" s="10"/>
      <c r="L567" s="10"/>
      <c r="M567" s="9"/>
      <c r="N567" s="9"/>
      <c r="O567" s="9"/>
      <c r="P567" s="9"/>
      <c r="Q567" s="9"/>
      <c r="R567" s="9"/>
      <c r="S567" s="9"/>
      <c r="T567" s="9"/>
      <c r="U567" s="9"/>
      <c r="V567" s="9"/>
      <c r="W567" s="9"/>
      <c r="X567" s="9"/>
      <c r="Y567" s="9"/>
      <c r="Z567" s="9"/>
    </row>
    <row r="568" spans="1:26" ht="13.5" customHeight="1">
      <c r="A568" s="12"/>
      <c r="B568" s="12"/>
      <c r="C568" s="12"/>
      <c r="D568" s="12"/>
      <c r="E568" s="11"/>
      <c r="F568" s="11"/>
      <c r="G568" s="9"/>
      <c r="H568" s="10"/>
      <c r="I568" s="10"/>
      <c r="J568" s="10"/>
      <c r="K568" s="10"/>
      <c r="L568" s="10"/>
      <c r="M568" s="9"/>
      <c r="N568" s="9"/>
      <c r="O568" s="9"/>
      <c r="P568" s="9"/>
      <c r="Q568" s="9"/>
      <c r="R568" s="9"/>
      <c r="S568" s="9"/>
      <c r="T568" s="9"/>
      <c r="U568" s="9"/>
      <c r="V568" s="9"/>
      <c r="W568" s="9"/>
      <c r="X568" s="9"/>
      <c r="Y568" s="9"/>
      <c r="Z568" s="9"/>
    </row>
    <row r="569" spans="1:26" ht="13.5" customHeight="1">
      <c r="A569" s="12"/>
      <c r="B569" s="12"/>
      <c r="C569" s="12"/>
      <c r="D569" s="12"/>
      <c r="E569" s="11"/>
      <c r="F569" s="11"/>
      <c r="G569" s="9"/>
      <c r="H569" s="10"/>
      <c r="I569" s="10"/>
      <c r="J569" s="10"/>
      <c r="K569" s="10"/>
      <c r="L569" s="10"/>
      <c r="M569" s="9"/>
      <c r="N569" s="9"/>
      <c r="O569" s="9"/>
      <c r="P569" s="9"/>
      <c r="Q569" s="9"/>
      <c r="R569" s="9"/>
      <c r="S569" s="9"/>
      <c r="T569" s="9"/>
      <c r="U569" s="9"/>
      <c r="V569" s="9"/>
      <c r="W569" s="9"/>
      <c r="X569" s="9"/>
      <c r="Y569" s="9"/>
      <c r="Z569" s="9"/>
    </row>
    <row r="570" spans="1:26" ht="13.5" customHeight="1">
      <c r="A570" s="12"/>
      <c r="B570" s="12"/>
      <c r="C570" s="12"/>
      <c r="D570" s="12"/>
      <c r="E570" s="11"/>
      <c r="F570" s="11"/>
      <c r="G570" s="9"/>
      <c r="H570" s="10"/>
      <c r="I570" s="10"/>
      <c r="J570" s="10"/>
      <c r="K570" s="10"/>
      <c r="L570" s="10"/>
      <c r="M570" s="9"/>
      <c r="N570" s="9"/>
      <c r="O570" s="9"/>
      <c r="P570" s="9"/>
      <c r="Q570" s="9"/>
      <c r="R570" s="9"/>
      <c r="S570" s="9"/>
      <c r="T570" s="9"/>
      <c r="U570" s="9"/>
      <c r="V570" s="9"/>
      <c r="W570" s="9"/>
      <c r="X570" s="9"/>
      <c r="Y570" s="9"/>
      <c r="Z570" s="9"/>
    </row>
    <row r="571" spans="1:26" ht="13.5" customHeight="1">
      <c r="A571" s="12"/>
      <c r="B571" s="12"/>
      <c r="C571" s="12"/>
      <c r="D571" s="12"/>
      <c r="E571" s="11"/>
      <c r="F571" s="11"/>
      <c r="G571" s="9"/>
      <c r="H571" s="10"/>
      <c r="I571" s="10"/>
      <c r="J571" s="10"/>
      <c r="K571" s="10"/>
      <c r="L571" s="10"/>
      <c r="M571" s="9"/>
      <c r="N571" s="9"/>
      <c r="O571" s="9"/>
      <c r="P571" s="9"/>
      <c r="Q571" s="9"/>
      <c r="R571" s="9"/>
      <c r="S571" s="9"/>
      <c r="T571" s="9"/>
      <c r="U571" s="9"/>
      <c r="V571" s="9"/>
      <c r="W571" s="9"/>
      <c r="X571" s="9"/>
      <c r="Y571" s="9"/>
      <c r="Z571" s="9"/>
    </row>
    <row r="572" spans="1:26" ht="13.5" customHeight="1">
      <c r="A572" s="12"/>
      <c r="B572" s="12"/>
      <c r="C572" s="12"/>
      <c r="D572" s="12"/>
      <c r="E572" s="11"/>
      <c r="F572" s="11"/>
      <c r="G572" s="9"/>
      <c r="H572" s="10"/>
      <c r="I572" s="10"/>
      <c r="J572" s="10"/>
      <c r="K572" s="10"/>
      <c r="L572" s="10"/>
      <c r="M572" s="9"/>
      <c r="N572" s="9"/>
      <c r="O572" s="9"/>
      <c r="P572" s="9"/>
      <c r="Q572" s="9"/>
      <c r="R572" s="9"/>
      <c r="S572" s="9"/>
      <c r="T572" s="9"/>
      <c r="U572" s="9"/>
      <c r="V572" s="9"/>
      <c r="W572" s="9"/>
      <c r="X572" s="9"/>
      <c r="Y572" s="9"/>
      <c r="Z572" s="9"/>
    </row>
    <row r="573" spans="1:26" ht="13.5" customHeight="1">
      <c r="A573" s="12"/>
      <c r="B573" s="12"/>
      <c r="C573" s="12"/>
      <c r="D573" s="12"/>
      <c r="E573" s="11"/>
      <c r="F573" s="11"/>
      <c r="G573" s="9"/>
      <c r="H573" s="10"/>
      <c r="I573" s="10"/>
      <c r="J573" s="10"/>
      <c r="K573" s="10"/>
      <c r="L573" s="10"/>
      <c r="M573" s="9"/>
      <c r="N573" s="9"/>
      <c r="O573" s="9"/>
      <c r="P573" s="9"/>
      <c r="Q573" s="9"/>
      <c r="R573" s="9"/>
      <c r="S573" s="9"/>
      <c r="T573" s="9"/>
      <c r="U573" s="9"/>
      <c r="V573" s="9"/>
      <c r="W573" s="9"/>
      <c r="X573" s="9"/>
      <c r="Y573" s="9"/>
      <c r="Z573" s="9"/>
    </row>
    <row r="574" spans="1:26" ht="13.5" customHeight="1">
      <c r="A574" s="12"/>
      <c r="B574" s="12"/>
      <c r="C574" s="12"/>
      <c r="D574" s="12"/>
      <c r="E574" s="11"/>
      <c r="F574" s="11"/>
      <c r="G574" s="9"/>
      <c r="H574" s="10"/>
      <c r="I574" s="10"/>
      <c r="J574" s="10"/>
      <c r="K574" s="10"/>
      <c r="L574" s="10"/>
      <c r="M574" s="9"/>
      <c r="N574" s="9"/>
      <c r="O574" s="9"/>
      <c r="P574" s="9"/>
      <c r="Q574" s="9"/>
      <c r="R574" s="9"/>
      <c r="S574" s="9"/>
      <c r="T574" s="9"/>
      <c r="U574" s="9"/>
      <c r="V574" s="9"/>
      <c r="W574" s="9"/>
      <c r="X574" s="9"/>
      <c r="Y574" s="9"/>
      <c r="Z574" s="9"/>
    </row>
    <row r="575" spans="1:26" ht="13.5" customHeight="1">
      <c r="A575" s="12"/>
      <c r="B575" s="12"/>
      <c r="C575" s="12"/>
      <c r="D575" s="12"/>
      <c r="E575" s="11"/>
      <c r="F575" s="11"/>
      <c r="G575" s="9"/>
      <c r="H575" s="10"/>
      <c r="I575" s="10"/>
      <c r="J575" s="10"/>
      <c r="K575" s="10"/>
      <c r="L575" s="10"/>
      <c r="M575" s="9"/>
      <c r="N575" s="9"/>
      <c r="O575" s="9"/>
      <c r="P575" s="9"/>
      <c r="Q575" s="9"/>
      <c r="R575" s="9"/>
      <c r="S575" s="9"/>
      <c r="T575" s="9"/>
      <c r="U575" s="9"/>
      <c r="V575" s="9"/>
      <c r="W575" s="9"/>
      <c r="X575" s="9"/>
      <c r="Y575" s="9"/>
      <c r="Z575" s="9"/>
    </row>
    <row r="576" spans="1:26" ht="13.5" customHeight="1">
      <c r="A576" s="12"/>
      <c r="B576" s="12"/>
      <c r="C576" s="12"/>
      <c r="D576" s="12"/>
      <c r="E576" s="11"/>
      <c r="F576" s="11"/>
      <c r="G576" s="9"/>
      <c r="H576" s="10"/>
      <c r="I576" s="10"/>
      <c r="J576" s="10"/>
      <c r="K576" s="10"/>
      <c r="L576" s="10"/>
      <c r="M576" s="9"/>
      <c r="N576" s="9"/>
      <c r="O576" s="9"/>
      <c r="P576" s="9"/>
      <c r="Q576" s="9"/>
      <c r="R576" s="9"/>
      <c r="S576" s="9"/>
      <c r="T576" s="9"/>
      <c r="U576" s="9"/>
      <c r="V576" s="9"/>
      <c r="W576" s="9"/>
      <c r="X576" s="9"/>
      <c r="Y576" s="9"/>
      <c r="Z576" s="9"/>
    </row>
    <row r="577" spans="1:26" ht="13.5" customHeight="1">
      <c r="A577" s="12"/>
      <c r="B577" s="12"/>
      <c r="C577" s="12"/>
      <c r="D577" s="12"/>
      <c r="E577" s="11"/>
      <c r="F577" s="11"/>
      <c r="G577" s="9"/>
      <c r="H577" s="10"/>
      <c r="I577" s="10"/>
      <c r="J577" s="10"/>
      <c r="K577" s="10"/>
      <c r="L577" s="10"/>
      <c r="M577" s="9"/>
      <c r="N577" s="9"/>
      <c r="O577" s="9"/>
      <c r="P577" s="9"/>
      <c r="Q577" s="9"/>
      <c r="R577" s="9"/>
      <c r="S577" s="9"/>
      <c r="T577" s="9"/>
      <c r="U577" s="9"/>
      <c r="V577" s="9"/>
      <c r="W577" s="9"/>
      <c r="X577" s="9"/>
      <c r="Y577" s="9"/>
      <c r="Z577" s="9"/>
    </row>
    <row r="578" spans="1:26" ht="13.5" customHeight="1">
      <c r="A578" s="12"/>
      <c r="B578" s="12"/>
      <c r="C578" s="12"/>
      <c r="D578" s="12"/>
      <c r="E578" s="11"/>
      <c r="F578" s="11"/>
      <c r="G578" s="9"/>
      <c r="H578" s="10"/>
      <c r="I578" s="10"/>
      <c r="J578" s="10"/>
      <c r="K578" s="10"/>
      <c r="L578" s="10"/>
      <c r="M578" s="9"/>
      <c r="N578" s="9"/>
      <c r="O578" s="9"/>
      <c r="P578" s="9"/>
      <c r="Q578" s="9"/>
      <c r="R578" s="9"/>
      <c r="S578" s="9"/>
      <c r="T578" s="9"/>
      <c r="U578" s="9"/>
      <c r="V578" s="9"/>
      <c r="W578" s="9"/>
      <c r="X578" s="9"/>
      <c r="Y578" s="9"/>
      <c r="Z578" s="9"/>
    </row>
    <row r="579" spans="1:26" ht="13.5" customHeight="1">
      <c r="A579" s="12"/>
      <c r="B579" s="12"/>
      <c r="C579" s="12"/>
      <c r="D579" s="12"/>
      <c r="E579" s="11"/>
      <c r="F579" s="11"/>
      <c r="G579" s="9"/>
      <c r="H579" s="10"/>
      <c r="I579" s="10"/>
      <c r="J579" s="10"/>
      <c r="K579" s="10"/>
      <c r="L579" s="10"/>
      <c r="M579" s="9"/>
      <c r="N579" s="9"/>
      <c r="O579" s="9"/>
      <c r="P579" s="9"/>
      <c r="Q579" s="9"/>
      <c r="R579" s="9"/>
      <c r="S579" s="9"/>
      <c r="T579" s="9"/>
      <c r="U579" s="9"/>
      <c r="V579" s="9"/>
      <c r="W579" s="9"/>
      <c r="X579" s="9"/>
      <c r="Y579" s="9"/>
      <c r="Z579" s="9"/>
    </row>
    <row r="580" spans="1:26" ht="13.5" customHeight="1">
      <c r="A580" s="12"/>
      <c r="B580" s="12"/>
      <c r="C580" s="12"/>
      <c r="D580" s="12"/>
      <c r="E580" s="11"/>
      <c r="F580" s="11"/>
      <c r="G580" s="9"/>
      <c r="H580" s="10"/>
      <c r="I580" s="10"/>
      <c r="J580" s="10"/>
      <c r="K580" s="10"/>
      <c r="L580" s="10"/>
      <c r="M580" s="9"/>
      <c r="N580" s="9"/>
      <c r="O580" s="9"/>
      <c r="P580" s="9"/>
      <c r="Q580" s="9"/>
      <c r="R580" s="9"/>
      <c r="S580" s="9"/>
      <c r="T580" s="9"/>
      <c r="U580" s="9"/>
      <c r="V580" s="9"/>
      <c r="W580" s="9"/>
      <c r="X580" s="9"/>
      <c r="Y580" s="9"/>
      <c r="Z580" s="9"/>
    </row>
    <row r="581" spans="1:26" ht="13.5" customHeight="1">
      <c r="A581" s="12"/>
      <c r="B581" s="12"/>
      <c r="C581" s="12"/>
      <c r="D581" s="12"/>
      <c r="E581" s="11"/>
      <c r="F581" s="11"/>
      <c r="G581" s="9"/>
      <c r="H581" s="10"/>
      <c r="I581" s="10"/>
      <c r="J581" s="10"/>
      <c r="K581" s="10"/>
      <c r="L581" s="10"/>
      <c r="M581" s="9"/>
      <c r="N581" s="9"/>
      <c r="O581" s="9"/>
      <c r="P581" s="9"/>
      <c r="Q581" s="9"/>
      <c r="R581" s="9"/>
      <c r="S581" s="9"/>
      <c r="T581" s="9"/>
      <c r="U581" s="9"/>
      <c r="V581" s="9"/>
      <c r="W581" s="9"/>
      <c r="X581" s="9"/>
      <c r="Y581" s="9"/>
      <c r="Z581" s="9"/>
    </row>
    <row r="582" spans="1:26" ht="13.5" customHeight="1">
      <c r="A582" s="12"/>
      <c r="B582" s="12"/>
      <c r="C582" s="12"/>
      <c r="D582" s="12"/>
      <c r="E582" s="11"/>
      <c r="F582" s="11"/>
      <c r="G582" s="9"/>
      <c r="H582" s="10"/>
      <c r="I582" s="10"/>
      <c r="J582" s="10"/>
      <c r="K582" s="10"/>
      <c r="L582" s="10"/>
      <c r="M582" s="9"/>
      <c r="N582" s="9"/>
      <c r="O582" s="9"/>
      <c r="P582" s="9"/>
      <c r="Q582" s="9"/>
      <c r="R582" s="9"/>
      <c r="S582" s="9"/>
      <c r="T582" s="9"/>
      <c r="U582" s="9"/>
      <c r="V582" s="9"/>
      <c r="W582" s="9"/>
      <c r="X582" s="9"/>
      <c r="Y582" s="9"/>
      <c r="Z582" s="9"/>
    </row>
    <row r="583" spans="1:26" ht="13.5" customHeight="1">
      <c r="A583" s="12"/>
      <c r="B583" s="12"/>
      <c r="C583" s="12"/>
      <c r="D583" s="12"/>
      <c r="E583" s="11"/>
      <c r="F583" s="11"/>
      <c r="G583" s="9"/>
      <c r="H583" s="10"/>
      <c r="I583" s="10"/>
      <c r="J583" s="10"/>
      <c r="K583" s="10"/>
      <c r="L583" s="10"/>
      <c r="M583" s="9"/>
      <c r="N583" s="9"/>
      <c r="O583" s="9"/>
      <c r="P583" s="9"/>
      <c r="Q583" s="9"/>
      <c r="R583" s="9"/>
      <c r="S583" s="9"/>
      <c r="T583" s="9"/>
      <c r="U583" s="9"/>
      <c r="V583" s="9"/>
      <c r="W583" s="9"/>
      <c r="X583" s="9"/>
      <c r="Y583" s="9"/>
      <c r="Z583" s="9"/>
    </row>
    <row r="584" spans="1:26" ht="13.5" customHeight="1">
      <c r="A584" s="12"/>
      <c r="B584" s="12"/>
      <c r="C584" s="12"/>
      <c r="D584" s="12"/>
      <c r="E584" s="11"/>
      <c r="F584" s="11"/>
      <c r="G584" s="9"/>
      <c r="H584" s="10"/>
      <c r="I584" s="10"/>
      <c r="J584" s="10"/>
      <c r="K584" s="10"/>
      <c r="L584" s="10"/>
      <c r="M584" s="9"/>
      <c r="N584" s="9"/>
      <c r="O584" s="9"/>
      <c r="P584" s="9"/>
      <c r="Q584" s="9"/>
      <c r="R584" s="9"/>
      <c r="S584" s="9"/>
      <c r="T584" s="9"/>
      <c r="U584" s="9"/>
      <c r="V584" s="9"/>
      <c r="W584" s="9"/>
      <c r="X584" s="9"/>
      <c r="Y584" s="9"/>
      <c r="Z584" s="9"/>
    </row>
    <row r="585" spans="1:26" ht="13.5" customHeight="1">
      <c r="A585" s="12"/>
      <c r="B585" s="12"/>
      <c r="C585" s="12"/>
      <c r="D585" s="12"/>
      <c r="E585" s="11"/>
      <c r="F585" s="11"/>
      <c r="G585" s="9"/>
      <c r="H585" s="10"/>
      <c r="I585" s="10"/>
      <c r="J585" s="10"/>
      <c r="K585" s="10"/>
      <c r="L585" s="10"/>
      <c r="M585" s="9"/>
      <c r="N585" s="9"/>
      <c r="O585" s="9"/>
      <c r="P585" s="9"/>
      <c r="Q585" s="9"/>
      <c r="R585" s="9"/>
      <c r="S585" s="9"/>
      <c r="T585" s="9"/>
      <c r="U585" s="9"/>
      <c r="V585" s="9"/>
      <c r="W585" s="9"/>
      <c r="X585" s="9"/>
      <c r="Y585" s="9"/>
      <c r="Z585" s="9"/>
    </row>
    <row r="586" spans="1:26" ht="13.5" customHeight="1">
      <c r="A586" s="12"/>
      <c r="B586" s="12"/>
      <c r="C586" s="12"/>
      <c r="D586" s="12"/>
      <c r="E586" s="11"/>
      <c r="F586" s="11"/>
      <c r="G586" s="9"/>
      <c r="H586" s="10"/>
      <c r="I586" s="10"/>
      <c r="J586" s="10"/>
      <c r="K586" s="10"/>
      <c r="L586" s="10"/>
      <c r="M586" s="9"/>
      <c r="N586" s="9"/>
      <c r="O586" s="9"/>
      <c r="P586" s="9"/>
      <c r="Q586" s="9"/>
      <c r="R586" s="9"/>
      <c r="S586" s="9"/>
      <c r="T586" s="9"/>
      <c r="U586" s="9"/>
      <c r="V586" s="9"/>
      <c r="W586" s="9"/>
      <c r="X586" s="9"/>
      <c r="Y586" s="9"/>
      <c r="Z586" s="9"/>
    </row>
    <row r="587" spans="1:26" ht="13.5" customHeight="1">
      <c r="A587" s="12"/>
      <c r="B587" s="12"/>
      <c r="C587" s="12"/>
      <c r="D587" s="12"/>
      <c r="E587" s="11"/>
      <c r="F587" s="11"/>
      <c r="G587" s="9"/>
      <c r="H587" s="10"/>
      <c r="I587" s="10"/>
      <c r="J587" s="10"/>
      <c r="K587" s="10"/>
      <c r="L587" s="10"/>
      <c r="M587" s="9"/>
      <c r="N587" s="9"/>
      <c r="O587" s="9"/>
      <c r="P587" s="9"/>
      <c r="Q587" s="9"/>
      <c r="R587" s="9"/>
      <c r="S587" s="9"/>
      <c r="T587" s="9"/>
      <c r="U587" s="9"/>
      <c r="V587" s="9"/>
      <c r="W587" s="9"/>
      <c r="X587" s="9"/>
      <c r="Y587" s="9"/>
      <c r="Z587" s="9"/>
    </row>
    <row r="588" spans="1:26" ht="13.5" customHeight="1">
      <c r="A588" s="12"/>
      <c r="B588" s="12"/>
      <c r="C588" s="12"/>
      <c r="D588" s="12"/>
      <c r="E588" s="11"/>
      <c r="F588" s="11"/>
      <c r="G588" s="9"/>
      <c r="H588" s="10"/>
      <c r="I588" s="10"/>
      <c r="J588" s="10"/>
      <c r="K588" s="10"/>
      <c r="L588" s="10"/>
      <c r="M588" s="9"/>
      <c r="N588" s="9"/>
      <c r="O588" s="9"/>
      <c r="P588" s="9"/>
      <c r="Q588" s="9"/>
      <c r="R588" s="9"/>
      <c r="S588" s="9"/>
      <c r="T588" s="9"/>
      <c r="U588" s="9"/>
      <c r="V588" s="9"/>
      <c r="W588" s="9"/>
      <c r="X588" s="9"/>
      <c r="Y588" s="9"/>
      <c r="Z588" s="9"/>
    </row>
    <row r="589" spans="1:26" ht="13.5" customHeight="1">
      <c r="A589" s="12"/>
      <c r="B589" s="12"/>
      <c r="C589" s="12"/>
      <c r="D589" s="12"/>
      <c r="E589" s="11"/>
      <c r="F589" s="11"/>
      <c r="G589" s="9"/>
      <c r="H589" s="10"/>
      <c r="I589" s="10"/>
      <c r="J589" s="10"/>
      <c r="K589" s="10"/>
      <c r="L589" s="10"/>
      <c r="M589" s="9"/>
      <c r="N589" s="9"/>
      <c r="O589" s="9"/>
      <c r="P589" s="9"/>
      <c r="Q589" s="9"/>
      <c r="R589" s="9"/>
      <c r="S589" s="9"/>
      <c r="T589" s="9"/>
      <c r="U589" s="9"/>
      <c r="V589" s="9"/>
      <c r="W589" s="9"/>
      <c r="X589" s="9"/>
      <c r="Y589" s="9"/>
      <c r="Z589" s="9"/>
    </row>
    <row r="590" spans="1:26" ht="13.5" customHeight="1">
      <c r="A590" s="12"/>
      <c r="B590" s="12"/>
      <c r="C590" s="12"/>
      <c r="D590" s="12"/>
      <c r="E590" s="11"/>
      <c r="F590" s="11"/>
      <c r="G590" s="9"/>
      <c r="H590" s="10"/>
      <c r="I590" s="10"/>
      <c r="J590" s="10"/>
      <c r="K590" s="10"/>
      <c r="L590" s="10"/>
      <c r="M590" s="9"/>
      <c r="N590" s="9"/>
      <c r="O590" s="9"/>
      <c r="P590" s="9"/>
      <c r="Q590" s="9"/>
      <c r="R590" s="9"/>
      <c r="S590" s="9"/>
      <c r="T590" s="9"/>
      <c r="U590" s="9"/>
      <c r="V590" s="9"/>
      <c r="W590" s="9"/>
      <c r="X590" s="9"/>
      <c r="Y590" s="9"/>
      <c r="Z590" s="9"/>
    </row>
    <row r="591" spans="1:26" ht="13.5" customHeight="1">
      <c r="A591" s="12"/>
      <c r="B591" s="12"/>
      <c r="C591" s="12"/>
      <c r="D591" s="12"/>
      <c r="E591" s="11"/>
      <c r="F591" s="11"/>
      <c r="G591" s="9"/>
      <c r="H591" s="10"/>
      <c r="I591" s="10"/>
      <c r="J591" s="10"/>
      <c r="K591" s="10"/>
      <c r="L591" s="10"/>
      <c r="M591" s="9"/>
      <c r="N591" s="9"/>
      <c r="O591" s="9"/>
      <c r="P591" s="9"/>
      <c r="Q591" s="9"/>
      <c r="R591" s="9"/>
      <c r="S591" s="9"/>
      <c r="T591" s="9"/>
      <c r="U591" s="9"/>
      <c r="V591" s="9"/>
      <c r="W591" s="9"/>
      <c r="X591" s="9"/>
      <c r="Y591" s="9"/>
      <c r="Z591" s="9"/>
    </row>
    <row r="592" spans="1:26" ht="13.5" customHeight="1">
      <c r="A592" s="12"/>
      <c r="B592" s="12"/>
      <c r="C592" s="12"/>
      <c r="D592" s="12"/>
      <c r="E592" s="11"/>
      <c r="F592" s="11"/>
      <c r="G592" s="9"/>
      <c r="H592" s="10"/>
      <c r="I592" s="10"/>
      <c r="J592" s="10"/>
      <c r="K592" s="10"/>
      <c r="L592" s="10"/>
      <c r="M592" s="9"/>
      <c r="N592" s="9"/>
      <c r="O592" s="9"/>
      <c r="P592" s="9"/>
      <c r="Q592" s="9"/>
      <c r="R592" s="9"/>
      <c r="S592" s="9"/>
      <c r="T592" s="9"/>
      <c r="U592" s="9"/>
      <c r="V592" s="9"/>
      <c r="W592" s="9"/>
      <c r="X592" s="9"/>
      <c r="Y592" s="9"/>
      <c r="Z592" s="9"/>
    </row>
    <row r="593" spans="1:26" ht="13.5" customHeight="1">
      <c r="A593" s="12"/>
      <c r="B593" s="12"/>
      <c r="C593" s="12"/>
      <c r="D593" s="12"/>
      <c r="E593" s="11"/>
      <c r="F593" s="11"/>
      <c r="G593" s="9"/>
      <c r="H593" s="10"/>
      <c r="I593" s="10"/>
      <c r="J593" s="10"/>
      <c r="K593" s="10"/>
      <c r="L593" s="10"/>
      <c r="M593" s="9"/>
      <c r="N593" s="9"/>
      <c r="O593" s="9"/>
      <c r="P593" s="9"/>
      <c r="Q593" s="9"/>
      <c r="R593" s="9"/>
      <c r="S593" s="9"/>
      <c r="T593" s="9"/>
      <c r="U593" s="9"/>
      <c r="V593" s="9"/>
      <c r="W593" s="9"/>
      <c r="X593" s="9"/>
      <c r="Y593" s="9"/>
      <c r="Z593" s="9"/>
    </row>
    <row r="594" spans="1:26" ht="13.5" customHeight="1">
      <c r="A594" s="12"/>
      <c r="B594" s="12"/>
      <c r="C594" s="12"/>
      <c r="D594" s="12"/>
      <c r="E594" s="11"/>
      <c r="F594" s="11"/>
      <c r="G594" s="9"/>
      <c r="H594" s="10"/>
      <c r="I594" s="10"/>
      <c r="J594" s="10"/>
      <c r="K594" s="10"/>
      <c r="L594" s="10"/>
      <c r="M594" s="9"/>
      <c r="N594" s="9"/>
      <c r="O594" s="9"/>
      <c r="P594" s="9"/>
      <c r="Q594" s="9"/>
      <c r="R594" s="9"/>
      <c r="S594" s="9"/>
      <c r="T594" s="9"/>
      <c r="U594" s="9"/>
      <c r="V594" s="9"/>
      <c r="W594" s="9"/>
      <c r="X594" s="9"/>
      <c r="Y594" s="9"/>
      <c r="Z594" s="9"/>
    </row>
    <row r="595" spans="1:26" ht="13.5" customHeight="1">
      <c r="A595" s="12"/>
      <c r="B595" s="12"/>
      <c r="C595" s="12"/>
      <c r="D595" s="12"/>
      <c r="E595" s="11"/>
      <c r="F595" s="11"/>
      <c r="G595" s="9"/>
      <c r="H595" s="10"/>
      <c r="I595" s="10"/>
      <c r="J595" s="10"/>
      <c r="K595" s="10"/>
      <c r="L595" s="10"/>
      <c r="M595" s="9"/>
      <c r="N595" s="9"/>
      <c r="O595" s="9"/>
      <c r="P595" s="9"/>
      <c r="Q595" s="9"/>
      <c r="R595" s="9"/>
      <c r="S595" s="9"/>
      <c r="T595" s="9"/>
      <c r="U595" s="9"/>
      <c r="V595" s="9"/>
      <c r="W595" s="9"/>
      <c r="X595" s="9"/>
      <c r="Y595" s="9"/>
      <c r="Z595" s="9"/>
    </row>
    <row r="596" spans="1:26" ht="13.5" customHeight="1">
      <c r="A596" s="12"/>
      <c r="B596" s="12"/>
      <c r="C596" s="12"/>
      <c r="D596" s="12"/>
      <c r="E596" s="11"/>
      <c r="F596" s="11"/>
      <c r="G596" s="9"/>
      <c r="H596" s="10"/>
      <c r="I596" s="10"/>
      <c r="J596" s="10"/>
      <c r="K596" s="10"/>
      <c r="L596" s="10"/>
      <c r="M596" s="9"/>
      <c r="N596" s="9"/>
      <c r="O596" s="9"/>
      <c r="P596" s="9"/>
      <c r="Q596" s="9"/>
      <c r="R596" s="9"/>
      <c r="S596" s="9"/>
      <c r="T596" s="9"/>
      <c r="U596" s="9"/>
      <c r="V596" s="9"/>
      <c r="W596" s="9"/>
      <c r="X596" s="9"/>
      <c r="Y596" s="9"/>
      <c r="Z596" s="9"/>
    </row>
    <row r="597" spans="1:26" ht="13.5" customHeight="1">
      <c r="A597" s="12"/>
      <c r="B597" s="12"/>
      <c r="C597" s="12"/>
      <c r="D597" s="12"/>
      <c r="E597" s="11"/>
      <c r="F597" s="11"/>
      <c r="G597" s="9"/>
      <c r="H597" s="10"/>
      <c r="I597" s="10"/>
      <c r="J597" s="10"/>
      <c r="K597" s="10"/>
      <c r="L597" s="10"/>
      <c r="M597" s="9"/>
      <c r="N597" s="9"/>
      <c r="O597" s="9"/>
      <c r="P597" s="9"/>
      <c r="Q597" s="9"/>
      <c r="R597" s="9"/>
      <c r="S597" s="9"/>
      <c r="T597" s="9"/>
      <c r="U597" s="9"/>
      <c r="V597" s="9"/>
      <c r="W597" s="9"/>
      <c r="X597" s="9"/>
      <c r="Y597" s="9"/>
      <c r="Z597" s="9"/>
    </row>
    <row r="598" spans="1:26" ht="13.5" customHeight="1">
      <c r="A598" s="12"/>
      <c r="B598" s="12"/>
      <c r="C598" s="12"/>
      <c r="D598" s="12"/>
      <c r="E598" s="11"/>
      <c r="F598" s="11"/>
      <c r="G598" s="9"/>
      <c r="H598" s="10"/>
      <c r="I598" s="10"/>
      <c r="J598" s="10"/>
      <c r="K598" s="10"/>
      <c r="L598" s="10"/>
      <c r="M598" s="9"/>
      <c r="N598" s="9"/>
      <c r="O598" s="9"/>
      <c r="P598" s="9"/>
      <c r="Q598" s="9"/>
      <c r="R598" s="9"/>
      <c r="S598" s="9"/>
      <c r="T598" s="9"/>
      <c r="U598" s="9"/>
      <c r="V598" s="9"/>
      <c r="W598" s="9"/>
      <c r="X598" s="9"/>
      <c r="Y598" s="9"/>
      <c r="Z598" s="9"/>
    </row>
    <row r="599" spans="1:26" ht="13.5" customHeight="1">
      <c r="A599" s="12"/>
      <c r="B599" s="12"/>
      <c r="C599" s="12"/>
      <c r="D599" s="12"/>
      <c r="E599" s="11"/>
      <c r="F599" s="11"/>
      <c r="G599" s="9"/>
      <c r="H599" s="10"/>
      <c r="I599" s="10"/>
      <c r="J599" s="10"/>
      <c r="K599" s="10"/>
      <c r="L599" s="10"/>
      <c r="M599" s="9"/>
      <c r="N599" s="9"/>
      <c r="O599" s="9"/>
      <c r="P599" s="9"/>
      <c r="Q599" s="9"/>
      <c r="R599" s="9"/>
      <c r="S599" s="9"/>
      <c r="T599" s="9"/>
      <c r="U599" s="9"/>
      <c r="V599" s="9"/>
      <c r="W599" s="9"/>
      <c r="X599" s="9"/>
      <c r="Y599" s="9"/>
      <c r="Z599" s="9"/>
    </row>
    <row r="600" spans="1:26" ht="13.5" customHeight="1">
      <c r="A600" s="12"/>
      <c r="B600" s="12"/>
      <c r="C600" s="12"/>
      <c r="D600" s="12"/>
      <c r="E600" s="11"/>
      <c r="F600" s="11"/>
      <c r="G600" s="9"/>
      <c r="H600" s="10"/>
      <c r="I600" s="10"/>
      <c r="J600" s="10"/>
      <c r="K600" s="10"/>
      <c r="L600" s="10"/>
      <c r="M600" s="9"/>
      <c r="N600" s="9"/>
      <c r="O600" s="9"/>
      <c r="P600" s="9"/>
      <c r="Q600" s="9"/>
      <c r="R600" s="9"/>
      <c r="S600" s="9"/>
      <c r="T600" s="9"/>
      <c r="U600" s="9"/>
      <c r="V600" s="9"/>
      <c r="W600" s="9"/>
      <c r="X600" s="9"/>
      <c r="Y600" s="9"/>
      <c r="Z600" s="9"/>
    </row>
    <row r="601" spans="1:26" ht="13.5" customHeight="1">
      <c r="A601" s="12"/>
      <c r="B601" s="12"/>
      <c r="C601" s="12"/>
      <c r="D601" s="12"/>
      <c r="E601" s="11"/>
      <c r="F601" s="11"/>
      <c r="G601" s="9"/>
      <c r="H601" s="10"/>
      <c r="I601" s="10"/>
      <c r="J601" s="10"/>
      <c r="K601" s="10"/>
      <c r="L601" s="10"/>
      <c r="M601" s="9"/>
      <c r="N601" s="9"/>
      <c r="O601" s="9"/>
      <c r="P601" s="9"/>
      <c r="Q601" s="9"/>
      <c r="R601" s="9"/>
      <c r="S601" s="9"/>
      <c r="T601" s="9"/>
      <c r="U601" s="9"/>
      <c r="V601" s="9"/>
      <c r="W601" s="9"/>
      <c r="X601" s="9"/>
      <c r="Y601" s="9"/>
      <c r="Z601" s="9"/>
    </row>
    <row r="602" spans="1:26" ht="13.5" customHeight="1">
      <c r="A602" s="12"/>
      <c r="B602" s="12"/>
      <c r="C602" s="12"/>
      <c r="D602" s="12"/>
      <c r="E602" s="11"/>
      <c r="F602" s="11"/>
      <c r="G602" s="9"/>
      <c r="H602" s="10"/>
      <c r="I602" s="10"/>
      <c r="J602" s="10"/>
      <c r="K602" s="10"/>
      <c r="L602" s="10"/>
      <c r="M602" s="9"/>
      <c r="N602" s="9"/>
      <c r="O602" s="9"/>
      <c r="P602" s="9"/>
      <c r="Q602" s="9"/>
      <c r="R602" s="9"/>
      <c r="S602" s="9"/>
      <c r="T602" s="9"/>
      <c r="U602" s="9"/>
      <c r="V602" s="9"/>
      <c r="W602" s="9"/>
      <c r="X602" s="9"/>
      <c r="Y602" s="9"/>
      <c r="Z602" s="9"/>
    </row>
    <row r="603" spans="1:26" ht="13.5" customHeight="1">
      <c r="A603" s="12"/>
      <c r="B603" s="12"/>
      <c r="C603" s="12"/>
      <c r="D603" s="12"/>
      <c r="E603" s="11"/>
      <c r="F603" s="11"/>
      <c r="G603" s="9"/>
      <c r="H603" s="10"/>
      <c r="I603" s="10"/>
      <c r="J603" s="10"/>
      <c r="K603" s="10"/>
      <c r="L603" s="10"/>
      <c r="M603" s="9"/>
      <c r="N603" s="9"/>
      <c r="O603" s="9"/>
      <c r="P603" s="9"/>
      <c r="Q603" s="9"/>
      <c r="R603" s="9"/>
      <c r="S603" s="9"/>
      <c r="T603" s="9"/>
      <c r="U603" s="9"/>
      <c r="V603" s="9"/>
      <c r="W603" s="9"/>
      <c r="X603" s="9"/>
      <c r="Y603" s="9"/>
      <c r="Z603" s="9"/>
    </row>
    <row r="604" spans="1:26" ht="13.5" customHeight="1">
      <c r="A604" s="12"/>
      <c r="B604" s="12"/>
      <c r="C604" s="12"/>
      <c r="D604" s="12"/>
      <c r="E604" s="11"/>
      <c r="F604" s="11"/>
      <c r="G604" s="9"/>
      <c r="H604" s="10"/>
      <c r="I604" s="10"/>
      <c r="J604" s="10"/>
      <c r="K604" s="10"/>
      <c r="L604" s="10"/>
      <c r="M604" s="9"/>
      <c r="N604" s="9"/>
      <c r="O604" s="9"/>
      <c r="P604" s="9"/>
      <c r="Q604" s="9"/>
      <c r="R604" s="9"/>
      <c r="S604" s="9"/>
      <c r="T604" s="9"/>
      <c r="U604" s="9"/>
      <c r="V604" s="9"/>
      <c r="W604" s="9"/>
      <c r="X604" s="9"/>
      <c r="Y604" s="9"/>
      <c r="Z604" s="9"/>
    </row>
    <row r="605" spans="1:26" ht="13.5" customHeight="1">
      <c r="A605" s="12"/>
      <c r="B605" s="12"/>
      <c r="C605" s="12"/>
      <c r="D605" s="12"/>
      <c r="E605" s="11"/>
      <c r="F605" s="11"/>
      <c r="G605" s="9"/>
      <c r="H605" s="10"/>
      <c r="I605" s="10"/>
      <c r="J605" s="10"/>
      <c r="K605" s="10"/>
      <c r="L605" s="10"/>
      <c r="M605" s="9"/>
      <c r="N605" s="9"/>
      <c r="O605" s="9"/>
      <c r="P605" s="9"/>
      <c r="Q605" s="9"/>
      <c r="R605" s="9"/>
      <c r="S605" s="9"/>
      <c r="T605" s="9"/>
      <c r="U605" s="9"/>
      <c r="V605" s="9"/>
      <c r="W605" s="9"/>
      <c r="X605" s="9"/>
      <c r="Y605" s="9"/>
      <c r="Z605" s="9"/>
    </row>
    <row r="606" spans="1:26" ht="13.5" customHeight="1">
      <c r="A606" s="12"/>
      <c r="B606" s="12"/>
      <c r="C606" s="12"/>
      <c r="D606" s="12"/>
      <c r="E606" s="11"/>
      <c r="F606" s="11"/>
      <c r="G606" s="9"/>
      <c r="H606" s="10"/>
      <c r="I606" s="10"/>
      <c r="J606" s="10"/>
      <c r="K606" s="10"/>
      <c r="L606" s="10"/>
      <c r="M606" s="9"/>
      <c r="N606" s="9"/>
      <c r="O606" s="9"/>
      <c r="P606" s="9"/>
      <c r="Q606" s="9"/>
      <c r="R606" s="9"/>
      <c r="S606" s="9"/>
      <c r="T606" s="9"/>
      <c r="U606" s="9"/>
      <c r="V606" s="9"/>
      <c r="W606" s="9"/>
      <c r="X606" s="9"/>
      <c r="Y606" s="9"/>
      <c r="Z606" s="9"/>
    </row>
    <row r="607" spans="1:26" ht="13.5" customHeight="1">
      <c r="A607" s="12"/>
      <c r="B607" s="12"/>
      <c r="C607" s="12"/>
      <c r="D607" s="12"/>
      <c r="E607" s="11"/>
      <c r="F607" s="11"/>
      <c r="G607" s="9"/>
      <c r="H607" s="10"/>
      <c r="I607" s="10"/>
      <c r="J607" s="10"/>
      <c r="K607" s="10"/>
      <c r="L607" s="10"/>
      <c r="M607" s="9"/>
      <c r="N607" s="9"/>
      <c r="O607" s="9"/>
      <c r="P607" s="9"/>
      <c r="Q607" s="9"/>
      <c r="R607" s="9"/>
      <c r="S607" s="9"/>
      <c r="T607" s="9"/>
      <c r="U607" s="9"/>
      <c r="V607" s="9"/>
      <c r="W607" s="9"/>
      <c r="X607" s="9"/>
      <c r="Y607" s="9"/>
      <c r="Z607" s="9"/>
    </row>
    <row r="608" spans="1:26" ht="13.5" customHeight="1">
      <c r="A608" s="12"/>
      <c r="B608" s="12"/>
      <c r="C608" s="12"/>
      <c r="D608" s="12"/>
      <c r="E608" s="11"/>
      <c r="F608" s="11"/>
      <c r="G608" s="9"/>
      <c r="H608" s="10"/>
      <c r="I608" s="10"/>
      <c r="J608" s="10"/>
      <c r="K608" s="10"/>
      <c r="L608" s="10"/>
      <c r="M608" s="9"/>
      <c r="N608" s="9"/>
      <c r="O608" s="9"/>
      <c r="P608" s="9"/>
      <c r="Q608" s="9"/>
      <c r="R608" s="9"/>
      <c r="S608" s="9"/>
      <c r="T608" s="9"/>
      <c r="U608" s="9"/>
      <c r="V608" s="9"/>
      <c r="W608" s="9"/>
      <c r="X608" s="9"/>
      <c r="Y608" s="9"/>
      <c r="Z608" s="9"/>
    </row>
    <row r="609" spans="1:26" ht="13.5" customHeight="1">
      <c r="A609" s="12"/>
      <c r="B609" s="12"/>
      <c r="C609" s="12"/>
      <c r="D609" s="12"/>
      <c r="E609" s="11"/>
      <c r="F609" s="11"/>
      <c r="G609" s="9"/>
      <c r="H609" s="10"/>
      <c r="I609" s="10"/>
      <c r="J609" s="10"/>
      <c r="K609" s="10"/>
      <c r="L609" s="10"/>
      <c r="M609" s="9"/>
      <c r="N609" s="9"/>
      <c r="O609" s="9"/>
      <c r="P609" s="9"/>
      <c r="Q609" s="9"/>
      <c r="R609" s="9"/>
      <c r="S609" s="9"/>
      <c r="T609" s="9"/>
      <c r="U609" s="9"/>
      <c r="V609" s="9"/>
      <c r="W609" s="9"/>
      <c r="X609" s="9"/>
      <c r="Y609" s="9"/>
      <c r="Z609" s="9"/>
    </row>
    <row r="610" spans="1:26" ht="13.5" customHeight="1">
      <c r="A610" s="12"/>
      <c r="B610" s="12"/>
      <c r="C610" s="12"/>
      <c r="D610" s="12"/>
      <c r="E610" s="11"/>
      <c r="F610" s="11"/>
      <c r="G610" s="9"/>
      <c r="H610" s="10"/>
      <c r="I610" s="10"/>
      <c r="J610" s="10"/>
      <c r="K610" s="10"/>
      <c r="L610" s="10"/>
      <c r="M610" s="9"/>
      <c r="N610" s="9"/>
      <c r="O610" s="9"/>
      <c r="P610" s="9"/>
      <c r="Q610" s="9"/>
      <c r="R610" s="9"/>
      <c r="S610" s="9"/>
      <c r="T610" s="9"/>
      <c r="U610" s="9"/>
      <c r="V610" s="9"/>
      <c r="W610" s="9"/>
      <c r="X610" s="9"/>
      <c r="Y610" s="9"/>
      <c r="Z610" s="9"/>
    </row>
    <row r="611" spans="1:26" ht="13.5" customHeight="1">
      <c r="A611" s="12"/>
      <c r="B611" s="12"/>
      <c r="C611" s="12"/>
      <c r="D611" s="12"/>
      <c r="E611" s="11"/>
      <c r="F611" s="11"/>
      <c r="G611" s="9"/>
      <c r="H611" s="10"/>
      <c r="I611" s="10"/>
      <c r="J611" s="10"/>
      <c r="K611" s="10"/>
      <c r="L611" s="10"/>
      <c r="M611" s="9"/>
      <c r="N611" s="9"/>
      <c r="O611" s="9"/>
      <c r="P611" s="9"/>
      <c r="Q611" s="9"/>
      <c r="R611" s="9"/>
      <c r="S611" s="9"/>
      <c r="T611" s="9"/>
      <c r="U611" s="9"/>
      <c r="V611" s="9"/>
      <c r="W611" s="9"/>
      <c r="X611" s="9"/>
      <c r="Y611" s="9"/>
      <c r="Z611" s="9"/>
    </row>
    <row r="612" spans="1:26" ht="13.5" customHeight="1">
      <c r="A612" s="12"/>
      <c r="B612" s="12"/>
      <c r="C612" s="12"/>
      <c r="D612" s="12"/>
      <c r="E612" s="11"/>
      <c r="F612" s="11"/>
      <c r="G612" s="9"/>
      <c r="H612" s="10"/>
      <c r="I612" s="10"/>
      <c r="J612" s="10"/>
      <c r="K612" s="10"/>
      <c r="L612" s="10"/>
      <c r="M612" s="9"/>
      <c r="N612" s="9"/>
      <c r="O612" s="9"/>
      <c r="P612" s="9"/>
      <c r="Q612" s="9"/>
      <c r="R612" s="9"/>
      <c r="S612" s="9"/>
      <c r="T612" s="9"/>
      <c r="U612" s="9"/>
      <c r="V612" s="9"/>
      <c r="W612" s="9"/>
      <c r="X612" s="9"/>
      <c r="Y612" s="9"/>
      <c r="Z612" s="9"/>
    </row>
    <row r="613" spans="1:26" ht="13.5" customHeight="1">
      <c r="A613" s="12"/>
      <c r="B613" s="12"/>
      <c r="C613" s="12"/>
      <c r="D613" s="12"/>
      <c r="E613" s="11"/>
      <c r="F613" s="11"/>
      <c r="G613" s="9"/>
      <c r="H613" s="10"/>
      <c r="I613" s="10"/>
      <c r="J613" s="10"/>
      <c r="K613" s="10"/>
      <c r="L613" s="10"/>
      <c r="M613" s="9"/>
      <c r="N613" s="9"/>
      <c r="O613" s="9"/>
      <c r="P613" s="9"/>
      <c r="Q613" s="9"/>
      <c r="R613" s="9"/>
      <c r="S613" s="9"/>
      <c r="T613" s="9"/>
      <c r="U613" s="9"/>
      <c r="V613" s="9"/>
      <c r="W613" s="9"/>
      <c r="X613" s="9"/>
      <c r="Y613" s="9"/>
      <c r="Z613" s="9"/>
    </row>
    <row r="614" spans="1:26" ht="13.5" customHeight="1">
      <c r="A614" s="12"/>
      <c r="B614" s="12"/>
      <c r="C614" s="12"/>
      <c r="D614" s="12"/>
      <c r="E614" s="11"/>
      <c r="F614" s="11"/>
      <c r="G614" s="9"/>
      <c r="H614" s="10"/>
      <c r="I614" s="10"/>
      <c r="J614" s="10"/>
      <c r="K614" s="10"/>
      <c r="L614" s="10"/>
      <c r="M614" s="9"/>
      <c r="N614" s="9"/>
      <c r="O614" s="9"/>
      <c r="P614" s="9"/>
      <c r="Q614" s="9"/>
      <c r="R614" s="9"/>
      <c r="S614" s="9"/>
      <c r="T614" s="9"/>
      <c r="U614" s="9"/>
      <c r="V614" s="9"/>
      <c r="W614" s="9"/>
      <c r="X614" s="9"/>
      <c r="Y614" s="9"/>
      <c r="Z614" s="9"/>
    </row>
    <row r="615" spans="1:26" ht="13.5" customHeight="1">
      <c r="A615" s="12"/>
      <c r="B615" s="12"/>
      <c r="C615" s="12"/>
      <c r="D615" s="12"/>
      <c r="E615" s="11"/>
      <c r="F615" s="11"/>
      <c r="G615" s="9"/>
      <c r="H615" s="10"/>
      <c r="I615" s="10"/>
      <c r="J615" s="10"/>
      <c r="K615" s="10"/>
      <c r="L615" s="10"/>
      <c r="M615" s="9"/>
      <c r="N615" s="9"/>
      <c r="O615" s="9"/>
      <c r="P615" s="9"/>
      <c r="Q615" s="9"/>
      <c r="R615" s="9"/>
      <c r="S615" s="9"/>
      <c r="T615" s="9"/>
      <c r="U615" s="9"/>
      <c r="V615" s="9"/>
      <c r="W615" s="9"/>
      <c r="X615" s="9"/>
      <c r="Y615" s="9"/>
      <c r="Z615" s="9"/>
    </row>
    <row r="616" spans="1:26" ht="13.5" customHeight="1">
      <c r="A616" s="12"/>
      <c r="B616" s="12"/>
      <c r="C616" s="12"/>
      <c r="D616" s="12"/>
      <c r="E616" s="11"/>
      <c r="F616" s="11"/>
      <c r="G616" s="9"/>
      <c r="H616" s="10"/>
      <c r="I616" s="10"/>
      <c r="J616" s="10"/>
      <c r="K616" s="10"/>
      <c r="L616" s="10"/>
      <c r="M616" s="9"/>
      <c r="N616" s="9"/>
      <c r="O616" s="9"/>
      <c r="P616" s="9"/>
      <c r="Q616" s="9"/>
      <c r="R616" s="9"/>
      <c r="S616" s="9"/>
      <c r="T616" s="9"/>
      <c r="U616" s="9"/>
      <c r="V616" s="9"/>
      <c r="W616" s="9"/>
      <c r="X616" s="9"/>
      <c r="Y616" s="9"/>
      <c r="Z616" s="9"/>
    </row>
    <row r="617" spans="1:26" ht="13.5" customHeight="1">
      <c r="A617" s="12"/>
      <c r="B617" s="12"/>
      <c r="C617" s="12"/>
      <c r="D617" s="12"/>
      <c r="E617" s="11"/>
      <c r="F617" s="11"/>
      <c r="G617" s="9"/>
      <c r="H617" s="10"/>
      <c r="I617" s="10"/>
      <c r="J617" s="10"/>
      <c r="K617" s="10"/>
      <c r="L617" s="10"/>
      <c r="M617" s="9"/>
      <c r="N617" s="9"/>
      <c r="O617" s="9"/>
      <c r="P617" s="9"/>
      <c r="Q617" s="9"/>
      <c r="R617" s="9"/>
      <c r="S617" s="9"/>
      <c r="T617" s="9"/>
      <c r="U617" s="9"/>
      <c r="V617" s="9"/>
      <c r="W617" s="9"/>
      <c r="X617" s="9"/>
      <c r="Y617" s="9"/>
      <c r="Z617" s="9"/>
    </row>
    <row r="618" spans="1:26" ht="13.5" customHeight="1">
      <c r="A618" s="12"/>
      <c r="B618" s="12"/>
      <c r="C618" s="12"/>
      <c r="D618" s="12"/>
      <c r="E618" s="11"/>
      <c r="F618" s="11"/>
      <c r="G618" s="9"/>
      <c r="H618" s="10"/>
      <c r="I618" s="10"/>
      <c r="J618" s="10"/>
      <c r="K618" s="10"/>
      <c r="L618" s="10"/>
      <c r="M618" s="9"/>
      <c r="N618" s="9"/>
      <c r="O618" s="9"/>
      <c r="P618" s="9"/>
      <c r="Q618" s="9"/>
      <c r="R618" s="9"/>
      <c r="S618" s="9"/>
      <c r="T618" s="9"/>
      <c r="U618" s="9"/>
      <c r="V618" s="9"/>
      <c r="W618" s="9"/>
      <c r="X618" s="9"/>
      <c r="Y618" s="9"/>
      <c r="Z618" s="9"/>
    </row>
    <row r="619" spans="1:26" ht="13.5" customHeight="1">
      <c r="A619" s="12"/>
      <c r="B619" s="12"/>
      <c r="C619" s="12"/>
      <c r="D619" s="12"/>
      <c r="E619" s="11"/>
      <c r="F619" s="11"/>
      <c r="G619" s="9"/>
      <c r="H619" s="10"/>
      <c r="I619" s="10"/>
      <c r="J619" s="10"/>
      <c r="K619" s="10"/>
      <c r="L619" s="10"/>
      <c r="M619" s="9"/>
      <c r="N619" s="9"/>
      <c r="O619" s="9"/>
      <c r="P619" s="9"/>
      <c r="Q619" s="9"/>
      <c r="R619" s="9"/>
      <c r="S619" s="9"/>
      <c r="T619" s="9"/>
      <c r="U619" s="9"/>
      <c r="V619" s="9"/>
      <c r="W619" s="9"/>
      <c r="X619" s="9"/>
      <c r="Y619" s="9"/>
      <c r="Z619" s="9"/>
    </row>
    <row r="620" spans="1:26" ht="13.5" customHeight="1">
      <c r="A620" s="12"/>
      <c r="B620" s="12"/>
      <c r="C620" s="12"/>
      <c r="D620" s="12"/>
      <c r="E620" s="11"/>
      <c r="F620" s="11"/>
      <c r="G620" s="9"/>
      <c r="H620" s="10"/>
      <c r="I620" s="10"/>
      <c r="J620" s="10"/>
      <c r="K620" s="10"/>
      <c r="L620" s="10"/>
      <c r="M620" s="9"/>
      <c r="N620" s="9"/>
      <c r="O620" s="9"/>
      <c r="P620" s="9"/>
      <c r="Q620" s="9"/>
      <c r="R620" s="9"/>
      <c r="S620" s="9"/>
      <c r="T620" s="9"/>
      <c r="U620" s="9"/>
      <c r="V620" s="9"/>
      <c r="W620" s="9"/>
      <c r="X620" s="9"/>
      <c r="Y620" s="9"/>
      <c r="Z620" s="9"/>
    </row>
    <row r="621" spans="1:26" ht="13.5" customHeight="1">
      <c r="A621" s="12"/>
      <c r="B621" s="12"/>
      <c r="C621" s="12"/>
      <c r="D621" s="12"/>
      <c r="E621" s="11"/>
      <c r="F621" s="11"/>
      <c r="G621" s="9"/>
      <c r="H621" s="10"/>
      <c r="I621" s="10"/>
      <c r="J621" s="10"/>
      <c r="K621" s="10"/>
      <c r="L621" s="10"/>
      <c r="M621" s="9"/>
      <c r="N621" s="9"/>
      <c r="O621" s="9"/>
      <c r="P621" s="9"/>
      <c r="Q621" s="9"/>
      <c r="R621" s="9"/>
      <c r="S621" s="9"/>
      <c r="T621" s="9"/>
      <c r="U621" s="9"/>
      <c r="V621" s="9"/>
      <c r="W621" s="9"/>
      <c r="X621" s="9"/>
      <c r="Y621" s="9"/>
      <c r="Z621" s="9"/>
    </row>
    <row r="622" spans="1:26" ht="13.5" customHeight="1">
      <c r="A622" s="12"/>
      <c r="B622" s="12"/>
      <c r="C622" s="12"/>
      <c r="D622" s="12"/>
      <c r="E622" s="11"/>
      <c r="F622" s="11"/>
      <c r="G622" s="9"/>
      <c r="H622" s="10"/>
      <c r="I622" s="10"/>
      <c r="J622" s="10"/>
      <c r="K622" s="10"/>
      <c r="L622" s="10"/>
      <c r="M622" s="9"/>
      <c r="N622" s="9"/>
      <c r="O622" s="9"/>
      <c r="P622" s="9"/>
      <c r="Q622" s="9"/>
      <c r="R622" s="9"/>
      <c r="S622" s="9"/>
      <c r="T622" s="9"/>
      <c r="U622" s="9"/>
      <c r="V622" s="9"/>
      <c r="W622" s="9"/>
      <c r="X622" s="9"/>
      <c r="Y622" s="9"/>
      <c r="Z622" s="9"/>
    </row>
    <row r="623" spans="1:26" ht="13.5" customHeight="1">
      <c r="A623" s="12"/>
      <c r="B623" s="12"/>
      <c r="C623" s="12"/>
      <c r="D623" s="12"/>
      <c r="E623" s="11"/>
      <c r="F623" s="11"/>
      <c r="G623" s="9"/>
      <c r="H623" s="10"/>
      <c r="I623" s="10"/>
      <c r="J623" s="10"/>
      <c r="K623" s="10"/>
      <c r="L623" s="10"/>
      <c r="M623" s="9"/>
      <c r="N623" s="9"/>
      <c r="O623" s="9"/>
      <c r="P623" s="9"/>
      <c r="Q623" s="9"/>
      <c r="R623" s="9"/>
      <c r="S623" s="9"/>
      <c r="T623" s="9"/>
      <c r="U623" s="9"/>
      <c r="V623" s="9"/>
      <c r="W623" s="9"/>
      <c r="X623" s="9"/>
      <c r="Y623" s="9"/>
      <c r="Z623" s="9"/>
    </row>
    <row r="624" spans="1:26" ht="13.5" customHeight="1">
      <c r="A624" s="12"/>
      <c r="B624" s="12"/>
      <c r="C624" s="12"/>
      <c r="D624" s="12"/>
      <c r="E624" s="11"/>
      <c r="F624" s="11"/>
      <c r="G624" s="9"/>
      <c r="H624" s="10"/>
      <c r="I624" s="10"/>
      <c r="J624" s="10"/>
      <c r="K624" s="10"/>
      <c r="L624" s="10"/>
      <c r="M624" s="9"/>
      <c r="N624" s="9"/>
      <c r="O624" s="9"/>
      <c r="P624" s="9"/>
      <c r="Q624" s="9"/>
      <c r="R624" s="9"/>
      <c r="S624" s="9"/>
      <c r="T624" s="9"/>
      <c r="U624" s="9"/>
      <c r="V624" s="9"/>
      <c r="W624" s="9"/>
      <c r="X624" s="9"/>
      <c r="Y624" s="9"/>
      <c r="Z624" s="9"/>
    </row>
    <row r="625" spans="1:26" ht="13.5" customHeight="1">
      <c r="A625" s="12"/>
      <c r="B625" s="12"/>
      <c r="C625" s="12"/>
      <c r="D625" s="12"/>
      <c r="E625" s="11"/>
      <c r="F625" s="11"/>
      <c r="G625" s="9"/>
      <c r="H625" s="10"/>
      <c r="I625" s="10"/>
      <c r="J625" s="10"/>
      <c r="K625" s="10"/>
      <c r="L625" s="10"/>
      <c r="M625" s="9"/>
      <c r="N625" s="9"/>
      <c r="O625" s="9"/>
      <c r="P625" s="9"/>
      <c r="Q625" s="9"/>
      <c r="R625" s="9"/>
      <c r="S625" s="9"/>
      <c r="T625" s="9"/>
      <c r="U625" s="9"/>
      <c r="V625" s="9"/>
      <c r="W625" s="9"/>
      <c r="X625" s="9"/>
      <c r="Y625" s="9"/>
      <c r="Z625" s="9"/>
    </row>
    <row r="626" spans="1:26" ht="13.5" customHeight="1">
      <c r="A626" s="12"/>
      <c r="B626" s="12"/>
      <c r="C626" s="12"/>
      <c r="D626" s="12"/>
      <c r="E626" s="11"/>
      <c r="F626" s="11"/>
      <c r="G626" s="9"/>
      <c r="H626" s="10"/>
      <c r="I626" s="10"/>
      <c r="J626" s="10"/>
      <c r="K626" s="10"/>
      <c r="L626" s="10"/>
      <c r="M626" s="9"/>
      <c r="N626" s="9"/>
      <c r="O626" s="9"/>
      <c r="P626" s="9"/>
      <c r="Q626" s="9"/>
      <c r="R626" s="9"/>
      <c r="S626" s="9"/>
      <c r="T626" s="9"/>
      <c r="U626" s="9"/>
      <c r="V626" s="9"/>
      <c r="W626" s="9"/>
      <c r="X626" s="9"/>
      <c r="Y626" s="9"/>
      <c r="Z626" s="9"/>
    </row>
    <row r="627" spans="1:26" ht="13.5" customHeight="1">
      <c r="A627" s="12"/>
      <c r="B627" s="12"/>
      <c r="C627" s="12"/>
      <c r="D627" s="12"/>
      <c r="E627" s="11"/>
      <c r="F627" s="11"/>
      <c r="G627" s="9"/>
      <c r="H627" s="10"/>
      <c r="I627" s="10"/>
      <c r="J627" s="10"/>
      <c r="K627" s="10"/>
      <c r="L627" s="10"/>
      <c r="M627" s="9"/>
      <c r="N627" s="9"/>
      <c r="O627" s="9"/>
      <c r="P627" s="9"/>
      <c r="Q627" s="9"/>
      <c r="R627" s="9"/>
      <c r="S627" s="9"/>
      <c r="T627" s="9"/>
      <c r="U627" s="9"/>
      <c r="V627" s="9"/>
      <c r="W627" s="9"/>
      <c r="X627" s="9"/>
      <c r="Y627" s="9"/>
      <c r="Z627" s="9"/>
    </row>
    <row r="628" spans="1:26" ht="13.5" customHeight="1">
      <c r="A628" s="12"/>
      <c r="B628" s="12"/>
      <c r="C628" s="12"/>
      <c r="D628" s="12"/>
      <c r="E628" s="11"/>
      <c r="F628" s="11"/>
      <c r="G628" s="9"/>
      <c r="H628" s="10"/>
      <c r="I628" s="10"/>
      <c r="J628" s="10"/>
      <c r="K628" s="10"/>
      <c r="L628" s="10"/>
      <c r="M628" s="9"/>
      <c r="N628" s="9"/>
      <c r="O628" s="9"/>
      <c r="P628" s="9"/>
      <c r="Q628" s="9"/>
      <c r="R628" s="9"/>
      <c r="S628" s="9"/>
      <c r="T628" s="9"/>
      <c r="U628" s="9"/>
      <c r="V628" s="9"/>
      <c r="W628" s="9"/>
      <c r="X628" s="9"/>
      <c r="Y628" s="9"/>
      <c r="Z628" s="9"/>
    </row>
    <row r="629" spans="1:26" ht="13.5" customHeight="1">
      <c r="A629" s="12"/>
      <c r="B629" s="12"/>
      <c r="C629" s="12"/>
      <c r="D629" s="12"/>
      <c r="E629" s="11"/>
      <c r="F629" s="11"/>
      <c r="G629" s="9"/>
      <c r="H629" s="10"/>
      <c r="I629" s="10"/>
      <c r="J629" s="10"/>
      <c r="K629" s="10"/>
      <c r="L629" s="10"/>
      <c r="M629" s="9"/>
      <c r="N629" s="9"/>
      <c r="O629" s="9"/>
      <c r="P629" s="9"/>
      <c r="Q629" s="9"/>
      <c r="R629" s="9"/>
      <c r="S629" s="9"/>
      <c r="T629" s="9"/>
      <c r="U629" s="9"/>
      <c r="V629" s="9"/>
      <c r="W629" s="9"/>
      <c r="X629" s="9"/>
      <c r="Y629" s="9"/>
      <c r="Z629" s="9"/>
    </row>
    <row r="630" spans="1:26" ht="13.5" customHeight="1">
      <c r="A630" s="12"/>
      <c r="B630" s="12"/>
      <c r="C630" s="12"/>
      <c r="D630" s="12"/>
      <c r="E630" s="11"/>
      <c r="F630" s="11"/>
      <c r="G630" s="9"/>
      <c r="H630" s="10"/>
      <c r="I630" s="10"/>
      <c r="J630" s="10"/>
      <c r="K630" s="10"/>
      <c r="L630" s="10"/>
      <c r="M630" s="9"/>
      <c r="N630" s="9"/>
      <c r="O630" s="9"/>
      <c r="P630" s="9"/>
      <c r="Q630" s="9"/>
      <c r="R630" s="9"/>
      <c r="S630" s="9"/>
      <c r="T630" s="9"/>
      <c r="U630" s="9"/>
      <c r="V630" s="9"/>
      <c r="W630" s="9"/>
      <c r="X630" s="9"/>
      <c r="Y630" s="9"/>
      <c r="Z630" s="9"/>
    </row>
    <row r="631" spans="1:26" ht="13.5" customHeight="1">
      <c r="A631" s="12"/>
      <c r="B631" s="12"/>
      <c r="C631" s="12"/>
      <c r="D631" s="12"/>
      <c r="E631" s="11"/>
      <c r="F631" s="11"/>
      <c r="G631" s="9"/>
      <c r="H631" s="10"/>
      <c r="I631" s="10"/>
      <c r="J631" s="10"/>
      <c r="K631" s="10"/>
      <c r="L631" s="10"/>
      <c r="M631" s="9"/>
      <c r="N631" s="9"/>
      <c r="O631" s="9"/>
      <c r="P631" s="9"/>
      <c r="Q631" s="9"/>
      <c r="R631" s="9"/>
      <c r="S631" s="9"/>
      <c r="T631" s="9"/>
      <c r="U631" s="9"/>
      <c r="V631" s="9"/>
      <c r="W631" s="9"/>
      <c r="X631" s="9"/>
      <c r="Y631" s="9"/>
      <c r="Z631" s="9"/>
    </row>
    <row r="632" spans="1:26" ht="13.5" customHeight="1">
      <c r="A632" s="12"/>
      <c r="B632" s="12"/>
      <c r="C632" s="12"/>
      <c r="D632" s="12"/>
      <c r="E632" s="11"/>
      <c r="F632" s="11"/>
      <c r="G632" s="9"/>
      <c r="H632" s="10"/>
      <c r="I632" s="10"/>
      <c r="J632" s="10"/>
      <c r="K632" s="10"/>
      <c r="L632" s="10"/>
      <c r="M632" s="9"/>
      <c r="N632" s="9"/>
      <c r="O632" s="9"/>
      <c r="P632" s="9"/>
      <c r="Q632" s="9"/>
      <c r="R632" s="9"/>
      <c r="S632" s="9"/>
      <c r="T632" s="9"/>
      <c r="U632" s="9"/>
      <c r="V632" s="9"/>
      <c r="W632" s="9"/>
      <c r="X632" s="9"/>
      <c r="Y632" s="9"/>
      <c r="Z632" s="9"/>
    </row>
    <row r="633" spans="1:26" ht="13.5" customHeight="1">
      <c r="A633" s="12"/>
      <c r="B633" s="12"/>
      <c r="C633" s="12"/>
      <c r="D633" s="12"/>
      <c r="E633" s="11"/>
      <c r="F633" s="11"/>
      <c r="G633" s="9"/>
      <c r="H633" s="10"/>
      <c r="I633" s="10"/>
      <c r="J633" s="10"/>
      <c r="K633" s="10"/>
      <c r="L633" s="10"/>
      <c r="M633" s="9"/>
      <c r="N633" s="9"/>
      <c r="O633" s="9"/>
      <c r="P633" s="9"/>
      <c r="Q633" s="9"/>
      <c r="R633" s="9"/>
      <c r="S633" s="9"/>
      <c r="T633" s="9"/>
      <c r="U633" s="9"/>
      <c r="V633" s="9"/>
      <c r="W633" s="9"/>
      <c r="X633" s="9"/>
      <c r="Y633" s="9"/>
      <c r="Z633" s="9"/>
    </row>
    <row r="634" spans="1:26" ht="13.5" customHeight="1">
      <c r="A634" s="12"/>
      <c r="B634" s="12"/>
      <c r="C634" s="12"/>
      <c r="D634" s="12"/>
      <c r="E634" s="11"/>
      <c r="F634" s="11"/>
      <c r="G634" s="9"/>
      <c r="H634" s="10"/>
      <c r="I634" s="10"/>
      <c r="J634" s="10"/>
      <c r="K634" s="10"/>
      <c r="L634" s="10"/>
      <c r="M634" s="9"/>
      <c r="N634" s="9"/>
      <c r="O634" s="9"/>
      <c r="P634" s="9"/>
      <c r="Q634" s="9"/>
      <c r="R634" s="9"/>
      <c r="S634" s="9"/>
      <c r="T634" s="9"/>
      <c r="U634" s="9"/>
      <c r="V634" s="9"/>
      <c r="W634" s="9"/>
      <c r="X634" s="9"/>
      <c r="Y634" s="9"/>
      <c r="Z634" s="9"/>
    </row>
    <row r="635" spans="1:26" ht="13.5" customHeight="1">
      <c r="A635" s="12"/>
      <c r="B635" s="12"/>
      <c r="C635" s="12"/>
      <c r="D635" s="12"/>
      <c r="E635" s="11"/>
      <c r="F635" s="11"/>
      <c r="G635" s="9"/>
      <c r="H635" s="10"/>
      <c r="I635" s="10"/>
      <c r="J635" s="10"/>
      <c r="K635" s="10"/>
      <c r="L635" s="10"/>
      <c r="M635" s="9"/>
      <c r="N635" s="9"/>
      <c r="O635" s="9"/>
      <c r="P635" s="9"/>
      <c r="Q635" s="9"/>
      <c r="R635" s="9"/>
      <c r="S635" s="9"/>
      <c r="T635" s="9"/>
      <c r="U635" s="9"/>
      <c r="V635" s="9"/>
      <c r="W635" s="9"/>
      <c r="X635" s="9"/>
      <c r="Y635" s="9"/>
      <c r="Z635" s="9"/>
    </row>
    <row r="636" spans="1:26" ht="13.5" customHeight="1">
      <c r="A636" s="12"/>
      <c r="B636" s="12"/>
      <c r="C636" s="12"/>
      <c r="D636" s="12"/>
      <c r="E636" s="11"/>
      <c r="F636" s="11"/>
      <c r="G636" s="9"/>
      <c r="H636" s="10"/>
      <c r="I636" s="10"/>
      <c r="J636" s="10"/>
      <c r="K636" s="10"/>
      <c r="L636" s="10"/>
      <c r="M636" s="9"/>
      <c r="N636" s="9"/>
      <c r="O636" s="9"/>
      <c r="P636" s="9"/>
      <c r="Q636" s="9"/>
      <c r="R636" s="9"/>
      <c r="S636" s="9"/>
      <c r="T636" s="9"/>
      <c r="U636" s="9"/>
      <c r="V636" s="9"/>
      <c r="W636" s="9"/>
      <c r="X636" s="9"/>
      <c r="Y636" s="9"/>
      <c r="Z636" s="9"/>
    </row>
    <row r="637" spans="1:26" ht="13.5" customHeight="1">
      <c r="A637" s="12"/>
      <c r="B637" s="12"/>
      <c r="C637" s="12"/>
      <c r="D637" s="12"/>
      <c r="E637" s="11"/>
      <c r="F637" s="11"/>
      <c r="G637" s="9"/>
      <c r="H637" s="10"/>
      <c r="I637" s="10"/>
      <c r="J637" s="10"/>
      <c r="K637" s="10"/>
      <c r="L637" s="10"/>
      <c r="M637" s="9"/>
      <c r="N637" s="9"/>
      <c r="O637" s="9"/>
      <c r="P637" s="9"/>
      <c r="Q637" s="9"/>
      <c r="R637" s="9"/>
      <c r="S637" s="9"/>
      <c r="T637" s="9"/>
      <c r="U637" s="9"/>
      <c r="V637" s="9"/>
      <c r="W637" s="9"/>
      <c r="X637" s="9"/>
      <c r="Y637" s="9"/>
      <c r="Z637" s="9"/>
    </row>
    <row r="638" spans="1:26" ht="13.5" customHeight="1">
      <c r="A638" s="12"/>
      <c r="B638" s="12"/>
      <c r="C638" s="12"/>
      <c r="D638" s="12"/>
      <c r="E638" s="11"/>
      <c r="F638" s="11"/>
      <c r="G638" s="9"/>
      <c r="H638" s="10"/>
      <c r="I638" s="10"/>
      <c r="J638" s="10"/>
      <c r="K638" s="10"/>
      <c r="L638" s="10"/>
      <c r="M638" s="9"/>
      <c r="N638" s="9"/>
      <c r="O638" s="9"/>
      <c r="P638" s="9"/>
      <c r="Q638" s="9"/>
      <c r="R638" s="9"/>
      <c r="S638" s="9"/>
      <c r="T638" s="9"/>
      <c r="U638" s="9"/>
      <c r="V638" s="9"/>
      <c r="W638" s="9"/>
      <c r="X638" s="9"/>
      <c r="Y638" s="9"/>
      <c r="Z638" s="9"/>
    </row>
    <row r="639" spans="1:26" ht="13.5" customHeight="1">
      <c r="A639" s="12"/>
      <c r="B639" s="12"/>
      <c r="C639" s="12"/>
      <c r="D639" s="12"/>
      <c r="E639" s="11"/>
      <c r="F639" s="11"/>
      <c r="G639" s="9"/>
      <c r="H639" s="10"/>
      <c r="I639" s="10"/>
      <c r="J639" s="10"/>
      <c r="K639" s="10"/>
      <c r="L639" s="10"/>
      <c r="M639" s="9"/>
      <c r="N639" s="9"/>
      <c r="O639" s="9"/>
      <c r="P639" s="9"/>
      <c r="Q639" s="9"/>
      <c r="R639" s="9"/>
      <c r="S639" s="9"/>
      <c r="T639" s="9"/>
      <c r="U639" s="9"/>
      <c r="V639" s="9"/>
      <c r="W639" s="9"/>
      <c r="X639" s="9"/>
      <c r="Y639" s="9"/>
      <c r="Z639" s="9"/>
    </row>
    <row r="640" spans="1:26" ht="13.5" customHeight="1">
      <c r="A640" s="12"/>
      <c r="B640" s="12"/>
      <c r="C640" s="12"/>
      <c r="D640" s="12"/>
      <c r="E640" s="11"/>
      <c r="F640" s="11"/>
      <c r="G640" s="9"/>
      <c r="H640" s="10"/>
      <c r="I640" s="10"/>
      <c r="J640" s="10"/>
      <c r="K640" s="10"/>
      <c r="L640" s="10"/>
      <c r="M640" s="9"/>
      <c r="N640" s="9"/>
      <c r="O640" s="9"/>
      <c r="P640" s="9"/>
      <c r="Q640" s="9"/>
      <c r="R640" s="9"/>
      <c r="S640" s="9"/>
      <c r="T640" s="9"/>
      <c r="U640" s="9"/>
      <c r="V640" s="9"/>
      <c r="W640" s="9"/>
      <c r="X640" s="9"/>
      <c r="Y640" s="9"/>
      <c r="Z640" s="9"/>
    </row>
    <row r="641" spans="1:26" ht="13.5" customHeight="1">
      <c r="A641" s="12"/>
      <c r="B641" s="12"/>
      <c r="C641" s="12"/>
      <c r="D641" s="12"/>
      <c r="E641" s="11"/>
      <c r="F641" s="11"/>
      <c r="G641" s="9"/>
      <c r="H641" s="10"/>
      <c r="I641" s="10"/>
      <c r="J641" s="10"/>
      <c r="K641" s="10"/>
      <c r="L641" s="10"/>
      <c r="M641" s="9"/>
      <c r="N641" s="9"/>
      <c r="O641" s="9"/>
      <c r="P641" s="9"/>
      <c r="Q641" s="9"/>
      <c r="R641" s="9"/>
      <c r="S641" s="9"/>
      <c r="T641" s="9"/>
      <c r="U641" s="9"/>
      <c r="V641" s="9"/>
      <c r="W641" s="9"/>
      <c r="X641" s="9"/>
      <c r="Y641" s="9"/>
      <c r="Z641" s="9"/>
    </row>
    <row r="642" spans="1:26" ht="13.5" customHeight="1">
      <c r="A642" s="12"/>
      <c r="B642" s="12"/>
      <c r="C642" s="12"/>
      <c r="D642" s="12"/>
      <c r="E642" s="11"/>
      <c r="F642" s="11"/>
      <c r="G642" s="9"/>
      <c r="H642" s="10"/>
      <c r="I642" s="10"/>
      <c r="J642" s="10"/>
      <c r="K642" s="10"/>
      <c r="L642" s="10"/>
      <c r="M642" s="9"/>
      <c r="N642" s="9"/>
      <c r="O642" s="9"/>
      <c r="P642" s="9"/>
      <c r="Q642" s="9"/>
      <c r="R642" s="9"/>
      <c r="S642" s="9"/>
      <c r="T642" s="9"/>
      <c r="U642" s="9"/>
      <c r="V642" s="9"/>
      <c r="W642" s="9"/>
      <c r="X642" s="9"/>
      <c r="Y642" s="9"/>
      <c r="Z642" s="9"/>
    </row>
    <row r="643" spans="1:26" ht="13.5" customHeight="1">
      <c r="A643" s="12"/>
      <c r="B643" s="12"/>
      <c r="C643" s="12"/>
      <c r="D643" s="12"/>
      <c r="E643" s="11"/>
      <c r="F643" s="11"/>
      <c r="G643" s="9"/>
      <c r="H643" s="10"/>
      <c r="I643" s="10"/>
      <c r="J643" s="10"/>
      <c r="K643" s="10"/>
      <c r="L643" s="10"/>
      <c r="M643" s="9"/>
      <c r="N643" s="9"/>
      <c r="O643" s="9"/>
      <c r="P643" s="9"/>
      <c r="Q643" s="9"/>
      <c r="R643" s="9"/>
      <c r="S643" s="9"/>
      <c r="T643" s="9"/>
      <c r="U643" s="9"/>
      <c r="V643" s="9"/>
      <c r="W643" s="9"/>
      <c r="X643" s="9"/>
      <c r="Y643" s="9"/>
      <c r="Z643" s="9"/>
    </row>
    <row r="644" spans="1:26" ht="13.5" customHeight="1">
      <c r="A644" s="12"/>
      <c r="B644" s="12"/>
      <c r="C644" s="12"/>
      <c r="D644" s="12"/>
      <c r="E644" s="11"/>
      <c r="F644" s="11"/>
      <c r="G644" s="9"/>
      <c r="H644" s="10"/>
      <c r="I644" s="10"/>
      <c r="J644" s="10"/>
      <c r="K644" s="10"/>
      <c r="L644" s="10"/>
      <c r="M644" s="9"/>
      <c r="N644" s="9"/>
      <c r="O644" s="9"/>
      <c r="P644" s="9"/>
      <c r="Q644" s="9"/>
      <c r="R644" s="9"/>
      <c r="S644" s="9"/>
      <c r="T644" s="9"/>
      <c r="U644" s="9"/>
      <c r="V644" s="9"/>
      <c r="W644" s="9"/>
      <c r="X644" s="9"/>
      <c r="Y644" s="9"/>
      <c r="Z644" s="9"/>
    </row>
    <row r="645" spans="1:26" ht="13.5" customHeight="1">
      <c r="A645" s="12"/>
      <c r="B645" s="12"/>
      <c r="C645" s="12"/>
      <c r="D645" s="12"/>
      <c r="E645" s="11"/>
      <c r="F645" s="11"/>
      <c r="G645" s="9"/>
      <c r="H645" s="10"/>
      <c r="I645" s="10"/>
      <c r="J645" s="10"/>
      <c r="K645" s="10"/>
      <c r="L645" s="10"/>
      <c r="M645" s="9"/>
      <c r="N645" s="9"/>
      <c r="O645" s="9"/>
      <c r="P645" s="9"/>
      <c r="Q645" s="9"/>
      <c r="R645" s="9"/>
      <c r="S645" s="9"/>
      <c r="T645" s="9"/>
      <c r="U645" s="9"/>
      <c r="V645" s="9"/>
      <c r="W645" s="9"/>
      <c r="X645" s="9"/>
      <c r="Y645" s="9"/>
      <c r="Z645" s="9"/>
    </row>
    <row r="646" spans="1:26" ht="13.5" customHeight="1">
      <c r="A646" s="12"/>
      <c r="B646" s="12"/>
      <c r="C646" s="12"/>
      <c r="D646" s="12"/>
      <c r="E646" s="11"/>
      <c r="F646" s="11"/>
      <c r="G646" s="9"/>
      <c r="H646" s="10"/>
      <c r="I646" s="10"/>
      <c r="J646" s="10"/>
      <c r="K646" s="10"/>
      <c r="L646" s="10"/>
      <c r="M646" s="9"/>
      <c r="N646" s="9"/>
      <c r="O646" s="9"/>
      <c r="P646" s="9"/>
      <c r="Q646" s="9"/>
      <c r="R646" s="9"/>
      <c r="S646" s="9"/>
      <c r="T646" s="9"/>
      <c r="U646" s="9"/>
      <c r="V646" s="9"/>
      <c r="W646" s="9"/>
      <c r="X646" s="9"/>
      <c r="Y646" s="9"/>
      <c r="Z646" s="9"/>
    </row>
    <row r="647" spans="1:26" ht="13.5" customHeight="1">
      <c r="A647" s="12"/>
      <c r="B647" s="12"/>
      <c r="C647" s="12"/>
      <c r="D647" s="12"/>
      <c r="E647" s="11"/>
      <c r="F647" s="11"/>
      <c r="G647" s="9"/>
      <c r="H647" s="10"/>
      <c r="I647" s="10"/>
      <c r="J647" s="10"/>
      <c r="K647" s="10"/>
      <c r="L647" s="10"/>
      <c r="M647" s="9"/>
      <c r="N647" s="9"/>
      <c r="O647" s="9"/>
      <c r="P647" s="9"/>
      <c r="Q647" s="9"/>
      <c r="R647" s="9"/>
      <c r="S647" s="9"/>
      <c r="T647" s="9"/>
      <c r="U647" s="9"/>
      <c r="V647" s="9"/>
      <c r="W647" s="9"/>
      <c r="X647" s="9"/>
      <c r="Y647" s="9"/>
      <c r="Z647" s="9"/>
    </row>
    <row r="648" spans="1:26" ht="13.5" customHeight="1">
      <c r="A648" s="12"/>
      <c r="B648" s="12"/>
      <c r="C648" s="12"/>
      <c r="D648" s="12"/>
      <c r="E648" s="11"/>
      <c r="F648" s="11"/>
      <c r="G648" s="9"/>
      <c r="H648" s="10"/>
      <c r="I648" s="10"/>
      <c r="J648" s="10"/>
      <c r="K648" s="10"/>
      <c r="L648" s="10"/>
      <c r="M648" s="9"/>
      <c r="N648" s="9"/>
      <c r="O648" s="9"/>
      <c r="P648" s="9"/>
      <c r="Q648" s="9"/>
      <c r="R648" s="9"/>
      <c r="S648" s="9"/>
      <c r="T648" s="9"/>
      <c r="U648" s="9"/>
      <c r="V648" s="9"/>
      <c r="W648" s="9"/>
      <c r="X648" s="9"/>
      <c r="Y648" s="9"/>
      <c r="Z648" s="9"/>
    </row>
    <row r="649" spans="1:26" ht="13.5" customHeight="1">
      <c r="A649" s="12"/>
      <c r="B649" s="12"/>
      <c r="C649" s="12"/>
      <c r="D649" s="12"/>
      <c r="E649" s="11"/>
      <c r="F649" s="11"/>
      <c r="G649" s="9"/>
      <c r="H649" s="10"/>
      <c r="I649" s="10"/>
      <c r="J649" s="10"/>
      <c r="K649" s="10"/>
      <c r="L649" s="10"/>
      <c r="M649" s="9"/>
      <c r="N649" s="9"/>
      <c r="O649" s="9"/>
      <c r="P649" s="9"/>
      <c r="Q649" s="9"/>
      <c r="R649" s="9"/>
      <c r="S649" s="9"/>
      <c r="T649" s="9"/>
      <c r="U649" s="9"/>
      <c r="V649" s="9"/>
      <c r="W649" s="9"/>
      <c r="X649" s="9"/>
      <c r="Y649" s="9"/>
      <c r="Z649" s="9"/>
    </row>
    <row r="650" spans="1:26" ht="13.5" customHeight="1">
      <c r="A650" s="12"/>
      <c r="B650" s="12"/>
      <c r="C650" s="12"/>
      <c r="D650" s="12"/>
      <c r="E650" s="11"/>
      <c r="F650" s="11"/>
      <c r="G650" s="9"/>
      <c r="H650" s="10"/>
      <c r="I650" s="10"/>
      <c r="J650" s="10"/>
      <c r="K650" s="10"/>
      <c r="L650" s="10"/>
      <c r="M650" s="9"/>
      <c r="N650" s="9"/>
      <c r="O650" s="9"/>
      <c r="P650" s="9"/>
      <c r="Q650" s="9"/>
      <c r="R650" s="9"/>
      <c r="S650" s="9"/>
      <c r="T650" s="9"/>
      <c r="U650" s="9"/>
      <c r="V650" s="9"/>
      <c r="W650" s="9"/>
      <c r="X650" s="9"/>
      <c r="Y650" s="9"/>
      <c r="Z650" s="9"/>
    </row>
    <row r="651" spans="1:26" ht="13.5" customHeight="1">
      <c r="A651" s="12"/>
      <c r="B651" s="12"/>
      <c r="C651" s="12"/>
      <c r="D651" s="12"/>
      <c r="E651" s="11"/>
      <c r="F651" s="11"/>
      <c r="G651" s="9"/>
      <c r="H651" s="10"/>
      <c r="I651" s="10"/>
      <c r="J651" s="10"/>
      <c r="K651" s="10"/>
      <c r="L651" s="10"/>
      <c r="M651" s="9"/>
      <c r="N651" s="9"/>
      <c r="O651" s="9"/>
      <c r="P651" s="9"/>
      <c r="Q651" s="9"/>
      <c r="R651" s="9"/>
      <c r="S651" s="9"/>
      <c r="T651" s="9"/>
      <c r="U651" s="9"/>
      <c r="V651" s="9"/>
      <c r="W651" s="9"/>
      <c r="X651" s="9"/>
      <c r="Y651" s="9"/>
      <c r="Z651" s="9"/>
    </row>
    <row r="652" spans="1:26" ht="13.5" customHeight="1">
      <c r="A652" s="12"/>
      <c r="B652" s="12"/>
      <c r="C652" s="12"/>
      <c r="D652" s="12"/>
      <c r="E652" s="11"/>
      <c r="F652" s="11"/>
      <c r="G652" s="9"/>
      <c r="H652" s="10"/>
      <c r="I652" s="10"/>
      <c r="J652" s="10"/>
      <c r="K652" s="10"/>
      <c r="L652" s="10"/>
      <c r="M652" s="9"/>
      <c r="N652" s="9"/>
      <c r="O652" s="9"/>
      <c r="P652" s="9"/>
      <c r="Q652" s="9"/>
      <c r="R652" s="9"/>
      <c r="S652" s="9"/>
      <c r="T652" s="9"/>
      <c r="U652" s="9"/>
      <c r="V652" s="9"/>
      <c r="W652" s="9"/>
      <c r="X652" s="9"/>
      <c r="Y652" s="9"/>
      <c r="Z652" s="9"/>
    </row>
    <row r="653" spans="1:26" ht="13.5" customHeight="1">
      <c r="A653" s="12"/>
      <c r="B653" s="12"/>
      <c r="C653" s="12"/>
      <c r="D653" s="12"/>
      <c r="E653" s="11"/>
      <c r="F653" s="11"/>
      <c r="G653" s="9"/>
      <c r="H653" s="10"/>
      <c r="I653" s="10"/>
      <c r="J653" s="10"/>
      <c r="K653" s="10"/>
      <c r="L653" s="10"/>
      <c r="M653" s="9"/>
      <c r="N653" s="9"/>
      <c r="O653" s="9"/>
      <c r="P653" s="9"/>
      <c r="Q653" s="9"/>
      <c r="R653" s="9"/>
      <c r="S653" s="9"/>
      <c r="T653" s="9"/>
      <c r="U653" s="9"/>
      <c r="V653" s="9"/>
      <c r="W653" s="9"/>
      <c r="X653" s="9"/>
      <c r="Y653" s="9"/>
      <c r="Z653" s="9"/>
    </row>
    <row r="654" spans="1:26" ht="13.5" customHeight="1">
      <c r="A654" s="12"/>
      <c r="B654" s="12"/>
      <c r="C654" s="12"/>
      <c r="D654" s="12"/>
      <c r="E654" s="11"/>
      <c r="F654" s="11"/>
      <c r="G654" s="9"/>
      <c r="H654" s="10"/>
      <c r="I654" s="10"/>
      <c r="J654" s="10"/>
      <c r="K654" s="10"/>
      <c r="L654" s="10"/>
      <c r="M654" s="9"/>
      <c r="N654" s="9"/>
      <c r="O654" s="9"/>
      <c r="P654" s="9"/>
      <c r="Q654" s="9"/>
      <c r="R654" s="9"/>
      <c r="S654" s="9"/>
      <c r="T654" s="9"/>
      <c r="U654" s="9"/>
      <c r="V654" s="9"/>
      <c r="W654" s="9"/>
      <c r="X654" s="9"/>
      <c r="Y654" s="9"/>
      <c r="Z654" s="9"/>
    </row>
    <row r="655" spans="1:26" ht="13.5" customHeight="1">
      <c r="A655" s="12"/>
      <c r="B655" s="12"/>
      <c r="C655" s="12"/>
      <c r="D655" s="12"/>
      <c r="E655" s="11"/>
      <c r="F655" s="11"/>
      <c r="G655" s="9"/>
      <c r="H655" s="10"/>
      <c r="I655" s="10"/>
      <c r="J655" s="10"/>
      <c r="K655" s="10"/>
      <c r="L655" s="10"/>
      <c r="M655" s="9"/>
      <c r="N655" s="9"/>
      <c r="O655" s="9"/>
      <c r="P655" s="9"/>
      <c r="Q655" s="9"/>
      <c r="R655" s="9"/>
      <c r="S655" s="9"/>
      <c r="T655" s="9"/>
      <c r="U655" s="9"/>
      <c r="V655" s="9"/>
      <c r="W655" s="9"/>
      <c r="X655" s="9"/>
      <c r="Y655" s="9"/>
      <c r="Z655" s="9"/>
    </row>
    <row r="656" spans="1:26" ht="13.5" customHeight="1">
      <c r="A656" s="12"/>
      <c r="B656" s="12"/>
      <c r="C656" s="12"/>
      <c r="D656" s="12"/>
      <c r="E656" s="11"/>
      <c r="F656" s="11"/>
      <c r="G656" s="9"/>
      <c r="H656" s="10"/>
      <c r="I656" s="10"/>
      <c r="J656" s="10"/>
      <c r="K656" s="10"/>
      <c r="L656" s="10"/>
      <c r="M656" s="9"/>
      <c r="N656" s="9"/>
      <c r="O656" s="9"/>
      <c r="P656" s="9"/>
      <c r="Q656" s="9"/>
      <c r="R656" s="9"/>
      <c r="S656" s="9"/>
      <c r="T656" s="9"/>
      <c r="U656" s="9"/>
      <c r="V656" s="9"/>
      <c r="W656" s="9"/>
      <c r="X656" s="9"/>
      <c r="Y656" s="9"/>
      <c r="Z656" s="9"/>
    </row>
    <row r="657" spans="1:26" ht="13.5" customHeight="1">
      <c r="A657" s="12"/>
      <c r="B657" s="12"/>
      <c r="C657" s="12"/>
      <c r="D657" s="12"/>
      <c r="E657" s="11"/>
      <c r="F657" s="11"/>
      <c r="G657" s="9"/>
      <c r="H657" s="10"/>
      <c r="I657" s="10"/>
      <c r="J657" s="10"/>
      <c r="K657" s="10"/>
      <c r="L657" s="10"/>
      <c r="M657" s="9"/>
      <c r="N657" s="9"/>
      <c r="O657" s="9"/>
      <c r="P657" s="9"/>
      <c r="Q657" s="9"/>
      <c r="R657" s="9"/>
      <c r="S657" s="9"/>
      <c r="T657" s="9"/>
      <c r="U657" s="9"/>
      <c r="V657" s="9"/>
      <c r="W657" s="9"/>
      <c r="X657" s="9"/>
      <c r="Y657" s="9"/>
      <c r="Z657" s="9"/>
    </row>
    <row r="658" spans="1:26" ht="13.5" customHeight="1">
      <c r="A658" s="12"/>
      <c r="B658" s="12"/>
      <c r="C658" s="12"/>
      <c r="D658" s="12"/>
      <c r="E658" s="11"/>
      <c r="F658" s="11"/>
      <c r="G658" s="9"/>
      <c r="H658" s="10"/>
      <c r="I658" s="10"/>
      <c r="J658" s="10"/>
      <c r="K658" s="10"/>
      <c r="L658" s="10"/>
      <c r="M658" s="9"/>
      <c r="N658" s="9"/>
      <c r="O658" s="9"/>
      <c r="P658" s="9"/>
      <c r="Q658" s="9"/>
      <c r="R658" s="9"/>
      <c r="S658" s="9"/>
      <c r="T658" s="9"/>
      <c r="U658" s="9"/>
      <c r="V658" s="9"/>
      <c r="W658" s="9"/>
      <c r="X658" s="9"/>
      <c r="Y658" s="9"/>
      <c r="Z658" s="9"/>
    </row>
    <row r="659" spans="1:26" ht="13.5" customHeight="1">
      <c r="A659" s="12"/>
      <c r="B659" s="12"/>
      <c r="C659" s="12"/>
      <c r="D659" s="12"/>
      <c r="E659" s="11"/>
      <c r="F659" s="11"/>
      <c r="G659" s="9"/>
      <c r="H659" s="10"/>
      <c r="I659" s="10"/>
      <c r="J659" s="10"/>
      <c r="K659" s="10"/>
      <c r="L659" s="10"/>
      <c r="M659" s="9"/>
      <c r="N659" s="9"/>
      <c r="O659" s="9"/>
      <c r="P659" s="9"/>
      <c r="Q659" s="9"/>
      <c r="R659" s="9"/>
      <c r="S659" s="9"/>
      <c r="T659" s="9"/>
      <c r="U659" s="9"/>
      <c r="V659" s="9"/>
      <c r="W659" s="9"/>
      <c r="X659" s="9"/>
      <c r="Y659" s="9"/>
      <c r="Z659" s="9"/>
    </row>
    <row r="660" spans="1:26" ht="13.5" customHeight="1">
      <c r="A660" s="12"/>
      <c r="B660" s="12"/>
      <c r="C660" s="12"/>
      <c r="D660" s="12"/>
      <c r="E660" s="11"/>
      <c r="F660" s="11"/>
      <c r="G660" s="9"/>
      <c r="H660" s="10"/>
      <c r="I660" s="10"/>
      <c r="J660" s="10"/>
      <c r="K660" s="10"/>
      <c r="L660" s="10"/>
      <c r="M660" s="9"/>
      <c r="N660" s="9"/>
      <c r="O660" s="9"/>
      <c r="P660" s="9"/>
      <c r="Q660" s="9"/>
      <c r="R660" s="9"/>
      <c r="S660" s="9"/>
      <c r="T660" s="9"/>
      <c r="U660" s="9"/>
      <c r="V660" s="9"/>
      <c r="W660" s="9"/>
      <c r="X660" s="9"/>
      <c r="Y660" s="9"/>
      <c r="Z660" s="9"/>
    </row>
    <row r="661" spans="1:26" ht="13.5" customHeight="1">
      <c r="A661" s="12"/>
      <c r="B661" s="12"/>
      <c r="C661" s="12"/>
      <c r="D661" s="12"/>
      <c r="E661" s="11"/>
      <c r="F661" s="11"/>
      <c r="G661" s="9"/>
      <c r="H661" s="10"/>
      <c r="I661" s="10"/>
      <c r="J661" s="10"/>
      <c r="K661" s="10"/>
      <c r="L661" s="10"/>
      <c r="M661" s="9"/>
      <c r="N661" s="9"/>
      <c r="O661" s="9"/>
      <c r="P661" s="9"/>
      <c r="Q661" s="9"/>
      <c r="R661" s="9"/>
      <c r="S661" s="9"/>
      <c r="T661" s="9"/>
      <c r="U661" s="9"/>
      <c r="V661" s="9"/>
      <c r="W661" s="9"/>
      <c r="X661" s="9"/>
      <c r="Y661" s="9"/>
      <c r="Z661" s="9"/>
    </row>
    <row r="662" spans="1:26" ht="13.5" customHeight="1">
      <c r="A662" s="12"/>
      <c r="B662" s="12"/>
      <c r="C662" s="12"/>
      <c r="D662" s="12"/>
      <c r="E662" s="11"/>
      <c r="F662" s="11"/>
      <c r="G662" s="9"/>
      <c r="H662" s="10"/>
      <c r="I662" s="10"/>
      <c r="J662" s="10"/>
      <c r="K662" s="10"/>
      <c r="L662" s="10"/>
      <c r="M662" s="9"/>
      <c r="N662" s="9"/>
      <c r="O662" s="9"/>
      <c r="P662" s="9"/>
      <c r="Q662" s="9"/>
      <c r="R662" s="9"/>
      <c r="S662" s="9"/>
      <c r="T662" s="9"/>
      <c r="U662" s="9"/>
      <c r="V662" s="9"/>
      <c r="W662" s="9"/>
      <c r="X662" s="9"/>
      <c r="Y662" s="9"/>
      <c r="Z662" s="9"/>
    </row>
    <row r="663" spans="1:26" ht="13.5" customHeight="1">
      <c r="A663" s="12"/>
      <c r="B663" s="12"/>
      <c r="C663" s="12"/>
      <c r="D663" s="12"/>
      <c r="E663" s="11"/>
      <c r="F663" s="11"/>
      <c r="G663" s="9"/>
      <c r="H663" s="10"/>
      <c r="I663" s="10"/>
      <c r="J663" s="10"/>
      <c r="K663" s="10"/>
      <c r="L663" s="10"/>
      <c r="M663" s="9"/>
      <c r="N663" s="9"/>
      <c r="O663" s="9"/>
      <c r="P663" s="9"/>
      <c r="Q663" s="9"/>
      <c r="R663" s="9"/>
      <c r="S663" s="9"/>
      <c r="T663" s="9"/>
      <c r="U663" s="9"/>
      <c r="V663" s="9"/>
      <c r="W663" s="9"/>
      <c r="X663" s="9"/>
      <c r="Y663" s="9"/>
      <c r="Z663" s="9"/>
    </row>
    <row r="664" spans="1:26" ht="13.5" customHeight="1">
      <c r="A664" s="12"/>
      <c r="B664" s="12"/>
      <c r="C664" s="12"/>
      <c r="D664" s="12"/>
      <c r="E664" s="11"/>
      <c r="F664" s="11"/>
      <c r="G664" s="9"/>
      <c r="H664" s="10"/>
      <c r="I664" s="10"/>
      <c r="J664" s="10"/>
      <c r="K664" s="10"/>
      <c r="L664" s="10"/>
      <c r="M664" s="9"/>
      <c r="N664" s="9"/>
      <c r="O664" s="9"/>
      <c r="P664" s="9"/>
      <c r="Q664" s="9"/>
      <c r="R664" s="9"/>
      <c r="S664" s="9"/>
      <c r="T664" s="9"/>
      <c r="U664" s="9"/>
      <c r="V664" s="9"/>
      <c r="W664" s="9"/>
      <c r="X664" s="9"/>
      <c r="Y664" s="9"/>
      <c r="Z664" s="9"/>
    </row>
    <row r="665" spans="1:26" ht="13.5" customHeight="1">
      <c r="A665" s="12"/>
      <c r="B665" s="12"/>
      <c r="C665" s="12"/>
      <c r="D665" s="12"/>
      <c r="E665" s="11"/>
      <c r="F665" s="11"/>
      <c r="G665" s="9"/>
      <c r="H665" s="10"/>
      <c r="I665" s="10"/>
      <c r="J665" s="10"/>
      <c r="K665" s="10"/>
      <c r="L665" s="10"/>
      <c r="M665" s="9"/>
      <c r="N665" s="9"/>
      <c r="O665" s="9"/>
      <c r="P665" s="9"/>
      <c r="Q665" s="9"/>
      <c r="R665" s="9"/>
      <c r="S665" s="9"/>
      <c r="T665" s="9"/>
      <c r="U665" s="9"/>
      <c r="V665" s="9"/>
      <c r="W665" s="9"/>
      <c r="X665" s="9"/>
      <c r="Y665" s="9"/>
      <c r="Z665" s="9"/>
    </row>
    <row r="666" spans="1:26" ht="13.5" customHeight="1">
      <c r="A666" s="12"/>
      <c r="B666" s="12"/>
      <c r="C666" s="12"/>
      <c r="D666" s="12"/>
      <c r="E666" s="11"/>
      <c r="F666" s="11"/>
      <c r="G666" s="9"/>
      <c r="H666" s="10"/>
      <c r="I666" s="10"/>
      <c r="J666" s="10"/>
      <c r="K666" s="10"/>
      <c r="L666" s="10"/>
      <c r="M666" s="9"/>
      <c r="N666" s="9"/>
      <c r="O666" s="9"/>
      <c r="P666" s="9"/>
      <c r="Q666" s="9"/>
      <c r="R666" s="9"/>
      <c r="S666" s="9"/>
      <c r="T666" s="9"/>
      <c r="U666" s="9"/>
      <c r="V666" s="9"/>
      <c r="W666" s="9"/>
      <c r="X666" s="9"/>
      <c r="Y666" s="9"/>
      <c r="Z666" s="9"/>
    </row>
    <row r="667" spans="1:26" ht="13.5" customHeight="1">
      <c r="A667" s="12"/>
      <c r="B667" s="12"/>
      <c r="C667" s="12"/>
      <c r="D667" s="12"/>
      <c r="E667" s="11"/>
      <c r="F667" s="11"/>
      <c r="G667" s="9"/>
      <c r="H667" s="10"/>
      <c r="I667" s="10"/>
      <c r="J667" s="10"/>
      <c r="K667" s="10"/>
      <c r="L667" s="10"/>
      <c r="M667" s="9"/>
      <c r="N667" s="9"/>
      <c r="O667" s="9"/>
      <c r="P667" s="9"/>
      <c r="Q667" s="9"/>
      <c r="R667" s="9"/>
      <c r="S667" s="9"/>
      <c r="T667" s="9"/>
      <c r="U667" s="9"/>
      <c r="V667" s="9"/>
      <c r="W667" s="9"/>
      <c r="X667" s="9"/>
      <c r="Y667" s="9"/>
      <c r="Z667" s="9"/>
    </row>
    <row r="668" spans="1:26" ht="13.5" customHeight="1">
      <c r="A668" s="12"/>
      <c r="B668" s="12"/>
      <c r="C668" s="12"/>
      <c r="D668" s="12"/>
      <c r="E668" s="11"/>
      <c r="F668" s="11"/>
      <c r="G668" s="9"/>
      <c r="H668" s="10"/>
      <c r="I668" s="10"/>
      <c r="J668" s="10"/>
      <c r="K668" s="10"/>
      <c r="L668" s="10"/>
      <c r="M668" s="9"/>
      <c r="N668" s="9"/>
      <c r="O668" s="9"/>
      <c r="P668" s="9"/>
      <c r="Q668" s="9"/>
      <c r="R668" s="9"/>
      <c r="S668" s="9"/>
      <c r="T668" s="9"/>
      <c r="U668" s="9"/>
      <c r="V668" s="9"/>
      <c r="W668" s="9"/>
      <c r="X668" s="9"/>
      <c r="Y668" s="9"/>
      <c r="Z668" s="9"/>
    </row>
    <row r="669" spans="1:26" ht="13.5" customHeight="1">
      <c r="A669" s="12"/>
      <c r="B669" s="12"/>
      <c r="C669" s="12"/>
      <c r="D669" s="12"/>
      <c r="E669" s="11"/>
      <c r="F669" s="11"/>
      <c r="G669" s="9"/>
      <c r="H669" s="10"/>
      <c r="I669" s="10"/>
      <c r="J669" s="10"/>
      <c r="K669" s="10"/>
      <c r="L669" s="10"/>
      <c r="M669" s="9"/>
      <c r="N669" s="9"/>
      <c r="O669" s="9"/>
      <c r="P669" s="9"/>
      <c r="Q669" s="9"/>
      <c r="R669" s="9"/>
      <c r="S669" s="9"/>
      <c r="T669" s="9"/>
      <c r="U669" s="9"/>
      <c r="V669" s="9"/>
      <c r="W669" s="9"/>
      <c r="X669" s="9"/>
      <c r="Y669" s="9"/>
      <c r="Z669" s="9"/>
    </row>
    <row r="670" spans="1:26" ht="13.5" customHeight="1">
      <c r="A670" s="12"/>
      <c r="B670" s="12"/>
      <c r="C670" s="12"/>
      <c r="D670" s="12"/>
      <c r="E670" s="11"/>
      <c r="F670" s="11"/>
      <c r="G670" s="9"/>
      <c r="H670" s="10"/>
      <c r="I670" s="10"/>
      <c r="J670" s="10"/>
      <c r="K670" s="10"/>
      <c r="L670" s="10"/>
      <c r="M670" s="9"/>
      <c r="N670" s="9"/>
      <c r="O670" s="9"/>
      <c r="P670" s="9"/>
      <c r="Q670" s="9"/>
      <c r="R670" s="9"/>
      <c r="S670" s="9"/>
      <c r="T670" s="9"/>
      <c r="U670" s="9"/>
      <c r="V670" s="9"/>
      <c r="W670" s="9"/>
      <c r="X670" s="9"/>
      <c r="Y670" s="9"/>
      <c r="Z670" s="9"/>
    </row>
    <row r="671" spans="1:26" ht="13.5" customHeight="1">
      <c r="A671" s="12"/>
      <c r="B671" s="12"/>
      <c r="C671" s="12"/>
      <c r="D671" s="12"/>
      <c r="E671" s="11"/>
      <c r="F671" s="11"/>
      <c r="G671" s="9"/>
      <c r="H671" s="10"/>
      <c r="I671" s="10"/>
      <c r="J671" s="10"/>
      <c r="K671" s="10"/>
      <c r="L671" s="10"/>
      <c r="M671" s="9"/>
      <c r="N671" s="9"/>
      <c r="O671" s="9"/>
      <c r="P671" s="9"/>
      <c r="Q671" s="9"/>
      <c r="R671" s="9"/>
      <c r="S671" s="9"/>
      <c r="T671" s="9"/>
      <c r="U671" s="9"/>
      <c r="V671" s="9"/>
      <c r="W671" s="9"/>
      <c r="X671" s="9"/>
      <c r="Y671" s="9"/>
      <c r="Z671" s="9"/>
    </row>
    <row r="672" spans="1:26" ht="13.5" customHeight="1">
      <c r="A672" s="12"/>
      <c r="B672" s="12"/>
      <c r="C672" s="12"/>
      <c r="D672" s="12"/>
      <c r="E672" s="11"/>
      <c r="F672" s="11"/>
      <c r="G672" s="9"/>
      <c r="H672" s="10"/>
      <c r="I672" s="10"/>
      <c r="J672" s="10"/>
      <c r="K672" s="10"/>
      <c r="L672" s="10"/>
      <c r="M672" s="9"/>
      <c r="N672" s="9"/>
      <c r="O672" s="9"/>
      <c r="P672" s="9"/>
      <c r="Q672" s="9"/>
      <c r="R672" s="9"/>
      <c r="S672" s="9"/>
      <c r="T672" s="9"/>
      <c r="U672" s="9"/>
      <c r="V672" s="9"/>
      <c r="W672" s="9"/>
      <c r="X672" s="9"/>
      <c r="Y672" s="9"/>
      <c r="Z672" s="9"/>
    </row>
    <row r="673" spans="1:26" ht="13.5" customHeight="1">
      <c r="A673" s="12"/>
      <c r="B673" s="12"/>
      <c r="C673" s="12"/>
      <c r="D673" s="12"/>
      <c r="E673" s="11"/>
      <c r="F673" s="11"/>
      <c r="G673" s="9"/>
      <c r="H673" s="10"/>
      <c r="I673" s="10"/>
      <c r="J673" s="10"/>
      <c r="K673" s="10"/>
      <c r="L673" s="10"/>
      <c r="M673" s="9"/>
      <c r="N673" s="9"/>
      <c r="O673" s="9"/>
      <c r="P673" s="9"/>
      <c r="Q673" s="9"/>
      <c r="R673" s="9"/>
      <c r="S673" s="9"/>
      <c r="T673" s="9"/>
      <c r="U673" s="9"/>
      <c r="V673" s="9"/>
      <c r="W673" s="9"/>
      <c r="X673" s="9"/>
      <c r="Y673" s="9"/>
      <c r="Z673" s="9"/>
    </row>
    <row r="674" spans="1:26" ht="13.5" customHeight="1">
      <c r="A674" s="12"/>
      <c r="B674" s="12"/>
      <c r="C674" s="12"/>
      <c r="D674" s="12"/>
      <c r="E674" s="11"/>
      <c r="F674" s="11"/>
      <c r="G674" s="9"/>
      <c r="H674" s="10"/>
      <c r="I674" s="10"/>
      <c r="J674" s="10"/>
      <c r="K674" s="10"/>
      <c r="L674" s="10"/>
      <c r="M674" s="9"/>
      <c r="N674" s="9"/>
      <c r="O674" s="9"/>
      <c r="P674" s="9"/>
      <c r="Q674" s="9"/>
      <c r="R674" s="9"/>
      <c r="S674" s="9"/>
      <c r="T674" s="9"/>
      <c r="U674" s="9"/>
      <c r="V674" s="9"/>
      <c r="W674" s="9"/>
      <c r="X674" s="9"/>
      <c r="Y674" s="9"/>
      <c r="Z674" s="9"/>
    </row>
    <row r="675" spans="1:26" ht="13.5" customHeight="1">
      <c r="A675" s="12"/>
      <c r="B675" s="12"/>
      <c r="C675" s="12"/>
      <c r="D675" s="12"/>
      <c r="E675" s="11"/>
      <c r="F675" s="11"/>
      <c r="G675" s="9"/>
      <c r="H675" s="10"/>
      <c r="I675" s="10"/>
      <c r="J675" s="10"/>
      <c r="K675" s="10"/>
      <c r="L675" s="10"/>
      <c r="M675" s="9"/>
      <c r="N675" s="9"/>
      <c r="O675" s="9"/>
      <c r="P675" s="9"/>
      <c r="Q675" s="9"/>
      <c r="R675" s="9"/>
      <c r="S675" s="9"/>
      <c r="T675" s="9"/>
      <c r="U675" s="9"/>
      <c r="V675" s="9"/>
      <c r="W675" s="9"/>
      <c r="X675" s="9"/>
      <c r="Y675" s="9"/>
      <c r="Z675" s="9"/>
    </row>
    <row r="676" spans="1:26" ht="13.5" customHeight="1">
      <c r="A676" s="12"/>
      <c r="B676" s="12"/>
      <c r="C676" s="12"/>
      <c r="D676" s="12"/>
      <c r="E676" s="11"/>
      <c r="F676" s="11"/>
      <c r="G676" s="9"/>
      <c r="H676" s="10"/>
      <c r="I676" s="10"/>
      <c r="J676" s="10"/>
      <c r="K676" s="10"/>
      <c r="L676" s="10"/>
      <c r="M676" s="9"/>
      <c r="N676" s="9"/>
      <c r="O676" s="9"/>
      <c r="P676" s="9"/>
      <c r="Q676" s="9"/>
      <c r="R676" s="9"/>
      <c r="S676" s="9"/>
      <c r="T676" s="9"/>
      <c r="U676" s="9"/>
      <c r="V676" s="9"/>
      <c r="W676" s="9"/>
      <c r="X676" s="9"/>
      <c r="Y676" s="9"/>
      <c r="Z676" s="9"/>
    </row>
    <row r="677" spans="1:26" ht="13.5" customHeight="1">
      <c r="A677" s="12"/>
      <c r="B677" s="12"/>
      <c r="C677" s="12"/>
      <c r="D677" s="12"/>
      <c r="E677" s="11"/>
      <c r="F677" s="11"/>
      <c r="G677" s="9"/>
      <c r="H677" s="10"/>
      <c r="I677" s="10"/>
      <c r="J677" s="10"/>
      <c r="K677" s="10"/>
      <c r="L677" s="10"/>
      <c r="M677" s="9"/>
      <c r="N677" s="9"/>
      <c r="O677" s="9"/>
      <c r="P677" s="9"/>
      <c r="Q677" s="9"/>
      <c r="R677" s="9"/>
      <c r="S677" s="9"/>
      <c r="T677" s="9"/>
      <c r="U677" s="9"/>
      <c r="V677" s="9"/>
      <c r="W677" s="9"/>
      <c r="X677" s="9"/>
      <c r="Y677" s="9"/>
      <c r="Z677" s="9"/>
    </row>
    <row r="678" spans="1:26" ht="13.5" customHeight="1">
      <c r="A678" s="12"/>
      <c r="B678" s="12"/>
      <c r="C678" s="12"/>
      <c r="D678" s="12"/>
      <c r="E678" s="11"/>
      <c r="F678" s="11"/>
      <c r="G678" s="9"/>
      <c r="H678" s="10"/>
      <c r="I678" s="10"/>
      <c r="J678" s="10"/>
      <c r="K678" s="10"/>
      <c r="L678" s="10"/>
      <c r="M678" s="9"/>
      <c r="N678" s="9"/>
      <c r="O678" s="9"/>
      <c r="P678" s="9"/>
      <c r="Q678" s="9"/>
      <c r="R678" s="9"/>
      <c r="S678" s="9"/>
      <c r="T678" s="9"/>
      <c r="U678" s="9"/>
      <c r="V678" s="9"/>
      <c r="W678" s="9"/>
      <c r="X678" s="9"/>
      <c r="Y678" s="9"/>
      <c r="Z678" s="9"/>
    </row>
    <row r="679" spans="1:26" ht="13.5" customHeight="1">
      <c r="A679" s="12"/>
      <c r="B679" s="12"/>
      <c r="C679" s="12"/>
      <c r="D679" s="12"/>
      <c r="E679" s="11"/>
      <c r="F679" s="11"/>
      <c r="G679" s="9"/>
      <c r="H679" s="10"/>
      <c r="I679" s="10"/>
      <c r="J679" s="10"/>
      <c r="K679" s="10"/>
      <c r="L679" s="10"/>
      <c r="M679" s="9"/>
      <c r="N679" s="9"/>
      <c r="O679" s="9"/>
      <c r="P679" s="9"/>
      <c r="Q679" s="9"/>
      <c r="R679" s="9"/>
      <c r="S679" s="9"/>
      <c r="T679" s="9"/>
      <c r="U679" s="9"/>
      <c r="V679" s="9"/>
      <c r="W679" s="9"/>
      <c r="X679" s="9"/>
      <c r="Y679" s="9"/>
      <c r="Z679" s="9"/>
    </row>
    <row r="680" spans="1:26" ht="13.5" customHeight="1">
      <c r="A680" s="12"/>
      <c r="B680" s="12"/>
      <c r="C680" s="12"/>
      <c r="D680" s="12"/>
      <c r="E680" s="11"/>
      <c r="F680" s="11"/>
      <c r="G680" s="9"/>
      <c r="H680" s="10"/>
      <c r="I680" s="10"/>
      <c r="J680" s="10"/>
      <c r="K680" s="10"/>
      <c r="L680" s="10"/>
      <c r="M680" s="9"/>
      <c r="N680" s="9"/>
      <c r="O680" s="9"/>
      <c r="P680" s="9"/>
      <c r="Q680" s="9"/>
      <c r="R680" s="9"/>
      <c r="S680" s="9"/>
      <c r="T680" s="9"/>
      <c r="U680" s="9"/>
      <c r="V680" s="9"/>
      <c r="W680" s="9"/>
      <c r="X680" s="9"/>
      <c r="Y680" s="9"/>
      <c r="Z680" s="9"/>
    </row>
    <row r="681" spans="1:26" ht="13.5" customHeight="1">
      <c r="A681" s="12"/>
      <c r="B681" s="12"/>
      <c r="C681" s="12"/>
      <c r="D681" s="12"/>
      <c r="E681" s="11"/>
      <c r="F681" s="11"/>
      <c r="G681" s="9"/>
      <c r="H681" s="10"/>
      <c r="I681" s="10"/>
      <c r="J681" s="10"/>
      <c r="K681" s="10"/>
      <c r="L681" s="10"/>
      <c r="M681" s="9"/>
      <c r="N681" s="9"/>
      <c r="O681" s="9"/>
      <c r="P681" s="9"/>
      <c r="Q681" s="9"/>
      <c r="R681" s="9"/>
      <c r="S681" s="9"/>
      <c r="T681" s="9"/>
      <c r="U681" s="9"/>
      <c r="V681" s="9"/>
      <c r="W681" s="9"/>
      <c r="X681" s="9"/>
      <c r="Y681" s="9"/>
      <c r="Z681" s="9"/>
    </row>
    <row r="682" spans="1:26" ht="13.5" customHeight="1">
      <c r="A682" s="12"/>
      <c r="B682" s="12"/>
      <c r="C682" s="12"/>
      <c r="D682" s="12"/>
      <c r="E682" s="11"/>
      <c r="F682" s="11"/>
      <c r="G682" s="9"/>
      <c r="H682" s="10"/>
      <c r="I682" s="10"/>
      <c r="J682" s="10"/>
      <c r="K682" s="10"/>
      <c r="L682" s="10"/>
      <c r="M682" s="9"/>
      <c r="N682" s="9"/>
      <c r="O682" s="9"/>
      <c r="P682" s="9"/>
      <c r="Q682" s="9"/>
      <c r="R682" s="9"/>
      <c r="S682" s="9"/>
      <c r="T682" s="9"/>
      <c r="U682" s="9"/>
      <c r="V682" s="9"/>
      <c r="W682" s="9"/>
      <c r="X682" s="9"/>
      <c r="Y682" s="9"/>
      <c r="Z682" s="9"/>
    </row>
    <row r="683" spans="1:26" ht="13.5" customHeight="1">
      <c r="A683" s="12"/>
      <c r="B683" s="12"/>
      <c r="C683" s="12"/>
      <c r="D683" s="12"/>
      <c r="E683" s="11"/>
      <c r="F683" s="11"/>
      <c r="G683" s="9"/>
      <c r="H683" s="10"/>
      <c r="I683" s="10"/>
      <c r="J683" s="10"/>
      <c r="K683" s="10"/>
      <c r="L683" s="10"/>
      <c r="M683" s="9"/>
      <c r="N683" s="9"/>
      <c r="O683" s="9"/>
      <c r="P683" s="9"/>
      <c r="Q683" s="9"/>
      <c r="R683" s="9"/>
      <c r="S683" s="9"/>
      <c r="T683" s="9"/>
      <c r="U683" s="9"/>
      <c r="V683" s="9"/>
      <c r="W683" s="9"/>
      <c r="X683" s="9"/>
      <c r="Y683" s="9"/>
      <c r="Z683" s="9"/>
    </row>
    <row r="684" spans="1:26" ht="13.5" customHeight="1">
      <c r="A684" s="12"/>
      <c r="B684" s="12"/>
      <c r="C684" s="12"/>
      <c r="D684" s="12"/>
      <c r="E684" s="11"/>
      <c r="F684" s="11"/>
      <c r="G684" s="9"/>
      <c r="H684" s="10"/>
      <c r="I684" s="10"/>
      <c r="J684" s="10"/>
      <c r="K684" s="10"/>
      <c r="L684" s="10"/>
      <c r="M684" s="9"/>
      <c r="N684" s="9"/>
      <c r="O684" s="9"/>
      <c r="P684" s="9"/>
      <c r="Q684" s="9"/>
      <c r="R684" s="9"/>
      <c r="S684" s="9"/>
      <c r="T684" s="9"/>
      <c r="U684" s="9"/>
      <c r="V684" s="9"/>
      <c r="W684" s="9"/>
      <c r="X684" s="9"/>
      <c r="Y684" s="9"/>
      <c r="Z684" s="9"/>
    </row>
    <row r="685" spans="1:26" ht="13.5" customHeight="1">
      <c r="A685" s="12"/>
      <c r="B685" s="12"/>
      <c r="C685" s="12"/>
      <c r="D685" s="12"/>
      <c r="E685" s="11"/>
      <c r="F685" s="11"/>
      <c r="G685" s="9"/>
      <c r="H685" s="10"/>
      <c r="I685" s="10"/>
      <c r="J685" s="10"/>
      <c r="K685" s="10"/>
      <c r="L685" s="10"/>
      <c r="M685" s="9"/>
      <c r="N685" s="9"/>
      <c r="O685" s="9"/>
      <c r="P685" s="9"/>
      <c r="Q685" s="9"/>
      <c r="R685" s="9"/>
      <c r="S685" s="9"/>
      <c r="T685" s="9"/>
      <c r="U685" s="9"/>
      <c r="V685" s="9"/>
      <c r="W685" s="9"/>
      <c r="X685" s="9"/>
      <c r="Y685" s="9"/>
      <c r="Z685" s="9"/>
    </row>
    <row r="686" spans="1:26" ht="13.5" customHeight="1">
      <c r="A686" s="12"/>
      <c r="B686" s="12"/>
      <c r="C686" s="12"/>
      <c r="D686" s="12"/>
      <c r="E686" s="11"/>
      <c r="F686" s="11"/>
      <c r="G686" s="9"/>
      <c r="H686" s="10"/>
      <c r="I686" s="10"/>
      <c r="J686" s="10"/>
      <c r="K686" s="10"/>
      <c r="L686" s="10"/>
      <c r="M686" s="9"/>
      <c r="N686" s="9"/>
      <c r="O686" s="9"/>
      <c r="P686" s="9"/>
      <c r="Q686" s="9"/>
      <c r="R686" s="9"/>
      <c r="S686" s="9"/>
      <c r="T686" s="9"/>
      <c r="U686" s="9"/>
      <c r="V686" s="9"/>
      <c r="W686" s="9"/>
      <c r="X686" s="9"/>
      <c r="Y686" s="9"/>
      <c r="Z686" s="9"/>
    </row>
    <row r="687" spans="1:26" ht="13.5" customHeight="1">
      <c r="A687" s="12"/>
      <c r="B687" s="12"/>
      <c r="C687" s="12"/>
      <c r="D687" s="12"/>
      <c r="E687" s="11"/>
      <c r="F687" s="11"/>
      <c r="G687" s="9"/>
      <c r="H687" s="10"/>
      <c r="I687" s="10"/>
      <c r="J687" s="10"/>
      <c r="K687" s="10"/>
      <c r="L687" s="10"/>
      <c r="M687" s="9"/>
      <c r="N687" s="9"/>
      <c r="O687" s="9"/>
      <c r="P687" s="9"/>
      <c r="Q687" s="9"/>
      <c r="R687" s="9"/>
      <c r="S687" s="9"/>
      <c r="T687" s="9"/>
      <c r="U687" s="9"/>
      <c r="V687" s="9"/>
      <c r="W687" s="9"/>
      <c r="X687" s="9"/>
      <c r="Y687" s="9"/>
      <c r="Z687" s="9"/>
    </row>
    <row r="688" spans="1:26" ht="13.5" customHeight="1">
      <c r="A688" s="12"/>
      <c r="B688" s="12"/>
      <c r="C688" s="12"/>
      <c r="D688" s="12"/>
      <c r="E688" s="11"/>
      <c r="F688" s="11"/>
      <c r="G688" s="9"/>
      <c r="H688" s="10"/>
      <c r="I688" s="10"/>
      <c r="J688" s="10"/>
      <c r="K688" s="10"/>
      <c r="L688" s="10"/>
      <c r="M688" s="9"/>
      <c r="N688" s="9"/>
      <c r="O688" s="9"/>
      <c r="P688" s="9"/>
      <c r="Q688" s="9"/>
      <c r="R688" s="9"/>
      <c r="S688" s="9"/>
      <c r="T688" s="9"/>
      <c r="U688" s="9"/>
      <c r="V688" s="9"/>
      <c r="W688" s="9"/>
      <c r="X688" s="9"/>
      <c r="Y688" s="9"/>
      <c r="Z688" s="9"/>
    </row>
    <row r="689" spans="1:26" ht="13.5" customHeight="1">
      <c r="A689" s="12"/>
      <c r="B689" s="12"/>
      <c r="C689" s="12"/>
      <c r="D689" s="12"/>
      <c r="E689" s="11"/>
      <c r="F689" s="11"/>
      <c r="G689" s="9"/>
      <c r="H689" s="10"/>
      <c r="I689" s="10"/>
      <c r="J689" s="10"/>
      <c r="K689" s="10"/>
      <c r="L689" s="10"/>
      <c r="M689" s="9"/>
      <c r="N689" s="9"/>
      <c r="O689" s="9"/>
      <c r="P689" s="9"/>
      <c r="Q689" s="9"/>
      <c r="R689" s="9"/>
      <c r="S689" s="9"/>
      <c r="T689" s="9"/>
      <c r="U689" s="9"/>
      <c r="V689" s="9"/>
      <c r="W689" s="9"/>
      <c r="X689" s="9"/>
      <c r="Y689" s="9"/>
      <c r="Z689" s="9"/>
    </row>
    <row r="690" spans="1:26" ht="13.5" customHeight="1">
      <c r="A690" s="12"/>
      <c r="B690" s="12"/>
      <c r="C690" s="12"/>
      <c r="D690" s="12"/>
      <c r="E690" s="11"/>
      <c r="F690" s="11"/>
      <c r="G690" s="9"/>
      <c r="H690" s="10"/>
      <c r="I690" s="10"/>
      <c r="J690" s="10"/>
      <c r="K690" s="10"/>
      <c r="L690" s="10"/>
      <c r="M690" s="9"/>
      <c r="N690" s="9"/>
      <c r="O690" s="9"/>
      <c r="P690" s="9"/>
      <c r="Q690" s="9"/>
      <c r="R690" s="9"/>
      <c r="S690" s="9"/>
      <c r="T690" s="9"/>
      <c r="U690" s="9"/>
      <c r="V690" s="9"/>
      <c r="W690" s="9"/>
      <c r="X690" s="9"/>
      <c r="Y690" s="9"/>
      <c r="Z690" s="9"/>
    </row>
    <row r="691" spans="1:26" ht="13.5" customHeight="1">
      <c r="A691" s="12"/>
      <c r="B691" s="12"/>
      <c r="C691" s="12"/>
      <c r="D691" s="12"/>
      <c r="E691" s="11"/>
      <c r="F691" s="11"/>
      <c r="G691" s="9"/>
      <c r="H691" s="10"/>
      <c r="I691" s="10"/>
      <c r="J691" s="10"/>
      <c r="K691" s="10"/>
      <c r="L691" s="10"/>
      <c r="M691" s="9"/>
      <c r="N691" s="9"/>
      <c r="O691" s="9"/>
      <c r="P691" s="9"/>
      <c r="Q691" s="9"/>
      <c r="R691" s="9"/>
      <c r="S691" s="9"/>
      <c r="T691" s="9"/>
      <c r="U691" s="9"/>
      <c r="V691" s="9"/>
      <c r="W691" s="9"/>
      <c r="X691" s="9"/>
      <c r="Y691" s="9"/>
      <c r="Z691" s="9"/>
    </row>
    <row r="692" spans="1:26" ht="13.5" customHeight="1">
      <c r="A692" s="12"/>
      <c r="B692" s="12"/>
      <c r="C692" s="12"/>
      <c r="D692" s="12"/>
      <c r="E692" s="11"/>
      <c r="F692" s="11"/>
      <c r="G692" s="9"/>
      <c r="H692" s="10"/>
      <c r="I692" s="10"/>
      <c r="J692" s="10"/>
      <c r="K692" s="10"/>
      <c r="L692" s="10"/>
      <c r="M692" s="9"/>
      <c r="N692" s="9"/>
      <c r="O692" s="9"/>
      <c r="P692" s="9"/>
      <c r="Q692" s="9"/>
      <c r="R692" s="9"/>
      <c r="S692" s="9"/>
      <c r="T692" s="9"/>
      <c r="U692" s="9"/>
      <c r="V692" s="9"/>
      <c r="W692" s="9"/>
      <c r="X692" s="9"/>
      <c r="Y692" s="9"/>
      <c r="Z692" s="9"/>
    </row>
    <row r="693" spans="1:26" ht="13.5" customHeight="1">
      <c r="A693" s="12"/>
      <c r="B693" s="12"/>
      <c r="C693" s="12"/>
      <c r="D693" s="12"/>
      <c r="E693" s="11"/>
      <c r="F693" s="11"/>
      <c r="G693" s="9"/>
      <c r="H693" s="10"/>
      <c r="I693" s="10"/>
      <c r="J693" s="10"/>
      <c r="K693" s="10"/>
      <c r="L693" s="10"/>
      <c r="M693" s="9"/>
      <c r="N693" s="9"/>
      <c r="O693" s="9"/>
      <c r="P693" s="9"/>
      <c r="Q693" s="9"/>
      <c r="R693" s="9"/>
      <c r="S693" s="9"/>
      <c r="T693" s="9"/>
      <c r="U693" s="9"/>
      <c r="V693" s="9"/>
      <c r="W693" s="9"/>
      <c r="X693" s="9"/>
      <c r="Y693" s="9"/>
      <c r="Z693" s="9"/>
    </row>
    <row r="694" spans="1:26" ht="13.5" customHeight="1">
      <c r="A694" s="12"/>
      <c r="B694" s="12"/>
      <c r="C694" s="12"/>
      <c r="D694" s="12"/>
      <c r="E694" s="11"/>
      <c r="F694" s="11"/>
      <c r="G694" s="9"/>
      <c r="H694" s="10"/>
      <c r="I694" s="10"/>
      <c r="J694" s="10"/>
      <c r="K694" s="10"/>
      <c r="L694" s="10"/>
      <c r="M694" s="9"/>
      <c r="N694" s="9"/>
      <c r="O694" s="9"/>
      <c r="P694" s="9"/>
      <c r="Q694" s="9"/>
      <c r="R694" s="9"/>
      <c r="S694" s="9"/>
      <c r="T694" s="9"/>
      <c r="U694" s="9"/>
      <c r="V694" s="9"/>
      <c r="W694" s="9"/>
      <c r="X694" s="9"/>
      <c r="Y694" s="9"/>
      <c r="Z694" s="9"/>
    </row>
    <row r="695" spans="1:26" ht="13.5" customHeight="1">
      <c r="A695" s="12"/>
      <c r="B695" s="12"/>
      <c r="C695" s="12"/>
      <c r="D695" s="12"/>
      <c r="E695" s="11"/>
      <c r="F695" s="11"/>
      <c r="G695" s="9"/>
      <c r="H695" s="10"/>
      <c r="I695" s="10"/>
      <c r="J695" s="10"/>
      <c r="K695" s="10"/>
      <c r="L695" s="10"/>
      <c r="M695" s="9"/>
      <c r="N695" s="9"/>
      <c r="O695" s="9"/>
      <c r="P695" s="9"/>
      <c r="Q695" s="9"/>
      <c r="R695" s="9"/>
      <c r="S695" s="9"/>
      <c r="T695" s="9"/>
      <c r="U695" s="9"/>
      <c r="V695" s="9"/>
      <c r="W695" s="9"/>
      <c r="X695" s="9"/>
      <c r="Y695" s="9"/>
      <c r="Z695" s="9"/>
    </row>
    <row r="696" spans="1:26" ht="13.5" customHeight="1">
      <c r="A696" s="12"/>
      <c r="B696" s="12"/>
      <c r="C696" s="12"/>
      <c r="D696" s="12"/>
      <c r="E696" s="11"/>
      <c r="F696" s="11"/>
      <c r="G696" s="9"/>
      <c r="H696" s="10"/>
      <c r="I696" s="10"/>
      <c r="J696" s="10"/>
      <c r="K696" s="10"/>
      <c r="L696" s="10"/>
      <c r="M696" s="9"/>
      <c r="N696" s="9"/>
      <c r="O696" s="9"/>
      <c r="P696" s="9"/>
      <c r="Q696" s="9"/>
      <c r="R696" s="9"/>
      <c r="S696" s="9"/>
      <c r="T696" s="9"/>
      <c r="U696" s="9"/>
      <c r="V696" s="9"/>
      <c r="W696" s="9"/>
      <c r="X696" s="9"/>
      <c r="Y696" s="9"/>
      <c r="Z696" s="9"/>
    </row>
    <row r="697" spans="1:26" ht="13.5" customHeight="1">
      <c r="A697" s="12"/>
      <c r="B697" s="12"/>
      <c r="C697" s="12"/>
      <c r="D697" s="12"/>
      <c r="E697" s="11"/>
      <c r="F697" s="11"/>
      <c r="G697" s="9"/>
      <c r="H697" s="10"/>
      <c r="I697" s="10"/>
      <c r="J697" s="10"/>
      <c r="K697" s="10"/>
      <c r="L697" s="10"/>
      <c r="M697" s="9"/>
      <c r="N697" s="9"/>
      <c r="O697" s="9"/>
      <c r="P697" s="9"/>
      <c r="Q697" s="9"/>
      <c r="R697" s="9"/>
      <c r="S697" s="9"/>
      <c r="T697" s="9"/>
      <c r="U697" s="9"/>
      <c r="V697" s="9"/>
      <c r="W697" s="9"/>
      <c r="X697" s="9"/>
      <c r="Y697" s="9"/>
      <c r="Z697" s="9"/>
    </row>
    <row r="698" spans="1:26" ht="13.5" customHeight="1">
      <c r="A698" s="12"/>
      <c r="B698" s="12"/>
      <c r="C698" s="12"/>
      <c r="D698" s="12"/>
      <c r="E698" s="11"/>
      <c r="F698" s="11"/>
      <c r="G698" s="9"/>
      <c r="H698" s="10"/>
      <c r="I698" s="10"/>
      <c r="J698" s="10"/>
      <c r="K698" s="10"/>
      <c r="L698" s="10"/>
      <c r="M698" s="9"/>
      <c r="N698" s="9"/>
      <c r="O698" s="9"/>
      <c r="P698" s="9"/>
      <c r="Q698" s="9"/>
      <c r="R698" s="9"/>
      <c r="S698" s="9"/>
      <c r="T698" s="9"/>
      <c r="U698" s="9"/>
      <c r="V698" s="9"/>
      <c r="W698" s="9"/>
      <c r="X698" s="9"/>
      <c r="Y698" s="9"/>
      <c r="Z698" s="9"/>
    </row>
    <row r="699" spans="1:26" ht="13.5" customHeight="1">
      <c r="A699" s="12"/>
      <c r="B699" s="12"/>
      <c r="C699" s="12"/>
      <c r="D699" s="12"/>
      <c r="E699" s="11"/>
      <c r="F699" s="11"/>
      <c r="G699" s="9"/>
      <c r="H699" s="10"/>
      <c r="I699" s="10"/>
      <c r="J699" s="10"/>
      <c r="K699" s="10"/>
      <c r="L699" s="10"/>
      <c r="M699" s="9"/>
      <c r="N699" s="9"/>
      <c r="O699" s="9"/>
      <c r="P699" s="9"/>
      <c r="Q699" s="9"/>
      <c r="R699" s="9"/>
      <c r="S699" s="9"/>
      <c r="T699" s="9"/>
      <c r="U699" s="9"/>
      <c r="V699" s="9"/>
      <c r="W699" s="9"/>
      <c r="X699" s="9"/>
      <c r="Y699" s="9"/>
      <c r="Z699" s="9"/>
    </row>
    <row r="700" spans="1:26" ht="13.5" customHeight="1">
      <c r="A700" s="12"/>
      <c r="B700" s="12"/>
      <c r="C700" s="12"/>
      <c r="D700" s="12"/>
      <c r="E700" s="11"/>
      <c r="F700" s="11"/>
      <c r="G700" s="9"/>
      <c r="H700" s="10"/>
      <c r="I700" s="10"/>
      <c r="J700" s="10"/>
      <c r="K700" s="10"/>
      <c r="L700" s="10"/>
      <c r="M700" s="9"/>
      <c r="N700" s="9"/>
      <c r="O700" s="9"/>
      <c r="P700" s="9"/>
      <c r="Q700" s="9"/>
      <c r="R700" s="9"/>
      <c r="S700" s="9"/>
      <c r="T700" s="9"/>
      <c r="U700" s="9"/>
      <c r="V700" s="9"/>
      <c r="W700" s="9"/>
      <c r="X700" s="9"/>
      <c r="Y700" s="9"/>
      <c r="Z700" s="9"/>
    </row>
    <row r="701" spans="1:26" ht="13.5" customHeight="1">
      <c r="A701" s="12"/>
      <c r="B701" s="12"/>
      <c r="C701" s="12"/>
      <c r="D701" s="12"/>
      <c r="E701" s="11"/>
      <c r="F701" s="11"/>
      <c r="G701" s="9"/>
      <c r="H701" s="10"/>
      <c r="I701" s="10"/>
      <c r="J701" s="10"/>
      <c r="K701" s="10"/>
      <c r="L701" s="10"/>
      <c r="M701" s="9"/>
      <c r="N701" s="9"/>
      <c r="O701" s="9"/>
      <c r="P701" s="9"/>
      <c r="Q701" s="9"/>
      <c r="R701" s="9"/>
      <c r="S701" s="9"/>
      <c r="T701" s="9"/>
      <c r="U701" s="9"/>
      <c r="V701" s="9"/>
      <c r="W701" s="9"/>
      <c r="X701" s="9"/>
      <c r="Y701" s="9"/>
      <c r="Z701" s="9"/>
    </row>
    <row r="702" spans="1:26" ht="13.5" customHeight="1">
      <c r="A702" s="12"/>
      <c r="B702" s="12"/>
      <c r="C702" s="12"/>
      <c r="D702" s="12"/>
      <c r="E702" s="11"/>
      <c r="F702" s="11"/>
      <c r="G702" s="9"/>
      <c r="H702" s="10"/>
      <c r="I702" s="10"/>
      <c r="J702" s="10"/>
      <c r="K702" s="10"/>
      <c r="L702" s="10"/>
      <c r="M702" s="9"/>
      <c r="N702" s="9"/>
      <c r="O702" s="9"/>
      <c r="P702" s="9"/>
      <c r="Q702" s="9"/>
      <c r="R702" s="9"/>
      <c r="S702" s="9"/>
      <c r="T702" s="9"/>
      <c r="U702" s="9"/>
      <c r="V702" s="9"/>
      <c r="W702" s="9"/>
      <c r="X702" s="9"/>
      <c r="Y702" s="9"/>
      <c r="Z702" s="9"/>
    </row>
    <row r="703" spans="1:26" ht="13.5" customHeight="1">
      <c r="A703" s="12"/>
      <c r="B703" s="12"/>
      <c r="C703" s="12"/>
      <c r="D703" s="12"/>
      <c r="E703" s="11"/>
      <c r="F703" s="11"/>
      <c r="G703" s="9"/>
      <c r="H703" s="10"/>
      <c r="I703" s="10"/>
      <c r="J703" s="10"/>
      <c r="K703" s="10"/>
      <c r="L703" s="10"/>
      <c r="M703" s="9"/>
      <c r="N703" s="9"/>
      <c r="O703" s="9"/>
      <c r="P703" s="9"/>
      <c r="Q703" s="9"/>
      <c r="R703" s="9"/>
      <c r="S703" s="9"/>
      <c r="T703" s="9"/>
      <c r="U703" s="9"/>
      <c r="V703" s="9"/>
      <c r="W703" s="9"/>
      <c r="X703" s="9"/>
      <c r="Y703" s="9"/>
      <c r="Z703" s="9"/>
    </row>
    <row r="704" spans="1:26" ht="13.5" customHeight="1">
      <c r="A704" s="12"/>
      <c r="B704" s="12"/>
      <c r="C704" s="12"/>
      <c r="D704" s="12"/>
      <c r="E704" s="11"/>
      <c r="F704" s="11"/>
      <c r="G704" s="9"/>
      <c r="H704" s="10"/>
      <c r="I704" s="10"/>
      <c r="J704" s="10"/>
      <c r="K704" s="10"/>
      <c r="L704" s="10"/>
      <c r="M704" s="9"/>
      <c r="N704" s="9"/>
      <c r="O704" s="9"/>
      <c r="P704" s="9"/>
      <c r="Q704" s="9"/>
      <c r="R704" s="9"/>
      <c r="S704" s="9"/>
      <c r="T704" s="9"/>
      <c r="U704" s="9"/>
      <c r="V704" s="9"/>
      <c r="W704" s="9"/>
      <c r="X704" s="9"/>
      <c r="Y704" s="9"/>
      <c r="Z704" s="9"/>
    </row>
    <row r="705" spans="1:26" ht="13.5" customHeight="1">
      <c r="A705" s="12"/>
      <c r="B705" s="12"/>
      <c r="C705" s="12"/>
      <c r="D705" s="12"/>
      <c r="E705" s="11"/>
      <c r="F705" s="11"/>
      <c r="G705" s="9"/>
      <c r="H705" s="10"/>
      <c r="I705" s="10"/>
      <c r="J705" s="10"/>
      <c r="K705" s="10"/>
      <c r="L705" s="10"/>
      <c r="M705" s="9"/>
      <c r="N705" s="9"/>
      <c r="O705" s="9"/>
      <c r="P705" s="9"/>
      <c r="Q705" s="9"/>
      <c r="R705" s="9"/>
      <c r="S705" s="9"/>
      <c r="T705" s="9"/>
      <c r="U705" s="9"/>
      <c r="V705" s="9"/>
      <c r="W705" s="9"/>
      <c r="X705" s="9"/>
      <c r="Y705" s="9"/>
      <c r="Z705" s="9"/>
    </row>
    <row r="706" spans="1:26" ht="13.5" customHeight="1">
      <c r="A706" s="12"/>
      <c r="B706" s="12"/>
      <c r="C706" s="12"/>
      <c r="D706" s="12"/>
      <c r="E706" s="11"/>
      <c r="F706" s="11"/>
      <c r="G706" s="9"/>
      <c r="H706" s="10"/>
      <c r="I706" s="10"/>
      <c r="J706" s="10"/>
      <c r="K706" s="10"/>
      <c r="L706" s="10"/>
      <c r="M706" s="9"/>
      <c r="N706" s="9"/>
      <c r="O706" s="9"/>
      <c r="P706" s="9"/>
      <c r="Q706" s="9"/>
      <c r="R706" s="9"/>
      <c r="S706" s="9"/>
      <c r="T706" s="9"/>
      <c r="U706" s="9"/>
      <c r="V706" s="9"/>
      <c r="W706" s="9"/>
      <c r="X706" s="9"/>
      <c r="Y706" s="9"/>
      <c r="Z706" s="9"/>
    </row>
    <row r="707" spans="1:26" ht="13.5" customHeight="1">
      <c r="A707" s="12"/>
      <c r="B707" s="12"/>
      <c r="C707" s="12"/>
      <c r="D707" s="12"/>
      <c r="E707" s="11"/>
      <c r="F707" s="11"/>
      <c r="G707" s="9"/>
      <c r="H707" s="10"/>
      <c r="I707" s="10"/>
      <c r="J707" s="10"/>
      <c r="K707" s="10"/>
      <c r="L707" s="10"/>
      <c r="M707" s="9"/>
      <c r="N707" s="9"/>
      <c r="O707" s="9"/>
      <c r="P707" s="9"/>
      <c r="Q707" s="9"/>
      <c r="R707" s="9"/>
      <c r="S707" s="9"/>
      <c r="T707" s="9"/>
      <c r="U707" s="9"/>
      <c r="V707" s="9"/>
      <c r="W707" s="9"/>
      <c r="X707" s="9"/>
      <c r="Y707" s="9"/>
      <c r="Z707" s="9"/>
    </row>
    <row r="708" spans="1:26" ht="13.5" customHeight="1">
      <c r="A708" s="12"/>
      <c r="B708" s="12"/>
      <c r="C708" s="12"/>
      <c r="D708" s="12"/>
      <c r="E708" s="11"/>
      <c r="F708" s="11"/>
      <c r="G708" s="9"/>
      <c r="H708" s="10"/>
      <c r="I708" s="10"/>
      <c r="J708" s="10"/>
      <c r="K708" s="10"/>
      <c r="L708" s="10"/>
      <c r="M708" s="9"/>
      <c r="N708" s="9"/>
      <c r="O708" s="9"/>
      <c r="P708" s="9"/>
      <c r="Q708" s="9"/>
      <c r="R708" s="9"/>
      <c r="S708" s="9"/>
      <c r="T708" s="9"/>
      <c r="U708" s="9"/>
      <c r="V708" s="9"/>
      <c r="W708" s="9"/>
      <c r="X708" s="9"/>
      <c r="Y708" s="9"/>
      <c r="Z708" s="9"/>
    </row>
    <row r="709" spans="1:26" ht="13.5" customHeight="1">
      <c r="A709" s="12"/>
      <c r="B709" s="12"/>
      <c r="C709" s="12"/>
      <c r="D709" s="12"/>
      <c r="E709" s="11"/>
      <c r="F709" s="11"/>
      <c r="G709" s="9"/>
      <c r="H709" s="10"/>
      <c r="I709" s="10"/>
      <c r="J709" s="10"/>
      <c r="K709" s="10"/>
      <c r="L709" s="10"/>
      <c r="M709" s="9"/>
      <c r="N709" s="9"/>
      <c r="O709" s="9"/>
      <c r="P709" s="9"/>
      <c r="Q709" s="9"/>
      <c r="R709" s="9"/>
      <c r="S709" s="9"/>
      <c r="T709" s="9"/>
      <c r="U709" s="9"/>
      <c r="V709" s="9"/>
      <c r="W709" s="9"/>
      <c r="X709" s="9"/>
      <c r="Y709" s="9"/>
      <c r="Z709" s="9"/>
    </row>
    <row r="710" spans="1:26" ht="13.5" customHeight="1">
      <c r="A710" s="12"/>
      <c r="B710" s="12"/>
      <c r="C710" s="12"/>
      <c r="D710" s="12"/>
      <c r="E710" s="11"/>
      <c r="F710" s="11"/>
      <c r="G710" s="9"/>
      <c r="H710" s="10"/>
      <c r="I710" s="10"/>
      <c r="J710" s="10"/>
      <c r="K710" s="10"/>
      <c r="L710" s="10"/>
      <c r="M710" s="9"/>
      <c r="N710" s="9"/>
      <c r="O710" s="9"/>
      <c r="P710" s="9"/>
      <c r="Q710" s="9"/>
      <c r="R710" s="9"/>
      <c r="S710" s="9"/>
      <c r="T710" s="9"/>
      <c r="U710" s="9"/>
      <c r="V710" s="9"/>
      <c r="W710" s="9"/>
      <c r="X710" s="9"/>
      <c r="Y710" s="9"/>
      <c r="Z710" s="9"/>
    </row>
    <row r="711" spans="1:26" ht="13.5" customHeight="1">
      <c r="A711" s="12"/>
      <c r="B711" s="12"/>
      <c r="C711" s="12"/>
      <c r="D711" s="12"/>
      <c r="E711" s="11"/>
      <c r="F711" s="11"/>
      <c r="G711" s="9"/>
      <c r="H711" s="10"/>
      <c r="I711" s="10"/>
      <c r="J711" s="10"/>
      <c r="K711" s="10"/>
      <c r="L711" s="10"/>
      <c r="M711" s="9"/>
      <c r="N711" s="9"/>
      <c r="O711" s="9"/>
      <c r="P711" s="9"/>
      <c r="Q711" s="9"/>
      <c r="R711" s="9"/>
      <c r="S711" s="9"/>
      <c r="T711" s="9"/>
      <c r="U711" s="9"/>
      <c r="V711" s="9"/>
      <c r="W711" s="9"/>
      <c r="X711" s="9"/>
      <c r="Y711" s="9"/>
      <c r="Z711" s="9"/>
    </row>
    <row r="712" spans="1:26" ht="13.5" customHeight="1">
      <c r="A712" s="12"/>
      <c r="B712" s="12"/>
      <c r="C712" s="12"/>
      <c r="D712" s="12"/>
      <c r="E712" s="11"/>
      <c r="F712" s="11"/>
      <c r="G712" s="9"/>
      <c r="H712" s="10"/>
      <c r="I712" s="10"/>
      <c r="J712" s="10"/>
      <c r="K712" s="10"/>
      <c r="L712" s="10"/>
      <c r="M712" s="9"/>
      <c r="N712" s="9"/>
      <c r="O712" s="9"/>
      <c r="P712" s="9"/>
      <c r="Q712" s="9"/>
      <c r="R712" s="9"/>
      <c r="S712" s="9"/>
      <c r="T712" s="9"/>
      <c r="U712" s="9"/>
      <c r="V712" s="9"/>
      <c r="W712" s="9"/>
      <c r="X712" s="9"/>
      <c r="Y712" s="9"/>
      <c r="Z712" s="9"/>
    </row>
    <row r="713" spans="1:26" ht="13.5" customHeight="1">
      <c r="A713" s="12"/>
      <c r="B713" s="12"/>
      <c r="C713" s="12"/>
      <c r="D713" s="12"/>
      <c r="E713" s="11"/>
      <c r="F713" s="11"/>
      <c r="G713" s="9"/>
      <c r="H713" s="10"/>
      <c r="I713" s="10"/>
      <c r="J713" s="10"/>
      <c r="K713" s="10"/>
      <c r="L713" s="10"/>
      <c r="M713" s="9"/>
      <c r="N713" s="9"/>
      <c r="O713" s="9"/>
      <c r="P713" s="9"/>
      <c r="Q713" s="9"/>
      <c r="R713" s="9"/>
      <c r="S713" s="9"/>
      <c r="T713" s="9"/>
      <c r="U713" s="9"/>
      <c r="V713" s="9"/>
      <c r="W713" s="9"/>
      <c r="X713" s="9"/>
      <c r="Y713" s="9"/>
      <c r="Z713" s="9"/>
    </row>
    <row r="714" spans="1:26" ht="13.5" customHeight="1">
      <c r="A714" s="12"/>
      <c r="B714" s="12"/>
      <c r="C714" s="12"/>
      <c r="D714" s="12"/>
      <c r="E714" s="11"/>
      <c r="F714" s="11"/>
      <c r="G714" s="9"/>
      <c r="H714" s="10"/>
      <c r="I714" s="10"/>
      <c r="J714" s="10"/>
      <c r="K714" s="10"/>
      <c r="L714" s="10"/>
      <c r="M714" s="9"/>
      <c r="N714" s="9"/>
      <c r="O714" s="9"/>
      <c r="P714" s="9"/>
      <c r="Q714" s="9"/>
      <c r="R714" s="9"/>
      <c r="S714" s="9"/>
      <c r="T714" s="9"/>
      <c r="U714" s="9"/>
      <c r="V714" s="9"/>
      <c r="W714" s="9"/>
      <c r="X714" s="9"/>
      <c r="Y714" s="9"/>
      <c r="Z714" s="9"/>
    </row>
    <row r="715" spans="1:26" ht="13.5" customHeight="1">
      <c r="A715" s="12"/>
      <c r="B715" s="12"/>
      <c r="C715" s="12"/>
      <c r="D715" s="12"/>
      <c r="E715" s="11"/>
      <c r="F715" s="11"/>
      <c r="G715" s="9"/>
      <c r="H715" s="10"/>
      <c r="I715" s="10"/>
      <c r="J715" s="10"/>
      <c r="K715" s="10"/>
      <c r="L715" s="10"/>
      <c r="M715" s="9"/>
      <c r="N715" s="9"/>
      <c r="O715" s="9"/>
      <c r="P715" s="9"/>
      <c r="Q715" s="9"/>
      <c r="R715" s="9"/>
      <c r="S715" s="9"/>
      <c r="T715" s="9"/>
      <c r="U715" s="9"/>
      <c r="V715" s="9"/>
      <c r="W715" s="9"/>
      <c r="X715" s="9"/>
      <c r="Y715" s="9"/>
      <c r="Z715" s="9"/>
    </row>
    <row r="716" spans="1:26" ht="13.5" customHeight="1">
      <c r="A716" s="12"/>
      <c r="B716" s="12"/>
      <c r="C716" s="12"/>
      <c r="D716" s="12"/>
      <c r="E716" s="11"/>
      <c r="F716" s="11"/>
      <c r="G716" s="9"/>
      <c r="H716" s="10"/>
      <c r="I716" s="10"/>
      <c r="J716" s="10"/>
      <c r="K716" s="10"/>
      <c r="L716" s="10"/>
      <c r="M716" s="9"/>
      <c r="N716" s="9"/>
      <c r="O716" s="9"/>
      <c r="P716" s="9"/>
      <c r="Q716" s="9"/>
      <c r="R716" s="9"/>
      <c r="S716" s="9"/>
      <c r="T716" s="9"/>
      <c r="U716" s="9"/>
      <c r="V716" s="9"/>
      <c r="W716" s="9"/>
      <c r="X716" s="9"/>
      <c r="Y716" s="9"/>
      <c r="Z716" s="9"/>
    </row>
    <row r="717" spans="1:26" ht="13.5" customHeight="1">
      <c r="A717" s="12"/>
      <c r="B717" s="12"/>
      <c r="C717" s="12"/>
      <c r="D717" s="12"/>
      <c r="E717" s="11"/>
      <c r="F717" s="11"/>
      <c r="G717" s="9"/>
      <c r="H717" s="10"/>
      <c r="I717" s="10"/>
      <c r="J717" s="10"/>
      <c r="K717" s="10"/>
      <c r="L717" s="10"/>
      <c r="M717" s="9"/>
      <c r="N717" s="9"/>
      <c r="O717" s="9"/>
      <c r="P717" s="9"/>
      <c r="Q717" s="9"/>
      <c r="R717" s="9"/>
      <c r="S717" s="9"/>
      <c r="T717" s="9"/>
      <c r="U717" s="9"/>
      <c r="V717" s="9"/>
      <c r="W717" s="9"/>
      <c r="X717" s="9"/>
      <c r="Y717" s="9"/>
      <c r="Z717" s="9"/>
    </row>
    <row r="718" spans="1:26" ht="13.5" customHeight="1">
      <c r="A718" s="12"/>
      <c r="B718" s="12"/>
      <c r="C718" s="12"/>
      <c r="D718" s="12"/>
      <c r="E718" s="11"/>
      <c r="F718" s="11"/>
      <c r="G718" s="9"/>
      <c r="H718" s="10"/>
      <c r="I718" s="10"/>
      <c r="J718" s="10"/>
      <c r="K718" s="10"/>
      <c r="L718" s="10"/>
      <c r="M718" s="9"/>
      <c r="N718" s="9"/>
      <c r="O718" s="9"/>
      <c r="P718" s="9"/>
      <c r="Q718" s="9"/>
      <c r="R718" s="9"/>
      <c r="S718" s="9"/>
      <c r="T718" s="9"/>
      <c r="U718" s="9"/>
      <c r="V718" s="9"/>
      <c r="W718" s="9"/>
      <c r="X718" s="9"/>
      <c r="Y718" s="9"/>
      <c r="Z718" s="9"/>
    </row>
    <row r="719" spans="1:26" ht="13.5" customHeight="1">
      <c r="A719" s="12"/>
      <c r="B719" s="12"/>
      <c r="C719" s="12"/>
      <c r="D719" s="12"/>
      <c r="E719" s="11"/>
      <c r="F719" s="11"/>
      <c r="G719" s="9"/>
      <c r="H719" s="10"/>
      <c r="I719" s="10"/>
      <c r="J719" s="10"/>
      <c r="K719" s="10"/>
      <c r="L719" s="10"/>
      <c r="M719" s="9"/>
      <c r="N719" s="9"/>
      <c r="O719" s="9"/>
      <c r="P719" s="9"/>
      <c r="Q719" s="9"/>
      <c r="R719" s="9"/>
      <c r="S719" s="9"/>
      <c r="T719" s="9"/>
      <c r="U719" s="9"/>
      <c r="V719" s="9"/>
      <c r="W719" s="9"/>
      <c r="X719" s="9"/>
      <c r="Y719" s="9"/>
      <c r="Z719" s="9"/>
    </row>
    <row r="720" spans="1:26" ht="13.5" customHeight="1">
      <c r="A720" s="12"/>
      <c r="B720" s="12"/>
      <c r="C720" s="12"/>
      <c r="D720" s="12"/>
      <c r="E720" s="11"/>
      <c r="F720" s="11"/>
      <c r="G720" s="9"/>
      <c r="H720" s="10"/>
      <c r="I720" s="10"/>
      <c r="J720" s="10"/>
      <c r="K720" s="10"/>
      <c r="L720" s="10"/>
      <c r="M720" s="9"/>
      <c r="N720" s="9"/>
      <c r="O720" s="9"/>
      <c r="P720" s="9"/>
      <c r="Q720" s="9"/>
      <c r="R720" s="9"/>
      <c r="S720" s="9"/>
      <c r="T720" s="9"/>
      <c r="U720" s="9"/>
      <c r="V720" s="9"/>
      <c r="W720" s="9"/>
      <c r="X720" s="9"/>
      <c r="Y720" s="9"/>
      <c r="Z720" s="9"/>
    </row>
    <row r="721" spans="1:26" ht="13.5" customHeight="1">
      <c r="A721" s="12"/>
      <c r="B721" s="12"/>
      <c r="C721" s="12"/>
      <c r="D721" s="12"/>
      <c r="E721" s="11"/>
      <c r="F721" s="11"/>
      <c r="G721" s="9"/>
      <c r="H721" s="10"/>
      <c r="I721" s="10"/>
      <c r="J721" s="10"/>
      <c r="K721" s="10"/>
      <c r="L721" s="10"/>
      <c r="M721" s="9"/>
      <c r="N721" s="9"/>
      <c r="O721" s="9"/>
      <c r="P721" s="9"/>
      <c r="Q721" s="9"/>
      <c r="R721" s="9"/>
      <c r="S721" s="9"/>
      <c r="T721" s="9"/>
      <c r="U721" s="9"/>
      <c r="V721" s="9"/>
      <c r="W721" s="9"/>
      <c r="X721" s="9"/>
      <c r="Y721" s="9"/>
      <c r="Z721" s="9"/>
    </row>
    <row r="722" spans="1:26" ht="13.5" customHeight="1">
      <c r="A722" s="12"/>
      <c r="B722" s="12"/>
      <c r="C722" s="12"/>
      <c r="D722" s="12"/>
      <c r="E722" s="11"/>
      <c r="F722" s="11"/>
      <c r="G722" s="9"/>
      <c r="H722" s="10"/>
      <c r="I722" s="10"/>
      <c r="J722" s="10"/>
      <c r="K722" s="10"/>
      <c r="L722" s="10"/>
      <c r="M722" s="9"/>
      <c r="N722" s="9"/>
      <c r="O722" s="9"/>
      <c r="P722" s="9"/>
      <c r="Q722" s="9"/>
      <c r="R722" s="9"/>
      <c r="S722" s="9"/>
      <c r="T722" s="9"/>
      <c r="U722" s="9"/>
      <c r="V722" s="9"/>
      <c r="W722" s="9"/>
      <c r="X722" s="9"/>
      <c r="Y722" s="9"/>
      <c r="Z722" s="9"/>
    </row>
    <row r="723" spans="1:26" ht="13.5" customHeight="1">
      <c r="A723" s="12"/>
      <c r="B723" s="12"/>
      <c r="C723" s="12"/>
      <c r="D723" s="12"/>
      <c r="E723" s="11"/>
      <c r="F723" s="11"/>
      <c r="G723" s="9"/>
      <c r="H723" s="10"/>
      <c r="I723" s="10"/>
      <c r="J723" s="10"/>
      <c r="K723" s="10"/>
      <c r="L723" s="10"/>
      <c r="M723" s="9"/>
      <c r="N723" s="9"/>
      <c r="O723" s="9"/>
      <c r="P723" s="9"/>
      <c r="Q723" s="9"/>
      <c r="R723" s="9"/>
      <c r="S723" s="9"/>
      <c r="T723" s="9"/>
      <c r="U723" s="9"/>
      <c r="V723" s="9"/>
      <c r="W723" s="9"/>
      <c r="X723" s="9"/>
      <c r="Y723" s="9"/>
      <c r="Z723" s="9"/>
    </row>
    <row r="724" spans="1:26" ht="13.5" customHeight="1">
      <c r="A724" s="12"/>
      <c r="B724" s="12"/>
      <c r="C724" s="12"/>
      <c r="D724" s="12"/>
      <c r="E724" s="11"/>
      <c r="F724" s="11"/>
      <c r="G724" s="9"/>
      <c r="H724" s="10"/>
      <c r="I724" s="10"/>
      <c r="J724" s="10"/>
      <c r="K724" s="10"/>
      <c r="L724" s="10"/>
      <c r="M724" s="9"/>
      <c r="N724" s="9"/>
      <c r="O724" s="9"/>
      <c r="P724" s="9"/>
      <c r="Q724" s="9"/>
      <c r="R724" s="9"/>
      <c r="S724" s="9"/>
      <c r="T724" s="9"/>
      <c r="U724" s="9"/>
      <c r="V724" s="9"/>
      <c r="W724" s="9"/>
      <c r="X724" s="9"/>
      <c r="Y724" s="9"/>
      <c r="Z724" s="9"/>
    </row>
    <row r="725" spans="1:26" ht="13.5" customHeight="1">
      <c r="A725" s="12"/>
      <c r="B725" s="12"/>
      <c r="C725" s="12"/>
      <c r="D725" s="12"/>
      <c r="E725" s="11"/>
      <c r="F725" s="11"/>
      <c r="G725" s="9"/>
      <c r="H725" s="10"/>
      <c r="I725" s="10"/>
      <c r="J725" s="10"/>
      <c r="K725" s="10"/>
      <c r="L725" s="10"/>
      <c r="M725" s="9"/>
      <c r="N725" s="9"/>
      <c r="O725" s="9"/>
      <c r="P725" s="9"/>
      <c r="Q725" s="9"/>
      <c r="R725" s="9"/>
      <c r="S725" s="9"/>
      <c r="T725" s="9"/>
      <c r="U725" s="9"/>
      <c r="V725" s="9"/>
      <c r="W725" s="9"/>
      <c r="X725" s="9"/>
      <c r="Y725" s="9"/>
      <c r="Z725" s="9"/>
    </row>
    <row r="726" spans="1:26" ht="13.5" customHeight="1">
      <c r="A726" s="12"/>
      <c r="B726" s="12"/>
      <c r="C726" s="12"/>
      <c r="D726" s="12"/>
      <c r="E726" s="11"/>
      <c r="F726" s="11"/>
      <c r="G726" s="9"/>
      <c r="H726" s="10"/>
      <c r="I726" s="10"/>
      <c r="J726" s="10"/>
      <c r="K726" s="10"/>
      <c r="L726" s="10"/>
      <c r="M726" s="9"/>
      <c r="N726" s="9"/>
      <c r="O726" s="9"/>
      <c r="P726" s="9"/>
      <c r="Q726" s="9"/>
      <c r="R726" s="9"/>
      <c r="S726" s="9"/>
      <c r="T726" s="9"/>
      <c r="U726" s="9"/>
      <c r="V726" s="9"/>
      <c r="W726" s="9"/>
      <c r="X726" s="9"/>
      <c r="Y726" s="9"/>
      <c r="Z726" s="9"/>
    </row>
    <row r="727" spans="1:26" ht="13.5" customHeight="1">
      <c r="A727" s="12"/>
      <c r="B727" s="12"/>
      <c r="C727" s="12"/>
      <c r="D727" s="12"/>
      <c r="E727" s="11"/>
      <c r="F727" s="11"/>
      <c r="G727" s="9"/>
      <c r="H727" s="10"/>
      <c r="I727" s="10"/>
      <c r="J727" s="10"/>
      <c r="K727" s="10"/>
      <c r="L727" s="10"/>
      <c r="M727" s="9"/>
      <c r="N727" s="9"/>
      <c r="O727" s="9"/>
      <c r="P727" s="9"/>
      <c r="Q727" s="9"/>
      <c r="R727" s="9"/>
      <c r="S727" s="9"/>
      <c r="T727" s="9"/>
      <c r="U727" s="9"/>
      <c r="V727" s="9"/>
      <c r="W727" s="9"/>
      <c r="X727" s="9"/>
      <c r="Y727" s="9"/>
      <c r="Z727" s="9"/>
    </row>
    <row r="728" spans="1:26" ht="13.5" customHeight="1">
      <c r="A728" s="12"/>
      <c r="B728" s="12"/>
      <c r="C728" s="12"/>
      <c r="D728" s="12"/>
      <c r="E728" s="11"/>
      <c r="F728" s="11"/>
      <c r="G728" s="9"/>
      <c r="H728" s="10"/>
      <c r="I728" s="10"/>
      <c r="J728" s="10"/>
      <c r="K728" s="10"/>
      <c r="L728" s="10"/>
      <c r="M728" s="9"/>
      <c r="N728" s="9"/>
      <c r="O728" s="9"/>
      <c r="P728" s="9"/>
      <c r="Q728" s="9"/>
      <c r="R728" s="9"/>
      <c r="S728" s="9"/>
      <c r="T728" s="9"/>
      <c r="U728" s="9"/>
      <c r="V728" s="9"/>
      <c r="W728" s="9"/>
      <c r="X728" s="9"/>
      <c r="Y728" s="9"/>
      <c r="Z728" s="9"/>
    </row>
    <row r="729" spans="1:26" ht="13.5" customHeight="1">
      <c r="A729" s="12"/>
      <c r="B729" s="12"/>
      <c r="C729" s="12"/>
      <c r="D729" s="12"/>
      <c r="E729" s="11"/>
      <c r="F729" s="11"/>
      <c r="G729" s="9"/>
      <c r="H729" s="10"/>
      <c r="I729" s="10"/>
      <c r="J729" s="10"/>
      <c r="K729" s="10"/>
      <c r="L729" s="10"/>
      <c r="M729" s="9"/>
      <c r="N729" s="9"/>
      <c r="O729" s="9"/>
      <c r="P729" s="9"/>
      <c r="Q729" s="9"/>
      <c r="R729" s="9"/>
      <c r="S729" s="9"/>
      <c r="T729" s="9"/>
      <c r="U729" s="9"/>
      <c r="V729" s="9"/>
      <c r="W729" s="9"/>
      <c r="X729" s="9"/>
      <c r="Y729" s="9"/>
      <c r="Z729" s="9"/>
    </row>
    <row r="730" spans="1:26" ht="13.5" customHeight="1">
      <c r="A730" s="12"/>
      <c r="B730" s="12"/>
      <c r="C730" s="12"/>
      <c r="D730" s="12"/>
      <c r="E730" s="11"/>
      <c r="F730" s="11"/>
      <c r="G730" s="9"/>
      <c r="H730" s="10"/>
      <c r="I730" s="10"/>
      <c r="J730" s="10"/>
      <c r="K730" s="10"/>
      <c r="L730" s="10"/>
      <c r="M730" s="9"/>
      <c r="N730" s="9"/>
      <c r="O730" s="9"/>
      <c r="P730" s="9"/>
      <c r="Q730" s="9"/>
      <c r="R730" s="9"/>
      <c r="S730" s="9"/>
      <c r="T730" s="9"/>
      <c r="U730" s="9"/>
      <c r="V730" s="9"/>
      <c r="W730" s="9"/>
      <c r="X730" s="9"/>
      <c r="Y730" s="9"/>
      <c r="Z730" s="9"/>
    </row>
    <row r="731" spans="1:26" ht="13.5" customHeight="1">
      <c r="A731" s="12"/>
      <c r="B731" s="12"/>
      <c r="C731" s="12"/>
      <c r="D731" s="12"/>
      <c r="E731" s="11"/>
      <c r="F731" s="11"/>
      <c r="G731" s="9"/>
      <c r="H731" s="10"/>
      <c r="I731" s="10"/>
      <c r="J731" s="10"/>
      <c r="K731" s="10"/>
      <c r="L731" s="10"/>
      <c r="M731" s="9"/>
      <c r="N731" s="9"/>
      <c r="O731" s="9"/>
      <c r="P731" s="9"/>
      <c r="Q731" s="9"/>
      <c r="R731" s="9"/>
      <c r="S731" s="9"/>
      <c r="T731" s="9"/>
      <c r="U731" s="9"/>
      <c r="V731" s="9"/>
      <c r="W731" s="9"/>
      <c r="X731" s="9"/>
      <c r="Y731" s="9"/>
      <c r="Z731" s="9"/>
    </row>
    <row r="732" spans="1:26" ht="13.5" customHeight="1">
      <c r="A732" s="12"/>
      <c r="B732" s="12"/>
      <c r="C732" s="12"/>
      <c r="D732" s="12"/>
      <c r="E732" s="11"/>
      <c r="F732" s="11"/>
      <c r="G732" s="9"/>
      <c r="H732" s="10"/>
      <c r="I732" s="10"/>
      <c r="J732" s="10"/>
      <c r="K732" s="10"/>
      <c r="L732" s="10"/>
      <c r="M732" s="9"/>
      <c r="N732" s="9"/>
      <c r="O732" s="9"/>
      <c r="P732" s="9"/>
      <c r="Q732" s="9"/>
      <c r="R732" s="9"/>
      <c r="S732" s="9"/>
      <c r="T732" s="9"/>
      <c r="U732" s="9"/>
      <c r="V732" s="9"/>
      <c r="W732" s="9"/>
      <c r="X732" s="9"/>
      <c r="Y732" s="9"/>
      <c r="Z732" s="9"/>
    </row>
    <row r="733" spans="1:26" ht="13.5" customHeight="1">
      <c r="A733" s="12"/>
      <c r="B733" s="12"/>
      <c r="C733" s="12"/>
      <c r="D733" s="12"/>
      <c r="E733" s="11"/>
      <c r="F733" s="11"/>
      <c r="G733" s="9"/>
      <c r="H733" s="10"/>
      <c r="I733" s="10"/>
      <c r="J733" s="10"/>
      <c r="K733" s="10"/>
      <c r="L733" s="10"/>
      <c r="M733" s="9"/>
      <c r="N733" s="9"/>
      <c r="O733" s="9"/>
      <c r="P733" s="9"/>
      <c r="Q733" s="9"/>
      <c r="R733" s="9"/>
      <c r="S733" s="9"/>
      <c r="T733" s="9"/>
      <c r="U733" s="9"/>
      <c r="V733" s="9"/>
      <c r="W733" s="9"/>
      <c r="X733" s="9"/>
      <c r="Y733" s="9"/>
      <c r="Z733" s="9"/>
    </row>
    <row r="734" spans="1:26" ht="13.5" customHeight="1">
      <c r="A734" s="12"/>
      <c r="B734" s="12"/>
      <c r="C734" s="12"/>
      <c r="D734" s="12"/>
      <c r="E734" s="11"/>
      <c r="F734" s="11"/>
      <c r="G734" s="9"/>
      <c r="H734" s="10"/>
      <c r="I734" s="10"/>
      <c r="J734" s="10"/>
      <c r="K734" s="10"/>
      <c r="L734" s="10"/>
      <c r="M734" s="9"/>
      <c r="N734" s="9"/>
      <c r="O734" s="9"/>
      <c r="P734" s="9"/>
      <c r="Q734" s="9"/>
      <c r="R734" s="9"/>
      <c r="S734" s="9"/>
      <c r="T734" s="9"/>
      <c r="U734" s="9"/>
      <c r="V734" s="9"/>
      <c r="W734" s="9"/>
      <c r="X734" s="9"/>
      <c r="Y734" s="9"/>
      <c r="Z734" s="9"/>
    </row>
    <row r="735" spans="1:26" ht="13.5" customHeight="1">
      <c r="A735" s="12"/>
      <c r="B735" s="12"/>
      <c r="C735" s="12"/>
      <c r="D735" s="12"/>
      <c r="E735" s="11"/>
      <c r="F735" s="11"/>
      <c r="G735" s="9"/>
      <c r="H735" s="10"/>
      <c r="I735" s="10"/>
      <c r="J735" s="10"/>
      <c r="K735" s="10"/>
      <c r="L735" s="10"/>
      <c r="M735" s="9"/>
      <c r="N735" s="9"/>
      <c r="O735" s="9"/>
      <c r="P735" s="9"/>
      <c r="Q735" s="9"/>
      <c r="R735" s="9"/>
      <c r="S735" s="9"/>
      <c r="T735" s="9"/>
      <c r="U735" s="9"/>
      <c r="V735" s="9"/>
      <c r="W735" s="9"/>
      <c r="X735" s="9"/>
      <c r="Y735" s="9"/>
      <c r="Z735" s="9"/>
    </row>
    <row r="736" spans="1:26" ht="13.5" customHeight="1">
      <c r="A736" s="12"/>
      <c r="B736" s="12"/>
      <c r="C736" s="12"/>
      <c r="D736" s="12"/>
      <c r="E736" s="11"/>
      <c r="F736" s="11"/>
      <c r="G736" s="9"/>
      <c r="H736" s="10"/>
      <c r="I736" s="10"/>
      <c r="J736" s="10"/>
      <c r="K736" s="10"/>
      <c r="L736" s="10"/>
      <c r="M736" s="9"/>
      <c r="N736" s="9"/>
      <c r="O736" s="9"/>
      <c r="P736" s="9"/>
      <c r="Q736" s="9"/>
      <c r="R736" s="9"/>
      <c r="S736" s="9"/>
      <c r="T736" s="9"/>
      <c r="U736" s="9"/>
      <c r="V736" s="9"/>
      <c r="W736" s="9"/>
      <c r="X736" s="9"/>
      <c r="Y736" s="9"/>
      <c r="Z736" s="9"/>
    </row>
    <row r="737" spans="1:26" ht="13.5" customHeight="1">
      <c r="A737" s="12"/>
      <c r="B737" s="12"/>
      <c r="C737" s="12"/>
      <c r="D737" s="12"/>
      <c r="E737" s="11"/>
      <c r="F737" s="11"/>
      <c r="G737" s="9"/>
      <c r="H737" s="10"/>
      <c r="I737" s="10"/>
      <c r="J737" s="10"/>
      <c r="K737" s="10"/>
      <c r="L737" s="10"/>
      <c r="M737" s="9"/>
      <c r="N737" s="9"/>
      <c r="O737" s="9"/>
      <c r="P737" s="9"/>
      <c r="Q737" s="9"/>
      <c r="R737" s="9"/>
      <c r="S737" s="9"/>
      <c r="T737" s="9"/>
      <c r="U737" s="9"/>
      <c r="V737" s="9"/>
      <c r="W737" s="9"/>
      <c r="X737" s="9"/>
      <c r="Y737" s="9"/>
      <c r="Z737" s="9"/>
    </row>
    <row r="738" spans="1:26" ht="13.5" customHeight="1">
      <c r="A738" s="12"/>
      <c r="B738" s="12"/>
      <c r="C738" s="12"/>
      <c r="D738" s="12"/>
      <c r="E738" s="11"/>
      <c r="F738" s="11"/>
      <c r="G738" s="9"/>
      <c r="H738" s="10"/>
      <c r="I738" s="10"/>
      <c r="J738" s="10"/>
      <c r="K738" s="10"/>
      <c r="L738" s="10"/>
      <c r="M738" s="9"/>
      <c r="N738" s="9"/>
      <c r="O738" s="9"/>
      <c r="P738" s="9"/>
      <c r="Q738" s="9"/>
      <c r="R738" s="9"/>
      <c r="S738" s="9"/>
      <c r="T738" s="9"/>
      <c r="U738" s="9"/>
      <c r="V738" s="9"/>
      <c r="W738" s="9"/>
      <c r="X738" s="9"/>
      <c r="Y738" s="9"/>
      <c r="Z738" s="9"/>
    </row>
    <row r="739" spans="1:26" ht="13.5" customHeight="1">
      <c r="A739" s="12"/>
      <c r="B739" s="12"/>
      <c r="C739" s="12"/>
      <c r="D739" s="12"/>
      <c r="E739" s="11"/>
      <c r="F739" s="11"/>
      <c r="G739" s="9"/>
      <c r="H739" s="10"/>
      <c r="I739" s="10"/>
      <c r="J739" s="10"/>
      <c r="K739" s="10"/>
      <c r="L739" s="10"/>
      <c r="M739" s="9"/>
      <c r="N739" s="9"/>
      <c r="O739" s="9"/>
      <c r="P739" s="9"/>
      <c r="Q739" s="9"/>
      <c r="R739" s="9"/>
      <c r="S739" s="9"/>
      <c r="T739" s="9"/>
      <c r="U739" s="9"/>
      <c r="V739" s="9"/>
      <c r="W739" s="9"/>
      <c r="X739" s="9"/>
      <c r="Y739" s="9"/>
      <c r="Z739" s="9"/>
    </row>
    <row r="740" spans="1:26" ht="13.5" customHeight="1">
      <c r="A740" s="12"/>
      <c r="B740" s="12"/>
      <c r="C740" s="12"/>
      <c r="D740" s="12"/>
      <c r="E740" s="11"/>
      <c r="F740" s="11"/>
      <c r="G740" s="9"/>
      <c r="H740" s="10"/>
      <c r="I740" s="10"/>
      <c r="J740" s="10"/>
      <c r="K740" s="10"/>
      <c r="L740" s="10"/>
      <c r="M740" s="9"/>
      <c r="N740" s="9"/>
      <c r="O740" s="9"/>
      <c r="P740" s="9"/>
      <c r="Q740" s="9"/>
      <c r="R740" s="9"/>
      <c r="S740" s="9"/>
      <c r="T740" s="9"/>
      <c r="U740" s="9"/>
      <c r="V740" s="9"/>
      <c r="W740" s="9"/>
      <c r="X740" s="9"/>
      <c r="Y740" s="9"/>
      <c r="Z740" s="9"/>
    </row>
    <row r="741" spans="1:26" ht="13.5" customHeight="1">
      <c r="A741" s="12"/>
      <c r="B741" s="12"/>
      <c r="C741" s="12"/>
      <c r="D741" s="12"/>
      <c r="E741" s="11"/>
      <c r="F741" s="11"/>
      <c r="G741" s="9"/>
      <c r="H741" s="10"/>
      <c r="I741" s="10"/>
      <c r="J741" s="10"/>
      <c r="K741" s="10"/>
      <c r="L741" s="10"/>
      <c r="M741" s="9"/>
      <c r="N741" s="9"/>
      <c r="O741" s="9"/>
      <c r="P741" s="9"/>
      <c r="Q741" s="9"/>
      <c r="R741" s="9"/>
      <c r="S741" s="9"/>
      <c r="T741" s="9"/>
      <c r="U741" s="9"/>
      <c r="V741" s="9"/>
      <c r="W741" s="9"/>
      <c r="X741" s="9"/>
      <c r="Y741" s="9"/>
      <c r="Z741" s="9"/>
    </row>
    <row r="742" spans="1:26" ht="13.5" customHeight="1">
      <c r="A742" s="12"/>
      <c r="B742" s="12"/>
      <c r="C742" s="12"/>
      <c r="D742" s="12"/>
      <c r="E742" s="11"/>
      <c r="F742" s="11"/>
      <c r="G742" s="9"/>
      <c r="H742" s="10"/>
      <c r="I742" s="10"/>
      <c r="J742" s="10"/>
      <c r="K742" s="10"/>
      <c r="L742" s="10"/>
      <c r="M742" s="9"/>
      <c r="N742" s="9"/>
      <c r="O742" s="9"/>
      <c r="P742" s="9"/>
      <c r="Q742" s="9"/>
      <c r="R742" s="9"/>
      <c r="S742" s="9"/>
      <c r="T742" s="9"/>
      <c r="U742" s="9"/>
      <c r="V742" s="9"/>
      <c r="W742" s="9"/>
      <c r="X742" s="9"/>
      <c r="Y742" s="9"/>
      <c r="Z742" s="9"/>
    </row>
    <row r="743" spans="1:26" ht="13.5" customHeight="1">
      <c r="A743" s="12"/>
      <c r="B743" s="12"/>
      <c r="C743" s="12"/>
      <c r="D743" s="12"/>
      <c r="E743" s="11"/>
      <c r="F743" s="11"/>
      <c r="G743" s="9"/>
      <c r="H743" s="10"/>
      <c r="I743" s="10"/>
      <c r="J743" s="10"/>
      <c r="K743" s="10"/>
      <c r="L743" s="10"/>
      <c r="M743" s="9"/>
      <c r="N743" s="9"/>
      <c r="O743" s="9"/>
      <c r="P743" s="9"/>
      <c r="Q743" s="9"/>
      <c r="R743" s="9"/>
      <c r="S743" s="9"/>
      <c r="T743" s="9"/>
      <c r="U743" s="9"/>
      <c r="V743" s="9"/>
      <c r="W743" s="9"/>
      <c r="X743" s="9"/>
      <c r="Y743" s="9"/>
      <c r="Z743" s="9"/>
    </row>
    <row r="744" spans="1:26" ht="13.5" customHeight="1">
      <c r="A744" s="12"/>
      <c r="B744" s="12"/>
      <c r="C744" s="12"/>
      <c r="D744" s="12"/>
      <c r="E744" s="11"/>
      <c r="F744" s="11"/>
      <c r="G744" s="9"/>
      <c r="H744" s="10"/>
      <c r="I744" s="10"/>
      <c r="J744" s="10"/>
      <c r="K744" s="10"/>
      <c r="L744" s="10"/>
      <c r="M744" s="9"/>
      <c r="N744" s="9"/>
      <c r="O744" s="9"/>
      <c r="P744" s="9"/>
      <c r="Q744" s="9"/>
      <c r="R744" s="9"/>
      <c r="S744" s="9"/>
      <c r="T744" s="9"/>
      <c r="U744" s="9"/>
      <c r="V744" s="9"/>
      <c r="W744" s="9"/>
      <c r="X744" s="9"/>
      <c r="Y744" s="9"/>
      <c r="Z744" s="9"/>
    </row>
    <row r="745" spans="1:26" ht="13.5" customHeight="1">
      <c r="A745" s="12"/>
      <c r="B745" s="12"/>
      <c r="C745" s="12"/>
      <c r="D745" s="12"/>
      <c r="E745" s="11"/>
      <c r="F745" s="11"/>
      <c r="G745" s="9"/>
      <c r="H745" s="10"/>
      <c r="I745" s="10"/>
      <c r="J745" s="10"/>
      <c r="K745" s="10"/>
      <c r="L745" s="10"/>
      <c r="M745" s="9"/>
      <c r="N745" s="9"/>
      <c r="O745" s="9"/>
      <c r="P745" s="9"/>
      <c r="Q745" s="9"/>
      <c r="R745" s="9"/>
      <c r="S745" s="9"/>
      <c r="T745" s="9"/>
      <c r="U745" s="9"/>
      <c r="V745" s="9"/>
      <c r="W745" s="9"/>
      <c r="X745" s="9"/>
      <c r="Y745" s="9"/>
      <c r="Z745" s="9"/>
    </row>
    <row r="746" spans="1:26" ht="13.5" customHeight="1">
      <c r="A746" s="12"/>
      <c r="B746" s="12"/>
      <c r="C746" s="12"/>
      <c r="D746" s="12"/>
      <c r="E746" s="11"/>
      <c r="F746" s="11"/>
      <c r="G746" s="9"/>
      <c r="H746" s="10"/>
      <c r="I746" s="10"/>
      <c r="J746" s="10"/>
      <c r="K746" s="10"/>
      <c r="L746" s="10"/>
      <c r="M746" s="9"/>
      <c r="N746" s="9"/>
      <c r="O746" s="9"/>
      <c r="P746" s="9"/>
      <c r="Q746" s="9"/>
      <c r="R746" s="9"/>
      <c r="S746" s="9"/>
      <c r="T746" s="9"/>
      <c r="U746" s="9"/>
      <c r="V746" s="9"/>
      <c r="W746" s="9"/>
      <c r="X746" s="9"/>
      <c r="Y746" s="9"/>
      <c r="Z746" s="9"/>
    </row>
    <row r="747" spans="1:26" ht="13.5" customHeight="1">
      <c r="A747" s="12"/>
      <c r="B747" s="12"/>
      <c r="C747" s="12"/>
      <c r="D747" s="12"/>
      <c r="E747" s="11"/>
      <c r="F747" s="11"/>
      <c r="G747" s="9"/>
      <c r="H747" s="10"/>
      <c r="I747" s="10"/>
      <c r="J747" s="10"/>
      <c r="K747" s="10"/>
      <c r="L747" s="10"/>
      <c r="M747" s="9"/>
      <c r="N747" s="9"/>
      <c r="O747" s="9"/>
      <c r="P747" s="9"/>
      <c r="Q747" s="9"/>
      <c r="R747" s="9"/>
      <c r="S747" s="9"/>
      <c r="T747" s="9"/>
      <c r="U747" s="9"/>
      <c r="V747" s="9"/>
      <c r="W747" s="9"/>
      <c r="X747" s="9"/>
      <c r="Y747" s="9"/>
      <c r="Z747" s="9"/>
    </row>
    <row r="748" spans="1:26" ht="13.5" customHeight="1">
      <c r="A748" s="12"/>
      <c r="B748" s="12"/>
      <c r="C748" s="12"/>
      <c r="D748" s="12"/>
      <c r="E748" s="11"/>
      <c r="F748" s="11"/>
      <c r="G748" s="9"/>
      <c r="H748" s="10"/>
      <c r="I748" s="10"/>
      <c r="J748" s="10"/>
      <c r="K748" s="10"/>
      <c r="L748" s="10"/>
      <c r="M748" s="9"/>
      <c r="N748" s="9"/>
      <c r="O748" s="9"/>
      <c r="P748" s="9"/>
      <c r="Q748" s="9"/>
      <c r="R748" s="9"/>
      <c r="S748" s="9"/>
      <c r="T748" s="9"/>
      <c r="U748" s="9"/>
      <c r="V748" s="9"/>
      <c r="W748" s="9"/>
      <c r="X748" s="9"/>
      <c r="Y748" s="9"/>
      <c r="Z748" s="9"/>
    </row>
    <row r="749" spans="1:26" ht="13.5" customHeight="1">
      <c r="A749" s="12"/>
      <c r="B749" s="12"/>
      <c r="C749" s="12"/>
      <c r="D749" s="12"/>
      <c r="E749" s="11"/>
      <c r="F749" s="11"/>
      <c r="G749" s="9"/>
      <c r="H749" s="10"/>
      <c r="I749" s="10"/>
      <c r="J749" s="10"/>
      <c r="K749" s="10"/>
      <c r="L749" s="10"/>
      <c r="M749" s="9"/>
      <c r="N749" s="9"/>
      <c r="O749" s="9"/>
      <c r="P749" s="9"/>
      <c r="Q749" s="9"/>
      <c r="R749" s="9"/>
      <c r="S749" s="9"/>
      <c r="T749" s="9"/>
      <c r="U749" s="9"/>
      <c r="V749" s="9"/>
      <c r="W749" s="9"/>
      <c r="X749" s="9"/>
      <c r="Y749" s="9"/>
      <c r="Z749" s="9"/>
    </row>
    <row r="750" spans="1:26" ht="13.5" customHeight="1">
      <c r="A750" s="12"/>
      <c r="B750" s="12"/>
      <c r="C750" s="12"/>
      <c r="D750" s="12"/>
      <c r="E750" s="11"/>
      <c r="F750" s="11"/>
      <c r="G750" s="9"/>
      <c r="H750" s="10"/>
      <c r="I750" s="10"/>
      <c r="J750" s="10"/>
      <c r="K750" s="10"/>
      <c r="L750" s="10"/>
      <c r="M750" s="9"/>
      <c r="N750" s="9"/>
      <c r="O750" s="9"/>
      <c r="P750" s="9"/>
      <c r="Q750" s="9"/>
      <c r="R750" s="9"/>
      <c r="S750" s="9"/>
      <c r="T750" s="9"/>
      <c r="U750" s="9"/>
      <c r="V750" s="9"/>
      <c r="W750" s="9"/>
      <c r="X750" s="9"/>
      <c r="Y750" s="9"/>
      <c r="Z750" s="9"/>
    </row>
    <row r="751" spans="1:26" ht="13.5" customHeight="1">
      <c r="A751" s="12"/>
      <c r="B751" s="12"/>
      <c r="C751" s="12"/>
      <c r="D751" s="12"/>
      <c r="E751" s="11"/>
      <c r="F751" s="11"/>
      <c r="G751" s="9"/>
      <c r="H751" s="10"/>
      <c r="I751" s="10"/>
      <c r="J751" s="10"/>
      <c r="K751" s="10"/>
      <c r="L751" s="10"/>
      <c r="M751" s="9"/>
      <c r="N751" s="9"/>
      <c r="O751" s="9"/>
      <c r="P751" s="9"/>
      <c r="Q751" s="9"/>
      <c r="R751" s="9"/>
      <c r="S751" s="9"/>
      <c r="T751" s="9"/>
      <c r="U751" s="9"/>
      <c r="V751" s="9"/>
      <c r="W751" s="9"/>
      <c r="X751" s="9"/>
      <c r="Y751" s="9"/>
      <c r="Z751" s="9"/>
    </row>
    <row r="752" spans="1:26" ht="13.5" customHeight="1">
      <c r="A752" s="12"/>
      <c r="B752" s="12"/>
      <c r="C752" s="12"/>
      <c r="D752" s="12"/>
      <c r="E752" s="11"/>
      <c r="F752" s="11"/>
      <c r="G752" s="9"/>
      <c r="H752" s="10"/>
      <c r="I752" s="10"/>
      <c r="J752" s="10"/>
      <c r="K752" s="10"/>
      <c r="L752" s="10"/>
      <c r="M752" s="9"/>
      <c r="N752" s="9"/>
      <c r="O752" s="9"/>
      <c r="P752" s="9"/>
      <c r="Q752" s="9"/>
      <c r="R752" s="9"/>
      <c r="S752" s="9"/>
      <c r="T752" s="9"/>
      <c r="U752" s="9"/>
      <c r="V752" s="9"/>
      <c r="W752" s="9"/>
      <c r="X752" s="9"/>
      <c r="Y752" s="9"/>
      <c r="Z752" s="9"/>
    </row>
    <row r="753" spans="1:26" ht="13.5" customHeight="1">
      <c r="A753" s="12"/>
      <c r="B753" s="12"/>
      <c r="C753" s="12"/>
      <c r="D753" s="12"/>
      <c r="E753" s="11"/>
      <c r="F753" s="11"/>
      <c r="G753" s="9"/>
      <c r="H753" s="10"/>
      <c r="I753" s="10"/>
      <c r="J753" s="10"/>
      <c r="K753" s="10"/>
      <c r="L753" s="10"/>
      <c r="M753" s="9"/>
      <c r="N753" s="9"/>
      <c r="O753" s="9"/>
      <c r="P753" s="9"/>
      <c r="Q753" s="9"/>
      <c r="R753" s="9"/>
      <c r="S753" s="9"/>
      <c r="T753" s="9"/>
      <c r="U753" s="9"/>
      <c r="V753" s="9"/>
      <c r="W753" s="9"/>
      <c r="X753" s="9"/>
      <c r="Y753" s="9"/>
      <c r="Z753" s="9"/>
    </row>
    <row r="754" spans="1:26" ht="13.5" customHeight="1">
      <c r="A754" s="12"/>
      <c r="B754" s="12"/>
      <c r="C754" s="12"/>
      <c r="D754" s="12"/>
      <c r="E754" s="11"/>
      <c r="F754" s="11"/>
      <c r="G754" s="9"/>
      <c r="H754" s="10"/>
      <c r="I754" s="10"/>
      <c r="J754" s="10"/>
      <c r="K754" s="10"/>
      <c r="L754" s="10"/>
      <c r="M754" s="9"/>
      <c r="N754" s="9"/>
      <c r="O754" s="9"/>
      <c r="P754" s="9"/>
      <c r="Q754" s="9"/>
      <c r="R754" s="9"/>
      <c r="S754" s="9"/>
      <c r="T754" s="9"/>
      <c r="U754" s="9"/>
      <c r="V754" s="9"/>
      <c r="W754" s="9"/>
      <c r="X754" s="9"/>
      <c r="Y754" s="9"/>
      <c r="Z754" s="9"/>
    </row>
    <row r="755" spans="1:26" ht="13.5" customHeight="1">
      <c r="A755" s="12"/>
      <c r="B755" s="12"/>
      <c r="C755" s="12"/>
      <c r="D755" s="12"/>
      <c r="E755" s="11"/>
      <c r="F755" s="11"/>
      <c r="G755" s="9"/>
      <c r="H755" s="10"/>
      <c r="I755" s="10"/>
      <c r="J755" s="10"/>
      <c r="K755" s="10"/>
      <c r="L755" s="10"/>
      <c r="M755" s="9"/>
      <c r="N755" s="9"/>
      <c r="O755" s="9"/>
      <c r="P755" s="9"/>
      <c r="Q755" s="9"/>
      <c r="R755" s="9"/>
      <c r="S755" s="9"/>
      <c r="T755" s="9"/>
      <c r="U755" s="9"/>
      <c r="V755" s="9"/>
      <c r="W755" s="9"/>
      <c r="X755" s="9"/>
      <c r="Y755" s="9"/>
      <c r="Z755" s="9"/>
    </row>
    <row r="756" spans="1:26" ht="13.5" customHeight="1">
      <c r="A756" s="12"/>
      <c r="B756" s="12"/>
      <c r="C756" s="12"/>
      <c r="D756" s="12"/>
      <c r="E756" s="11"/>
      <c r="F756" s="11"/>
      <c r="G756" s="9"/>
      <c r="H756" s="10"/>
      <c r="I756" s="10"/>
      <c r="J756" s="10"/>
      <c r="K756" s="10"/>
      <c r="L756" s="10"/>
      <c r="M756" s="9"/>
      <c r="N756" s="9"/>
      <c r="O756" s="9"/>
      <c r="P756" s="9"/>
      <c r="Q756" s="9"/>
      <c r="R756" s="9"/>
      <c r="S756" s="9"/>
      <c r="T756" s="9"/>
      <c r="U756" s="9"/>
      <c r="V756" s="9"/>
      <c r="W756" s="9"/>
      <c r="X756" s="9"/>
      <c r="Y756" s="9"/>
      <c r="Z756" s="9"/>
    </row>
    <row r="757" spans="1:26" ht="13.5" customHeight="1">
      <c r="A757" s="12"/>
      <c r="B757" s="12"/>
      <c r="C757" s="12"/>
      <c r="D757" s="12"/>
      <c r="E757" s="11"/>
      <c r="F757" s="11"/>
      <c r="G757" s="9"/>
      <c r="H757" s="10"/>
      <c r="I757" s="10"/>
      <c r="J757" s="10"/>
      <c r="K757" s="10"/>
      <c r="L757" s="10"/>
      <c r="M757" s="9"/>
      <c r="N757" s="9"/>
      <c r="O757" s="9"/>
      <c r="P757" s="9"/>
      <c r="Q757" s="9"/>
      <c r="R757" s="9"/>
      <c r="S757" s="9"/>
      <c r="T757" s="9"/>
      <c r="U757" s="9"/>
      <c r="V757" s="9"/>
      <c r="W757" s="9"/>
      <c r="X757" s="9"/>
      <c r="Y757" s="9"/>
      <c r="Z757" s="9"/>
    </row>
    <row r="758" spans="1:26" ht="13.5" customHeight="1">
      <c r="A758" s="12"/>
      <c r="B758" s="12"/>
      <c r="C758" s="12"/>
      <c r="D758" s="12"/>
      <c r="E758" s="11"/>
      <c r="F758" s="11"/>
      <c r="G758" s="9"/>
      <c r="H758" s="10"/>
      <c r="I758" s="10"/>
      <c r="J758" s="10"/>
      <c r="K758" s="10"/>
      <c r="L758" s="10"/>
      <c r="M758" s="9"/>
      <c r="N758" s="9"/>
      <c r="O758" s="9"/>
      <c r="P758" s="9"/>
      <c r="Q758" s="9"/>
      <c r="R758" s="9"/>
      <c r="S758" s="9"/>
      <c r="T758" s="9"/>
      <c r="U758" s="9"/>
      <c r="V758" s="9"/>
      <c r="W758" s="9"/>
      <c r="X758" s="9"/>
      <c r="Y758" s="9"/>
      <c r="Z758" s="9"/>
    </row>
    <row r="759" spans="1:26" ht="13.5" customHeight="1">
      <c r="A759" s="12"/>
      <c r="B759" s="12"/>
      <c r="C759" s="12"/>
      <c r="D759" s="12"/>
      <c r="E759" s="11"/>
      <c r="F759" s="11"/>
      <c r="G759" s="9"/>
      <c r="H759" s="10"/>
      <c r="I759" s="10"/>
      <c r="J759" s="10"/>
      <c r="K759" s="10"/>
      <c r="L759" s="10"/>
      <c r="M759" s="9"/>
      <c r="N759" s="9"/>
      <c r="O759" s="9"/>
      <c r="P759" s="9"/>
      <c r="Q759" s="9"/>
      <c r="R759" s="9"/>
      <c r="S759" s="9"/>
      <c r="T759" s="9"/>
      <c r="U759" s="9"/>
      <c r="V759" s="9"/>
      <c r="W759" s="9"/>
      <c r="X759" s="9"/>
      <c r="Y759" s="9"/>
      <c r="Z759" s="9"/>
    </row>
    <row r="760" spans="1:26" ht="13.5" customHeight="1">
      <c r="A760" s="12"/>
      <c r="B760" s="12"/>
      <c r="C760" s="12"/>
      <c r="D760" s="12"/>
      <c r="E760" s="11"/>
      <c r="F760" s="11"/>
      <c r="G760" s="9"/>
      <c r="H760" s="10"/>
      <c r="I760" s="10"/>
      <c r="J760" s="10"/>
      <c r="K760" s="10"/>
      <c r="L760" s="10"/>
      <c r="M760" s="9"/>
      <c r="N760" s="9"/>
      <c r="O760" s="9"/>
      <c r="P760" s="9"/>
      <c r="Q760" s="9"/>
      <c r="R760" s="9"/>
      <c r="S760" s="9"/>
      <c r="T760" s="9"/>
      <c r="U760" s="9"/>
      <c r="V760" s="9"/>
      <c r="W760" s="9"/>
      <c r="X760" s="9"/>
      <c r="Y760" s="9"/>
      <c r="Z760" s="9"/>
    </row>
    <row r="761" spans="1:26" ht="13.5" customHeight="1">
      <c r="A761" s="12"/>
      <c r="B761" s="12"/>
      <c r="C761" s="12"/>
      <c r="D761" s="12"/>
      <c r="E761" s="11"/>
      <c r="F761" s="11"/>
      <c r="G761" s="9"/>
      <c r="H761" s="10"/>
      <c r="I761" s="10"/>
      <c r="J761" s="10"/>
      <c r="K761" s="10"/>
      <c r="L761" s="10"/>
      <c r="M761" s="9"/>
      <c r="N761" s="9"/>
      <c r="O761" s="9"/>
      <c r="P761" s="9"/>
      <c r="Q761" s="9"/>
      <c r="R761" s="9"/>
      <c r="S761" s="9"/>
      <c r="T761" s="9"/>
      <c r="U761" s="9"/>
      <c r="V761" s="9"/>
      <c r="W761" s="9"/>
      <c r="X761" s="9"/>
      <c r="Y761" s="9"/>
      <c r="Z761" s="9"/>
    </row>
    <row r="762" spans="1:26" ht="13.5" customHeight="1">
      <c r="A762" s="12"/>
      <c r="B762" s="12"/>
      <c r="C762" s="12"/>
      <c r="D762" s="12"/>
      <c r="E762" s="11"/>
      <c r="F762" s="11"/>
      <c r="G762" s="9"/>
      <c r="H762" s="10"/>
      <c r="I762" s="10"/>
      <c r="J762" s="10"/>
      <c r="K762" s="10"/>
      <c r="L762" s="10"/>
      <c r="M762" s="9"/>
      <c r="N762" s="9"/>
      <c r="O762" s="9"/>
      <c r="P762" s="9"/>
      <c r="Q762" s="9"/>
      <c r="R762" s="9"/>
      <c r="S762" s="9"/>
      <c r="T762" s="9"/>
      <c r="U762" s="9"/>
      <c r="V762" s="9"/>
      <c r="W762" s="9"/>
      <c r="X762" s="9"/>
      <c r="Y762" s="9"/>
      <c r="Z762" s="9"/>
    </row>
    <row r="763" spans="1:26" ht="13.5" customHeight="1">
      <c r="A763" s="12"/>
      <c r="B763" s="12"/>
      <c r="C763" s="12"/>
      <c r="D763" s="12"/>
      <c r="E763" s="11"/>
      <c r="F763" s="11"/>
      <c r="G763" s="9"/>
      <c r="H763" s="10"/>
      <c r="I763" s="10"/>
      <c r="J763" s="10"/>
      <c r="K763" s="10"/>
      <c r="L763" s="10"/>
      <c r="M763" s="9"/>
      <c r="N763" s="9"/>
      <c r="O763" s="9"/>
      <c r="P763" s="9"/>
      <c r="Q763" s="9"/>
      <c r="R763" s="9"/>
      <c r="S763" s="9"/>
      <c r="T763" s="9"/>
      <c r="U763" s="9"/>
      <c r="V763" s="9"/>
      <c r="W763" s="9"/>
      <c r="X763" s="9"/>
      <c r="Y763" s="9"/>
      <c r="Z763" s="9"/>
    </row>
    <row r="764" spans="1:26" ht="13.5" customHeight="1">
      <c r="A764" s="12"/>
      <c r="B764" s="12"/>
      <c r="C764" s="12"/>
      <c r="D764" s="12"/>
      <c r="E764" s="11"/>
      <c r="F764" s="11"/>
      <c r="G764" s="9"/>
      <c r="H764" s="10"/>
      <c r="I764" s="10"/>
      <c r="J764" s="10"/>
      <c r="K764" s="10"/>
      <c r="L764" s="10"/>
      <c r="M764" s="9"/>
      <c r="N764" s="9"/>
      <c r="O764" s="9"/>
      <c r="P764" s="9"/>
      <c r="Q764" s="9"/>
      <c r="R764" s="9"/>
      <c r="S764" s="9"/>
      <c r="T764" s="9"/>
      <c r="U764" s="9"/>
      <c r="V764" s="9"/>
      <c r="W764" s="9"/>
      <c r="X764" s="9"/>
      <c r="Y764" s="9"/>
      <c r="Z764" s="9"/>
    </row>
    <row r="765" spans="1:26" ht="13.5" customHeight="1">
      <c r="A765" s="12"/>
      <c r="B765" s="12"/>
      <c r="C765" s="12"/>
      <c r="D765" s="12"/>
      <c r="E765" s="11"/>
      <c r="F765" s="11"/>
      <c r="G765" s="9"/>
      <c r="H765" s="10"/>
      <c r="I765" s="10"/>
      <c r="J765" s="10"/>
      <c r="K765" s="10"/>
      <c r="L765" s="10"/>
      <c r="M765" s="9"/>
      <c r="N765" s="9"/>
      <c r="O765" s="9"/>
      <c r="P765" s="9"/>
      <c r="Q765" s="9"/>
      <c r="R765" s="9"/>
      <c r="S765" s="9"/>
      <c r="T765" s="9"/>
      <c r="U765" s="9"/>
      <c r="V765" s="9"/>
      <c r="W765" s="9"/>
      <c r="X765" s="9"/>
      <c r="Y765" s="9"/>
      <c r="Z765" s="9"/>
    </row>
    <row r="766" spans="1:26" ht="13.5" customHeight="1">
      <c r="A766" s="12"/>
      <c r="B766" s="12"/>
      <c r="C766" s="12"/>
      <c r="D766" s="12"/>
      <c r="E766" s="11"/>
      <c r="F766" s="11"/>
      <c r="G766" s="9"/>
      <c r="H766" s="10"/>
      <c r="I766" s="10"/>
      <c r="J766" s="10"/>
      <c r="K766" s="10"/>
      <c r="L766" s="10"/>
      <c r="M766" s="9"/>
      <c r="N766" s="9"/>
      <c r="O766" s="9"/>
      <c r="P766" s="9"/>
      <c r="Q766" s="9"/>
      <c r="R766" s="9"/>
      <c r="S766" s="9"/>
      <c r="T766" s="9"/>
      <c r="U766" s="9"/>
      <c r="V766" s="9"/>
      <c r="W766" s="9"/>
      <c r="X766" s="9"/>
      <c r="Y766" s="9"/>
      <c r="Z766" s="9"/>
    </row>
    <row r="767" spans="1:26" ht="13.5" customHeight="1">
      <c r="A767" s="12"/>
      <c r="B767" s="12"/>
      <c r="C767" s="12"/>
      <c r="D767" s="12"/>
      <c r="E767" s="11"/>
      <c r="F767" s="11"/>
      <c r="G767" s="9"/>
      <c r="H767" s="10"/>
      <c r="I767" s="10"/>
      <c r="J767" s="10"/>
      <c r="K767" s="10"/>
      <c r="L767" s="10"/>
      <c r="M767" s="9"/>
      <c r="N767" s="9"/>
      <c r="O767" s="9"/>
      <c r="P767" s="9"/>
      <c r="Q767" s="9"/>
      <c r="R767" s="9"/>
      <c r="S767" s="9"/>
      <c r="T767" s="9"/>
      <c r="U767" s="9"/>
      <c r="V767" s="9"/>
      <c r="W767" s="9"/>
      <c r="X767" s="9"/>
      <c r="Y767" s="9"/>
      <c r="Z767" s="9"/>
    </row>
    <row r="768" spans="1:26" ht="13.5" customHeight="1">
      <c r="A768" s="12"/>
      <c r="B768" s="12"/>
      <c r="C768" s="12"/>
      <c r="D768" s="12"/>
      <c r="E768" s="11"/>
      <c r="F768" s="11"/>
      <c r="G768" s="9"/>
      <c r="H768" s="10"/>
      <c r="I768" s="10"/>
      <c r="J768" s="10"/>
      <c r="K768" s="10"/>
      <c r="L768" s="10"/>
      <c r="M768" s="9"/>
      <c r="N768" s="9"/>
      <c r="O768" s="9"/>
      <c r="P768" s="9"/>
      <c r="Q768" s="9"/>
      <c r="R768" s="9"/>
      <c r="S768" s="9"/>
      <c r="T768" s="9"/>
      <c r="U768" s="9"/>
      <c r="V768" s="9"/>
      <c r="W768" s="9"/>
      <c r="X768" s="9"/>
      <c r="Y768" s="9"/>
      <c r="Z768" s="9"/>
    </row>
    <row r="769" spans="1:26" ht="13.5" customHeight="1">
      <c r="A769" s="12"/>
      <c r="B769" s="12"/>
      <c r="C769" s="12"/>
      <c r="D769" s="12"/>
      <c r="E769" s="11"/>
      <c r="F769" s="11"/>
      <c r="G769" s="9"/>
      <c r="H769" s="10"/>
      <c r="I769" s="10"/>
      <c r="J769" s="10"/>
      <c r="K769" s="10"/>
      <c r="L769" s="10"/>
      <c r="M769" s="9"/>
      <c r="N769" s="9"/>
      <c r="O769" s="9"/>
      <c r="P769" s="9"/>
      <c r="Q769" s="9"/>
      <c r="R769" s="9"/>
      <c r="S769" s="9"/>
      <c r="T769" s="9"/>
      <c r="U769" s="9"/>
      <c r="V769" s="9"/>
      <c r="W769" s="9"/>
      <c r="X769" s="9"/>
      <c r="Y769" s="9"/>
      <c r="Z769" s="9"/>
    </row>
    <row r="770" spans="1:26" ht="13.5" customHeight="1">
      <c r="A770" s="12"/>
      <c r="B770" s="12"/>
      <c r="C770" s="12"/>
      <c r="D770" s="12"/>
      <c r="E770" s="11"/>
      <c r="F770" s="11"/>
      <c r="G770" s="9"/>
      <c r="H770" s="10"/>
      <c r="I770" s="10"/>
      <c r="J770" s="10"/>
      <c r="K770" s="10"/>
      <c r="L770" s="10"/>
      <c r="M770" s="9"/>
      <c r="N770" s="9"/>
      <c r="O770" s="9"/>
      <c r="P770" s="9"/>
      <c r="Q770" s="9"/>
      <c r="R770" s="9"/>
      <c r="S770" s="9"/>
      <c r="T770" s="9"/>
      <c r="U770" s="9"/>
      <c r="V770" s="9"/>
      <c r="W770" s="9"/>
      <c r="X770" s="9"/>
      <c r="Y770" s="9"/>
      <c r="Z770" s="9"/>
    </row>
    <row r="771" spans="1:26" ht="13.5" customHeight="1">
      <c r="A771" s="12"/>
      <c r="B771" s="12"/>
      <c r="C771" s="12"/>
      <c r="D771" s="12"/>
      <c r="E771" s="11"/>
      <c r="F771" s="11"/>
      <c r="G771" s="9"/>
      <c r="H771" s="10"/>
      <c r="I771" s="10"/>
      <c r="J771" s="10"/>
      <c r="K771" s="10"/>
      <c r="L771" s="10"/>
      <c r="M771" s="9"/>
      <c r="N771" s="9"/>
      <c r="O771" s="9"/>
      <c r="P771" s="9"/>
      <c r="Q771" s="9"/>
      <c r="R771" s="9"/>
      <c r="S771" s="9"/>
      <c r="T771" s="9"/>
      <c r="U771" s="9"/>
      <c r="V771" s="9"/>
      <c r="W771" s="9"/>
      <c r="X771" s="9"/>
      <c r="Y771" s="9"/>
      <c r="Z771" s="9"/>
    </row>
    <row r="772" spans="1:26" ht="13.5" customHeight="1">
      <c r="A772" s="12"/>
      <c r="B772" s="12"/>
      <c r="C772" s="12"/>
      <c r="D772" s="12"/>
      <c r="E772" s="11"/>
      <c r="F772" s="11"/>
      <c r="G772" s="9"/>
      <c r="H772" s="10"/>
      <c r="I772" s="10"/>
      <c r="J772" s="10"/>
      <c r="K772" s="10"/>
      <c r="L772" s="10"/>
      <c r="M772" s="9"/>
      <c r="N772" s="9"/>
      <c r="O772" s="9"/>
      <c r="P772" s="9"/>
      <c r="Q772" s="9"/>
      <c r="R772" s="9"/>
      <c r="S772" s="9"/>
      <c r="T772" s="9"/>
      <c r="U772" s="9"/>
      <c r="V772" s="9"/>
      <c r="W772" s="9"/>
      <c r="X772" s="9"/>
      <c r="Y772" s="9"/>
      <c r="Z772" s="9"/>
    </row>
    <row r="773" spans="1:26" ht="13.5" customHeight="1">
      <c r="A773" s="12"/>
      <c r="B773" s="12"/>
      <c r="C773" s="12"/>
      <c r="D773" s="12"/>
      <c r="E773" s="11"/>
      <c r="F773" s="11"/>
      <c r="G773" s="9"/>
      <c r="H773" s="10"/>
      <c r="I773" s="10"/>
      <c r="J773" s="10"/>
      <c r="K773" s="10"/>
      <c r="L773" s="10"/>
      <c r="M773" s="9"/>
      <c r="N773" s="9"/>
      <c r="O773" s="9"/>
      <c r="P773" s="9"/>
      <c r="Q773" s="9"/>
      <c r="R773" s="9"/>
      <c r="S773" s="9"/>
      <c r="T773" s="9"/>
      <c r="U773" s="9"/>
      <c r="V773" s="9"/>
      <c r="W773" s="9"/>
      <c r="X773" s="9"/>
      <c r="Y773" s="9"/>
      <c r="Z773" s="9"/>
    </row>
    <row r="774" spans="1:26" ht="13.5" customHeight="1">
      <c r="A774" s="12"/>
      <c r="B774" s="12"/>
      <c r="C774" s="12"/>
      <c r="D774" s="12"/>
      <c r="E774" s="11"/>
      <c r="F774" s="11"/>
      <c r="G774" s="9"/>
      <c r="H774" s="10"/>
      <c r="I774" s="10"/>
      <c r="J774" s="10"/>
      <c r="K774" s="10"/>
      <c r="L774" s="10"/>
      <c r="M774" s="9"/>
      <c r="N774" s="9"/>
      <c r="O774" s="9"/>
      <c r="P774" s="9"/>
      <c r="Q774" s="9"/>
      <c r="R774" s="9"/>
      <c r="S774" s="9"/>
      <c r="T774" s="9"/>
      <c r="U774" s="9"/>
      <c r="V774" s="9"/>
      <c r="W774" s="9"/>
      <c r="X774" s="9"/>
      <c r="Y774" s="9"/>
      <c r="Z774" s="9"/>
    </row>
    <row r="775" spans="1:26" ht="13.5" customHeight="1">
      <c r="A775" s="12"/>
      <c r="B775" s="12"/>
      <c r="C775" s="12"/>
      <c r="D775" s="12"/>
      <c r="E775" s="11"/>
      <c r="F775" s="11"/>
      <c r="G775" s="9"/>
      <c r="H775" s="10"/>
      <c r="I775" s="10"/>
      <c r="J775" s="10"/>
      <c r="K775" s="10"/>
      <c r="L775" s="10"/>
      <c r="M775" s="9"/>
      <c r="N775" s="9"/>
      <c r="O775" s="9"/>
      <c r="P775" s="9"/>
      <c r="Q775" s="9"/>
      <c r="R775" s="9"/>
      <c r="S775" s="9"/>
      <c r="T775" s="9"/>
      <c r="U775" s="9"/>
      <c r="V775" s="9"/>
      <c r="W775" s="9"/>
      <c r="X775" s="9"/>
      <c r="Y775" s="9"/>
      <c r="Z775" s="9"/>
    </row>
    <row r="776" spans="1:26" ht="13.5" customHeight="1">
      <c r="A776" s="12"/>
      <c r="B776" s="12"/>
      <c r="C776" s="12"/>
      <c r="D776" s="12"/>
      <c r="E776" s="11"/>
      <c r="F776" s="11"/>
      <c r="G776" s="9"/>
      <c r="H776" s="10"/>
      <c r="I776" s="10"/>
      <c r="J776" s="10"/>
      <c r="K776" s="10"/>
      <c r="L776" s="10"/>
      <c r="M776" s="9"/>
      <c r="N776" s="9"/>
      <c r="O776" s="9"/>
      <c r="P776" s="9"/>
      <c r="Q776" s="9"/>
      <c r="R776" s="9"/>
      <c r="S776" s="9"/>
      <c r="T776" s="9"/>
      <c r="U776" s="9"/>
      <c r="V776" s="9"/>
      <c r="W776" s="9"/>
      <c r="X776" s="9"/>
      <c r="Y776" s="9"/>
      <c r="Z776" s="9"/>
    </row>
    <row r="777" spans="1:26" ht="13.5" customHeight="1">
      <c r="A777" s="12"/>
      <c r="B777" s="12"/>
      <c r="C777" s="12"/>
      <c r="D777" s="12"/>
      <c r="E777" s="11"/>
      <c r="F777" s="11"/>
      <c r="G777" s="9"/>
      <c r="H777" s="10"/>
      <c r="I777" s="10"/>
      <c r="J777" s="10"/>
      <c r="K777" s="10"/>
      <c r="L777" s="10"/>
      <c r="M777" s="9"/>
      <c r="N777" s="9"/>
      <c r="O777" s="9"/>
      <c r="P777" s="9"/>
      <c r="Q777" s="9"/>
      <c r="R777" s="9"/>
      <c r="S777" s="9"/>
      <c r="T777" s="9"/>
      <c r="U777" s="9"/>
      <c r="V777" s="9"/>
      <c r="W777" s="9"/>
      <c r="X777" s="9"/>
      <c r="Y777" s="9"/>
      <c r="Z777" s="9"/>
    </row>
    <row r="778" spans="1:26" ht="13.5" customHeight="1">
      <c r="A778" s="12"/>
      <c r="B778" s="12"/>
      <c r="C778" s="12"/>
      <c r="D778" s="12"/>
      <c r="E778" s="11"/>
      <c r="F778" s="11"/>
      <c r="G778" s="9"/>
      <c r="H778" s="10"/>
      <c r="I778" s="10"/>
      <c r="J778" s="10"/>
      <c r="K778" s="10"/>
      <c r="L778" s="10"/>
      <c r="M778" s="9"/>
      <c r="N778" s="9"/>
      <c r="O778" s="9"/>
      <c r="P778" s="9"/>
      <c r="Q778" s="9"/>
      <c r="R778" s="9"/>
      <c r="S778" s="9"/>
      <c r="T778" s="9"/>
      <c r="U778" s="9"/>
      <c r="V778" s="9"/>
      <c r="W778" s="9"/>
      <c r="X778" s="9"/>
      <c r="Y778" s="9"/>
      <c r="Z778" s="9"/>
    </row>
    <row r="779" spans="1:26" ht="13.5" customHeight="1">
      <c r="A779" s="12"/>
      <c r="B779" s="12"/>
      <c r="C779" s="12"/>
      <c r="D779" s="12"/>
      <c r="E779" s="11"/>
      <c r="F779" s="11"/>
      <c r="G779" s="9"/>
      <c r="H779" s="10"/>
      <c r="I779" s="10"/>
      <c r="J779" s="10"/>
      <c r="K779" s="10"/>
      <c r="L779" s="10"/>
      <c r="M779" s="9"/>
      <c r="N779" s="9"/>
      <c r="O779" s="9"/>
      <c r="P779" s="9"/>
      <c r="Q779" s="9"/>
      <c r="R779" s="9"/>
      <c r="S779" s="9"/>
      <c r="T779" s="9"/>
      <c r="U779" s="9"/>
      <c r="V779" s="9"/>
      <c r="W779" s="9"/>
      <c r="X779" s="9"/>
      <c r="Y779" s="9"/>
      <c r="Z779" s="9"/>
    </row>
    <row r="780" spans="1:26" ht="13.5" customHeight="1">
      <c r="A780" s="12"/>
      <c r="B780" s="12"/>
      <c r="C780" s="12"/>
      <c r="D780" s="12"/>
      <c r="E780" s="11"/>
      <c r="F780" s="11"/>
      <c r="G780" s="9"/>
      <c r="H780" s="10"/>
      <c r="I780" s="10"/>
      <c r="J780" s="10"/>
      <c r="K780" s="10"/>
      <c r="L780" s="10"/>
      <c r="M780" s="9"/>
      <c r="N780" s="9"/>
      <c r="O780" s="9"/>
      <c r="P780" s="9"/>
      <c r="Q780" s="9"/>
      <c r="R780" s="9"/>
      <c r="S780" s="9"/>
      <c r="T780" s="9"/>
      <c r="U780" s="9"/>
      <c r="V780" s="9"/>
      <c r="W780" s="9"/>
      <c r="X780" s="9"/>
      <c r="Y780" s="9"/>
      <c r="Z780" s="9"/>
    </row>
    <row r="781" spans="1:26" ht="13.5" customHeight="1">
      <c r="A781" s="12"/>
      <c r="B781" s="12"/>
      <c r="C781" s="12"/>
      <c r="D781" s="12"/>
      <c r="E781" s="11"/>
      <c r="F781" s="11"/>
      <c r="G781" s="9"/>
      <c r="H781" s="10"/>
      <c r="I781" s="10"/>
      <c r="J781" s="10"/>
      <c r="K781" s="10"/>
      <c r="L781" s="10"/>
      <c r="M781" s="9"/>
      <c r="N781" s="9"/>
      <c r="O781" s="9"/>
      <c r="P781" s="9"/>
      <c r="Q781" s="9"/>
      <c r="R781" s="9"/>
      <c r="S781" s="9"/>
      <c r="T781" s="9"/>
      <c r="U781" s="9"/>
      <c r="V781" s="9"/>
      <c r="W781" s="9"/>
      <c r="X781" s="9"/>
      <c r="Y781" s="9"/>
      <c r="Z781" s="9"/>
    </row>
    <row r="782" spans="1:26" ht="13.5" customHeight="1">
      <c r="A782" s="12"/>
      <c r="B782" s="12"/>
      <c r="C782" s="12"/>
      <c r="D782" s="12"/>
      <c r="E782" s="11"/>
      <c r="F782" s="11"/>
      <c r="G782" s="9"/>
      <c r="H782" s="10"/>
      <c r="I782" s="10"/>
      <c r="J782" s="10"/>
      <c r="K782" s="10"/>
      <c r="L782" s="10"/>
      <c r="M782" s="9"/>
      <c r="N782" s="9"/>
      <c r="O782" s="9"/>
      <c r="P782" s="9"/>
      <c r="Q782" s="9"/>
      <c r="R782" s="9"/>
      <c r="S782" s="9"/>
      <c r="T782" s="9"/>
      <c r="U782" s="9"/>
      <c r="V782" s="9"/>
      <c r="W782" s="9"/>
      <c r="X782" s="9"/>
      <c r="Y782" s="9"/>
      <c r="Z782" s="9"/>
    </row>
    <row r="783" spans="1:26" ht="13.5" customHeight="1">
      <c r="A783" s="12"/>
      <c r="B783" s="12"/>
      <c r="C783" s="12"/>
      <c r="D783" s="12"/>
      <c r="E783" s="11"/>
      <c r="F783" s="11"/>
      <c r="G783" s="9"/>
      <c r="H783" s="10"/>
      <c r="I783" s="10"/>
      <c r="J783" s="10"/>
      <c r="K783" s="10"/>
      <c r="L783" s="10"/>
      <c r="M783" s="9"/>
      <c r="N783" s="9"/>
      <c r="O783" s="9"/>
      <c r="P783" s="9"/>
      <c r="Q783" s="9"/>
      <c r="R783" s="9"/>
      <c r="S783" s="9"/>
      <c r="T783" s="9"/>
      <c r="U783" s="9"/>
      <c r="V783" s="9"/>
      <c r="W783" s="9"/>
      <c r="X783" s="9"/>
      <c r="Y783" s="9"/>
      <c r="Z783" s="9"/>
    </row>
    <row r="784" spans="1:26" ht="13.5" customHeight="1">
      <c r="A784" s="12"/>
      <c r="B784" s="12"/>
      <c r="C784" s="12"/>
      <c r="D784" s="12"/>
      <c r="E784" s="11"/>
      <c r="F784" s="11"/>
      <c r="G784" s="9"/>
      <c r="H784" s="10"/>
      <c r="I784" s="10"/>
      <c r="J784" s="10"/>
      <c r="K784" s="10"/>
      <c r="L784" s="10"/>
      <c r="M784" s="9"/>
      <c r="N784" s="9"/>
      <c r="O784" s="9"/>
      <c r="P784" s="9"/>
      <c r="Q784" s="9"/>
      <c r="R784" s="9"/>
      <c r="S784" s="9"/>
      <c r="T784" s="9"/>
      <c r="U784" s="9"/>
      <c r="V784" s="9"/>
      <c r="W784" s="9"/>
      <c r="X784" s="9"/>
      <c r="Y784" s="9"/>
      <c r="Z784" s="9"/>
    </row>
    <row r="785" spans="1:26" ht="13.5" customHeight="1">
      <c r="A785" s="12"/>
      <c r="B785" s="12"/>
      <c r="C785" s="12"/>
      <c r="D785" s="12"/>
      <c r="E785" s="11"/>
      <c r="F785" s="11"/>
      <c r="G785" s="9"/>
      <c r="H785" s="10"/>
      <c r="I785" s="10"/>
      <c r="J785" s="10"/>
      <c r="K785" s="10"/>
      <c r="L785" s="10"/>
      <c r="M785" s="9"/>
      <c r="N785" s="9"/>
      <c r="O785" s="9"/>
      <c r="P785" s="9"/>
      <c r="Q785" s="9"/>
      <c r="R785" s="9"/>
      <c r="S785" s="9"/>
      <c r="T785" s="9"/>
      <c r="U785" s="9"/>
      <c r="V785" s="9"/>
      <c r="W785" s="9"/>
      <c r="X785" s="9"/>
      <c r="Y785" s="9"/>
      <c r="Z785" s="9"/>
    </row>
    <row r="786" spans="1:26" ht="13.5" customHeight="1">
      <c r="A786" s="12"/>
      <c r="B786" s="12"/>
      <c r="C786" s="12"/>
      <c r="D786" s="12"/>
      <c r="E786" s="11"/>
      <c r="F786" s="11"/>
      <c r="G786" s="9"/>
      <c r="H786" s="10"/>
      <c r="I786" s="10"/>
      <c r="J786" s="10"/>
      <c r="K786" s="10"/>
      <c r="L786" s="10"/>
      <c r="M786" s="9"/>
      <c r="N786" s="9"/>
      <c r="O786" s="9"/>
      <c r="P786" s="9"/>
      <c r="Q786" s="9"/>
      <c r="R786" s="9"/>
      <c r="S786" s="9"/>
      <c r="T786" s="9"/>
      <c r="U786" s="9"/>
      <c r="V786" s="9"/>
      <c r="W786" s="9"/>
      <c r="X786" s="9"/>
      <c r="Y786" s="9"/>
      <c r="Z786" s="9"/>
    </row>
    <row r="787" spans="1:26" ht="13.5" customHeight="1">
      <c r="A787" s="12"/>
      <c r="B787" s="12"/>
      <c r="C787" s="12"/>
      <c r="D787" s="12"/>
      <c r="E787" s="11"/>
      <c r="F787" s="11"/>
      <c r="G787" s="9"/>
      <c r="H787" s="10"/>
      <c r="I787" s="10"/>
      <c r="J787" s="10"/>
      <c r="K787" s="10"/>
      <c r="L787" s="10"/>
      <c r="M787" s="9"/>
      <c r="N787" s="9"/>
      <c r="O787" s="9"/>
      <c r="P787" s="9"/>
      <c r="Q787" s="9"/>
      <c r="R787" s="9"/>
      <c r="S787" s="9"/>
      <c r="T787" s="9"/>
      <c r="U787" s="9"/>
      <c r="V787" s="9"/>
      <c r="W787" s="9"/>
      <c r="X787" s="9"/>
      <c r="Y787" s="9"/>
      <c r="Z787" s="9"/>
    </row>
    <row r="788" spans="1:26" ht="13.5" customHeight="1">
      <c r="A788" s="12"/>
      <c r="B788" s="12"/>
      <c r="C788" s="12"/>
      <c r="D788" s="12"/>
      <c r="E788" s="11"/>
      <c r="F788" s="11"/>
      <c r="G788" s="9"/>
      <c r="H788" s="10"/>
      <c r="I788" s="10"/>
      <c r="J788" s="10"/>
      <c r="K788" s="10"/>
      <c r="L788" s="10"/>
      <c r="M788" s="9"/>
      <c r="N788" s="9"/>
      <c r="O788" s="9"/>
      <c r="P788" s="9"/>
      <c r="Q788" s="9"/>
      <c r="R788" s="9"/>
      <c r="S788" s="9"/>
      <c r="T788" s="9"/>
      <c r="U788" s="9"/>
      <c r="V788" s="9"/>
      <c r="W788" s="9"/>
      <c r="X788" s="9"/>
      <c r="Y788" s="9"/>
      <c r="Z788" s="9"/>
    </row>
    <row r="789" spans="1:26" ht="13.5" customHeight="1">
      <c r="A789" s="12"/>
      <c r="B789" s="12"/>
      <c r="C789" s="12"/>
      <c r="D789" s="12"/>
      <c r="E789" s="11"/>
      <c r="F789" s="11"/>
      <c r="G789" s="9"/>
      <c r="H789" s="10"/>
      <c r="I789" s="10"/>
      <c r="J789" s="10"/>
      <c r="K789" s="10"/>
      <c r="L789" s="10"/>
      <c r="M789" s="9"/>
      <c r="N789" s="9"/>
      <c r="O789" s="9"/>
      <c r="P789" s="9"/>
      <c r="Q789" s="9"/>
      <c r="R789" s="9"/>
      <c r="S789" s="9"/>
      <c r="T789" s="9"/>
      <c r="U789" s="9"/>
      <c r="V789" s="9"/>
      <c r="W789" s="9"/>
      <c r="X789" s="9"/>
      <c r="Y789" s="9"/>
      <c r="Z789" s="9"/>
    </row>
    <row r="790" spans="1:26" ht="13.5" customHeight="1">
      <c r="A790" s="12"/>
      <c r="B790" s="12"/>
      <c r="C790" s="12"/>
      <c r="D790" s="12"/>
      <c r="E790" s="11"/>
      <c r="F790" s="11"/>
      <c r="G790" s="9"/>
      <c r="H790" s="10"/>
      <c r="I790" s="10"/>
      <c r="J790" s="10"/>
      <c r="K790" s="10"/>
      <c r="L790" s="10"/>
      <c r="M790" s="9"/>
      <c r="N790" s="9"/>
      <c r="O790" s="9"/>
      <c r="P790" s="9"/>
      <c r="Q790" s="9"/>
      <c r="R790" s="9"/>
      <c r="S790" s="9"/>
      <c r="T790" s="9"/>
      <c r="U790" s="9"/>
      <c r="V790" s="9"/>
      <c r="W790" s="9"/>
      <c r="X790" s="9"/>
      <c r="Y790" s="9"/>
      <c r="Z790" s="9"/>
    </row>
    <row r="791" spans="1:26" ht="13.5" customHeight="1">
      <c r="A791" s="12"/>
      <c r="B791" s="12"/>
      <c r="C791" s="12"/>
      <c r="D791" s="12"/>
      <c r="E791" s="11"/>
      <c r="F791" s="11"/>
      <c r="G791" s="9"/>
      <c r="H791" s="10"/>
      <c r="I791" s="10"/>
      <c r="J791" s="10"/>
      <c r="K791" s="10"/>
      <c r="L791" s="10"/>
      <c r="M791" s="9"/>
      <c r="N791" s="9"/>
      <c r="O791" s="9"/>
      <c r="P791" s="9"/>
      <c r="Q791" s="9"/>
      <c r="R791" s="9"/>
      <c r="S791" s="9"/>
      <c r="T791" s="9"/>
      <c r="U791" s="9"/>
      <c r="V791" s="9"/>
      <c r="W791" s="9"/>
      <c r="X791" s="9"/>
      <c r="Y791" s="9"/>
      <c r="Z791" s="9"/>
    </row>
    <row r="792" spans="1:26" ht="13.5" customHeight="1">
      <c r="A792" s="12"/>
      <c r="B792" s="12"/>
      <c r="C792" s="12"/>
      <c r="D792" s="12"/>
      <c r="E792" s="11"/>
      <c r="F792" s="11"/>
      <c r="G792" s="9"/>
      <c r="H792" s="10"/>
      <c r="I792" s="10"/>
      <c r="J792" s="10"/>
      <c r="K792" s="10"/>
      <c r="L792" s="10"/>
      <c r="M792" s="9"/>
      <c r="N792" s="9"/>
      <c r="O792" s="9"/>
      <c r="P792" s="9"/>
      <c r="Q792" s="9"/>
      <c r="R792" s="9"/>
      <c r="S792" s="9"/>
      <c r="T792" s="9"/>
      <c r="U792" s="9"/>
      <c r="V792" s="9"/>
      <c r="W792" s="9"/>
      <c r="X792" s="9"/>
      <c r="Y792" s="9"/>
      <c r="Z792" s="9"/>
    </row>
    <row r="793" spans="1:26" ht="13.5" customHeight="1">
      <c r="A793" s="12"/>
      <c r="B793" s="12"/>
      <c r="C793" s="12"/>
      <c r="D793" s="12"/>
      <c r="E793" s="11"/>
      <c r="F793" s="11"/>
      <c r="G793" s="9"/>
      <c r="H793" s="10"/>
      <c r="I793" s="10"/>
      <c r="J793" s="10"/>
      <c r="K793" s="10"/>
      <c r="L793" s="10"/>
      <c r="M793" s="9"/>
      <c r="N793" s="9"/>
      <c r="O793" s="9"/>
      <c r="P793" s="9"/>
      <c r="Q793" s="9"/>
      <c r="R793" s="9"/>
      <c r="S793" s="9"/>
      <c r="T793" s="9"/>
      <c r="U793" s="9"/>
      <c r="V793" s="9"/>
      <c r="W793" s="9"/>
      <c r="X793" s="9"/>
      <c r="Y793" s="9"/>
      <c r="Z793" s="9"/>
    </row>
    <row r="794" spans="1:26" ht="13.5" customHeight="1">
      <c r="A794" s="12"/>
      <c r="B794" s="12"/>
      <c r="C794" s="12"/>
      <c r="D794" s="12"/>
      <c r="E794" s="11"/>
      <c r="F794" s="11"/>
      <c r="G794" s="9"/>
      <c r="H794" s="10"/>
      <c r="I794" s="10"/>
      <c r="J794" s="10"/>
      <c r="K794" s="10"/>
      <c r="L794" s="10"/>
      <c r="M794" s="9"/>
      <c r="N794" s="9"/>
      <c r="O794" s="9"/>
      <c r="P794" s="9"/>
      <c r="Q794" s="9"/>
      <c r="R794" s="9"/>
      <c r="S794" s="9"/>
      <c r="T794" s="9"/>
      <c r="U794" s="9"/>
      <c r="V794" s="9"/>
      <c r="W794" s="9"/>
      <c r="X794" s="9"/>
      <c r="Y794" s="9"/>
      <c r="Z794" s="9"/>
    </row>
    <row r="795" spans="1:26" ht="13.5" customHeight="1">
      <c r="A795" s="12"/>
      <c r="B795" s="12"/>
      <c r="C795" s="12"/>
      <c r="D795" s="12"/>
      <c r="E795" s="11"/>
      <c r="F795" s="11"/>
      <c r="G795" s="9"/>
      <c r="H795" s="10"/>
      <c r="I795" s="10"/>
      <c r="J795" s="10"/>
      <c r="K795" s="10"/>
      <c r="L795" s="10"/>
      <c r="M795" s="9"/>
      <c r="N795" s="9"/>
      <c r="O795" s="9"/>
      <c r="P795" s="9"/>
      <c r="Q795" s="9"/>
      <c r="R795" s="9"/>
      <c r="S795" s="9"/>
      <c r="T795" s="9"/>
      <c r="U795" s="9"/>
      <c r="V795" s="9"/>
      <c r="W795" s="9"/>
      <c r="X795" s="9"/>
      <c r="Y795" s="9"/>
      <c r="Z795" s="9"/>
    </row>
    <row r="796" spans="1:26" ht="13.5" customHeight="1">
      <c r="A796" s="12"/>
      <c r="B796" s="12"/>
      <c r="C796" s="12"/>
      <c r="D796" s="12"/>
      <c r="E796" s="11"/>
      <c r="F796" s="11"/>
      <c r="G796" s="9"/>
      <c r="H796" s="10"/>
      <c r="I796" s="10"/>
      <c r="J796" s="10"/>
      <c r="K796" s="10"/>
      <c r="L796" s="10"/>
      <c r="M796" s="9"/>
      <c r="N796" s="9"/>
      <c r="O796" s="9"/>
      <c r="P796" s="9"/>
      <c r="Q796" s="9"/>
      <c r="R796" s="9"/>
      <c r="S796" s="9"/>
      <c r="T796" s="9"/>
      <c r="U796" s="9"/>
      <c r="V796" s="9"/>
      <c r="W796" s="9"/>
      <c r="X796" s="9"/>
      <c r="Y796" s="9"/>
      <c r="Z796" s="9"/>
    </row>
    <row r="797" spans="1:26" ht="13.5" customHeight="1">
      <c r="A797" s="12"/>
      <c r="B797" s="12"/>
      <c r="C797" s="12"/>
      <c r="D797" s="12"/>
      <c r="E797" s="11"/>
      <c r="F797" s="11"/>
      <c r="G797" s="9"/>
      <c r="H797" s="10"/>
      <c r="I797" s="10"/>
      <c r="J797" s="10"/>
      <c r="K797" s="10"/>
      <c r="L797" s="10"/>
      <c r="M797" s="9"/>
      <c r="N797" s="9"/>
      <c r="O797" s="9"/>
      <c r="P797" s="9"/>
      <c r="Q797" s="9"/>
      <c r="R797" s="9"/>
      <c r="S797" s="9"/>
      <c r="T797" s="9"/>
      <c r="U797" s="9"/>
      <c r="V797" s="9"/>
      <c r="W797" s="9"/>
      <c r="X797" s="9"/>
      <c r="Y797" s="9"/>
      <c r="Z797" s="9"/>
    </row>
    <row r="798" spans="1:26" ht="13.5" customHeight="1">
      <c r="A798" s="12"/>
      <c r="B798" s="12"/>
      <c r="C798" s="12"/>
      <c r="D798" s="12"/>
      <c r="E798" s="11"/>
      <c r="F798" s="11"/>
      <c r="G798" s="9"/>
      <c r="H798" s="10"/>
      <c r="I798" s="10"/>
      <c r="J798" s="10"/>
      <c r="K798" s="10"/>
      <c r="L798" s="10"/>
      <c r="M798" s="9"/>
      <c r="N798" s="9"/>
      <c r="O798" s="9"/>
      <c r="P798" s="9"/>
      <c r="Q798" s="9"/>
      <c r="R798" s="9"/>
      <c r="S798" s="9"/>
      <c r="T798" s="9"/>
      <c r="U798" s="9"/>
      <c r="V798" s="9"/>
      <c r="W798" s="9"/>
      <c r="X798" s="9"/>
      <c r="Y798" s="9"/>
      <c r="Z798" s="9"/>
    </row>
    <row r="799" spans="1:26" ht="13.5" customHeight="1">
      <c r="A799" s="12"/>
      <c r="B799" s="12"/>
      <c r="C799" s="12"/>
      <c r="D799" s="12"/>
      <c r="E799" s="11"/>
      <c r="F799" s="11"/>
      <c r="G799" s="9"/>
      <c r="H799" s="10"/>
      <c r="I799" s="10"/>
      <c r="J799" s="10"/>
      <c r="K799" s="10"/>
      <c r="L799" s="10"/>
      <c r="M799" s="9"/>
      <c r="N799" s="9"/>
      <c r="O799" s="9"/>
      <c r="P799" s="9"/>
      <c r="Q799" s="9"/>
      <c r="R799" s="9"/>
      <c r="S799" s="9"/>
      <c r="T799" s="9"/>
      <c r="U799" s="9"/>
      <c r="V799" s="9"/>
      <c r="W799" s="9"/>
      <c r="X799" s="9"/>
      <c r="Y799" s="9"/>
      <c r="Z799" s="9"/>
    </row>
    <row r="800" spans="1:26" ht="13.5" customHeight="1">
      <c r="A800" s="12"/>
      <c r="B800" s="12"/>
      <c r="C800" s="12"/>
      <c r="D800" s="12"/>
      <c r="E800" s="11"/>
      <c r="F800" s="11"/>
      <c r="G800" s="9"/>
      <c r="H800" s="10"/>
      <c r="I800" s="10"/>
      <c r="J800" s="10"/>
      <c r="K800" s="10"/>
      <c r="L800" s="10"/>
      <c r="M800" s="9"/>
      <c r="N800" s="9"/>
      <c r="O800" s="9"/>
      <c r="P800" s="9"/>
      <c r="Q800" s="9"/>
      <c r="R800" s="9"/>
      <c r="S800" s="9"/>
      <c r="T800" s="9"/>
      <c r="U800" s="9"/>
      <c r="V800" s="9"/>
      <c r="W800" s="9"/>
      <c r="X800" s="9"/>
      <c r="Y800" s="9"/>
      <c r="Z800" s="9"/>
    </row>
    <row r="801" spans="1:26" ht="13.5" customHeight="1">
      <c r="A801" s="12"/>
      <c r="B801" s="12"/>
      <c r="C801" s="12"/>
      <c r="D801" s="12"/>
      <c r="E801" s="11"/>
      <c r="F801" s="11"/>
      <c r="G801" s="9"/>
      <c r="H801" s="10"/>
      <c r="I801" s="10"/>
      <c r="J801" s="10"/>
      <c r="K801" s="10"/>
      <c r="L801" s="10"/>
      <c r="M801" s="9"/>
      <c r="N801" s="9"/>
      <c r="O801" s="9"/>
      <c r="P801" s="9"/>
      <c r="Q801" s="9"/>
      <c r="R801" s="9"/>
      <c r="S801" s="9"/>
      <c r="T801" s="9"/>
      <c r="U801" s="9"/>
      <c r="V801" s="9"/>
      <c r="W801" s="9"/>
      <c r="X801" s="9"/>
      <c r="Y801" s="9"/>
      <c r="Z801" s="9"/>
    </row>
    <row r="802" spans="1:26" ht="13.5" customHeight="1">
      <c r="A802" s="12"/>
      <c r="B802" s="12"/>
      <c r="C802" s="12"/>
      <c r="D802" s="12"/>
      <c r="E802" s="11"/>
      <c r="F802" s="11"/>
      <c r="G802" s="9"/>
      <c r="H802" s="10"/>
      <c r="I802" s="10"/>
      <c r="J802" s="10"/>
      <c r="K802" s="10"/>
      <c r="L802" s="10"/>
      <c r="M802" s="9"/>
      <c r="N802" s="9"/>
      <c r="O802" s="9"/>
      <c r="P802" s="9"/>
      <c r="Q802" s="9"/>
      <c r="R802" s="9"/>
      <c r="S802" s="9"/>
      <c r="T802" s="9"/>
      <c r="U802" s="9"/>
      <c r="V802" s="9"/>
      <c r="W802" s="9"/>
      <c r="X802" s="9"/>
      <c r="Y802" s="9"/>
      <c r="Z802" s="9"/>
    </row>
    <row r="803" spans="1:26" ht="13.5" customHeight="1">
      <c r="A803" s="12"/>
      <c r="B803" s="12"/>
      <c r="C803" s="12"/>
      <c r="D803" s="12"/>
      <c r="E803" s="11"/>
      <c r="F803" s="11"/>
      <c r="G803" s="9"/>
      <c r="H803" s="10"/>
      <c r="I803" s="10"/>
      <c r="J803" s="10"/>
      <c r="K803" s="10"/>
      <c r="L803" s="10"/>
      <c r="M803" s="9"/>
      <c r="N803" s="9"/>
      <c r="O803" s="9"/>
      <c r="P803" s="9"/>
      <c r="Q803" s="9"/>
      <c r="R803" s="9"/>
      <c r="S803" s="9"/>
      <c r="T803" s="9"/>
      <c r="U803" s="9"/>
      <c r="V803" s="9"/>
      <c r="W803" s="9"/>
      <c r="X803" s="9"/>
      <c r="Y803" s="9"/>
      <c r="Z803" s="9"/>
    </row>
    <row r="804" spans="1:26" ht="13.5" customHeight="1">
      <c r="A804" s="12"/>
      <c r="B804" s="12"/>
      <c r="C804" s="12"/>
      <c r="D804" s="12"/>
      <c r="E804" s="11"/>
      <c r="F804" s="11"/>
      <c r="G804" s="9"/>
      <c r="H804" s="10"/>
      <c r="I804" s="10"/>
      <c r="J804" s="10"/>
      <c r="K804" s="10"/>
      <c r="L804" s="10"/>
      <c r="M804" s="9"/>
      <c r="N804" s="9"/>
      <c r="O804" s="9"/>
      <c r="P804" s="9"/>
      <c r="Q804" s="9"/>
      <c r="R804" s="9"/>
      <c r="S804" s="9"/>
      <c r="T804" s="9"/>
      <c r="U804" s="9"/>
      <c r="V804" s="9"/>
      <c r="W804" s="9"/>
      <c r="X804" s="9"/>
      <c r="Y804" s="9"/>
      <c r="Z804" s="9"/>
    </row>
    <row r="805" spans="1:26" ht="13.5" customHeight="1">
      <c r="A805" s="12"/>
      <c r="B805" s="12"/>
      <c r="C805" s="12"/>
      <c r="D805" s="12"/>
      <c r="E805" s="11"/>
      <c r="F805" s="11"/>
      <c r="G805" s="9"/>
      <c r="H805" s="10"/>
      <c r="I805" s="10"/>
      <c r="J805" s="10"/>
      <c r="K805" s="10"/>
      <c r="L805" s="10"/>
      <c r="M805" s="9"/>
      <c r="N805" s="9"/>
      <c r="O805" s="9"/>
      <c r="P805" s="9"/>
      <c r="Q805" s="9"/>
      <c r="R805" s="9"/>
      <c r="S805" s="9"/>
      <c r="T805" s="9"/>
      <c r="U805" s="9"/>
      <c r="V805" s="9"/>
      <c r="W805" s="9"/>
      <c r="X805" s="9"/>
      <c r="Y805" s="9"/>
      <c r="Z805" s="9"/>
    </row>
    <row r="806" spans="1:26" ht="13.5" customHeight="1">
      <c r="A806" s="12"/>
      <c r="B806" s="12"/>
      <c r="C806" s="12"/>
      <c r="D806" s="12"/>
      <c r="E806" s="11"/>
      <c r="F806" s="11"/>
      <c r="G806" s="9"/>
      <c r="H806" s="10"/>
      <c r="I806" s="10"/>
      <c r="J806" s="10"/>
      <c r="K806" s="10"/>
      <c r="L806" s="10"/>
      <c r="M806" s="9"/>
      <c r="N806" s="9"/>
      <c r="O806" s="9"/>
      <c r="P806" s="9"/>
      <c r="Q806" s="9"/>
      <c r="R806" s="9"/>
      <c r="S806" s="9"/>
      <c r="T806" s="9"/>
      <c r="U806" s="9"/>
      <c r="V806" s="9"/>
      <c r="W806" s="9"/>
      <c r="X806" s="9"/>
      <c r="Y806" s="9"/>
      <c r="Z806" s="9"/>
    </row>
    <row r="807" spans="1:26" ht="13.5" customHeight="1">
      <c r="A807" s="12"/>
      <c r="B807" s="12"/>
      <c r="C807" s="12"/>
      <c r="D807" s="12"/>
      <c r="E807" s="11"/>
      <c r="F807" s="11"/>
      <c r="G807" s="9"/>
      <c r="H807" s="10"/>
      <c r="I807" s="10"/>
      <c r="J807" s="10"/>
      <c r="K807" s="10"/>
      <c r="L807" s="10"/>
      <c r="M807" s="9"/>
      <c r="N807" s="9"/>
      <c r="O807" s="9"/>
      <c r="P807" s="9"/>
      <c r="Q807" s="9"/>
      <c r="R807" s="9"/>
      <c r="S807" s="9"/>
      <c r="T807" s="9"/>
      <c r="U807" s="9"/>
      <c r="V807" s="9"/>
      <c r="W807" s="9"/>
      <c r="X807" s="9"/>
      <c r="Y807" s="9"/>
      <c r="Z807" s="9"/>
    </row>
    <row r="808" spans="1:26" ht="13.5" customHeight="1">
      <c r="A808" s="12"/>
      <c r="B808" s="12"/>
      <c r="C808" s="12"/>
      <c r="D808" s="12"/>
      <c r="E808" s="11"/>
      <c r="F808" s="11"/>
      <c r="G808" s="9"/>
      <c r="H808" s="10"/>
      <c r="I808" s="10"/>
      <c r="J808" s="10"/>
      <c r="K808" s="10"/>
      <c r="L808" s="10"/>
      <c r="M808" s="9"/>
      <c r="N808" s="9"/>
      <c r="O808" s="9"/>
      <c r="P808" s="9"/>
      <c r="Q808" s="9"/>
      <c r="R808" s="9"/>
      <c r="S808" s="9"/>
      <c r="T808" s="9"/>
      <c r="U808" s="9"/>
      <c r="V808" s="9"/>
      <c r="W808" s="9"/>
      <c r="X808" s="9"/>
      <c r="Y808" s="9"/>
      <c r="Z808" s="9"/>
    </row>
    <row r="809" spans="1:26" ht="13.5" customHeight="1">
      <c r="A809" s="12"/>
      <c r="B809" s="12"/>
      <c r="C809" s="12"/>
      <c r="D809" s="12"/>
      <c r="E809" s="11"/>
      <c r="F809" s="11"/>
      <c r="G809" s="9"/>
      <c r="H809" s="10"/>
      <c r="I809" s="10"/>
      <c r="J809" s="10"/>
      <c r="K809" s="10"/>
      <c r="L809" s="10"/>
      <c r="M809" s="9"/>
      <c r="N809" s="9"/>
      <c r="O809" s="9"/>
      <c r="P809" s="9"/>
      <c r="Q809" s="9"/>
      <c r="R809" s="9"/>
      <c r="S809" s="9"/>
      <c r="T809" s="9"/>
      <c r="U809" s="9"/>
      <c r="V809" s="9"/>
      <c r="W809" s="9"/>
      <c r="X809" s="9"/>
      <c r="Y809" s="9"/>
      <c r="Z809" s="9"/>
    </row>
    <row r="810" spans="1:26" ht="13.5" customHeight="1">
      <c r="A810" s="12"/>
      <c r="B810" s="12"/>
      <c r="C810" s="12"/>
      <c r="D810" s="12"/>
      <c r="E810" s="11"/>
      <c r="F810" s="11"/>
      <c r="G810" s="9"/>
      <c r="H810" s="10"/>
      <c r="I810" s="10"/>
      <c r="J810" s="10"/>
      <c r="K810" s="10"/>
      <c r="L810" s="10"/>
      <c r="M810" s="9"/>
      <c r="N810" s="9"/>
      <c r="O810" s="9"/>
      <c r="P810" s="9"/>
      <c r="Q810" s="9"/>
      <c r="R810" s="9"/>
      <c r="S810" s="9"/>
      <c r="T810" s="9"/>
      <c r="U810" s="9"/>
      <c r="V810" s="9"/>
      <c r="W810" s="9"/>
      <c r="X810" s="9"/>
      <c r="Y810" s="9"/>
      <c r="Z810" s="9"/>
    </row>
    <row r="811" spans="1:26" ht="13.5" customHeight="1">
      <c r="A811" s="12"/>
      <c r="B811" s="12"/>
      <c r="C811" s="12"/>
      <c r="D811" s="12"/>
      <c r="E811" s="11"/>
      <c r="F811" s="11"/>
      <c r="G811" s="9"/>
      <c r="H811" s="10"/>
      <c r="I811" s="10"/>
      <c r="J811" s="10"/>
      <c r="K811" s="10"/>
      <c r="L811" s="10"/>
      <c r="M811" s="9"/>
      <c r="N811" s="9"/>
      <c r="O811" s="9"/>
      <c r="P811" s="9"/>
      <c r="Q811" s="9"/>
      <c r="R811" s="9"/>
      <c r="S811" s="9"/>
      <c r="T811" s="9"/>
      <c r="U811" s="9"/>
      <c r="V811" s="9"/>
      <c r="W811" s="9"/>
      <c r="X811" s="9"/>
      <c r="Y811" s="9"/>
      <c r="Z811" s="9"/>
    </row>
    <row r="812" spans="1:26" ht="13.5" customHeight="1">
      <c r="A812" s="12"/>
      <c r="B812" s="12"/>
      <c r="C812" s="12"/>
      <c r="D812" s="12"/>
      <c r="E812" s="11"/>
      <c r="F812" s="11"/>
      <c r="G812" s="9"/>
      <c r="H812" s="10"/>
      <c r="I812" s="10"/>
      <c r="J812" s="10"/>
      <c r="K812" s="10"/>
      <c r="L812" s="10"/>
      <c r="M812" s="9"/>
      <c r="N812" s="9"/>
      <c r="O812" s="9"/>
      <c r="P812" s="9"/>
      <c r="Q812" s="9"/>
      <c r="R812" s="9"/>
      <c r="S812" s="9"/>
      <c r="T812" s="9"/>
      <c r="U812" s="9"/>
      <c r="V812" s="9"/>
      <c r="W812" s="9"/>
      <c r="X812" s="9"/>
      <c r="Y812" s="9"/>
      <c r="Z812" s="9"/>
    </row>
    <row r="813" spans="1:26" ht="13.5" customHeight="1">
      <c r="A813" s="12"/>
      <c r="B813" s="12"/>
      <c r="C813" s="12"/>
      <c r="D813" s="12"/>
      <c r="E813" s="11"/>
      <c r="F813" s="11"/>
      <c r="G813" s="9"/>
      <c r="H813" s="10"/>
      <c r="I813" s="10"/>
      <c r="J813" s="10"/>
      <c r="K813" s="10"/>
      <c r="L813" s="10"/>
      <c r="M813" s="9"/>
      <c r="N813" s="9"/>
      <c r="O813" s="9"/>
      <c r="P813" s="9"/>
      <c r="Q813" s="9"/>
      <c r="R813" s="9"/>
      <c r="S813" s="9"/>
      <c r="T813" s="9"/>
      <c r="U813" s="9"/>
      <c r="V813" s="9"/>
      <c r="W813" s="9"/>
      <c r="X813" s="9"/>
      <c r="Y813" s="9"/>
      <c r="Z813" s="9"/>
    </row>
    <row r="814" spans="1:26" ht="13.5" customHeight="1">
      <c r="A814" s="12"/>
      <c r="B814" s="12"/>
      <c r="C814" s="12"/>
      <c r="D814" s="12"/>
      <c r="E814" s="11"/>
      <c r="F814" s="11"/>
      <c r="G814" s="9"/>
      <c r="H814" s="10"/>
      <c r="I814" s="10"/>
      <c r="J814" s="10"/>
      <c r="K814" s="10"/>
      <c r="L814" s="10"/>
      <c r="M814" s="9"/>
      <c r="N814" s="9"/>
      <c r="O814" s="9"/>
      <c r="P814" s="9"/>
      <c r="Q814" s="9"/>
      <c r="R814" s="9"/>
      <c r="S814" s="9"/>
      <c r="T814" s="9"/>
      <c r="U814" s="9"/>
      <c r="V814" s="9"/>
      <c r="W814" s="9"/>
      <c r="X814" s="9"/>
      <c r="Y814" s="9"/>
      <c r="Z814" s="9"/>
    </row>
    <row r="815" spans="1:26" ht="13.5" customHeight="1">
      <c r="A815" s="12"/>
      <c r="B815" s="12"/>
      <c r="C815" s="12"/>
      <c r="D815" s="12"/>
      <c r="E815" s="11"/>
      <c r="F815" s="11"/>
      <c r="G815" s="9"/>
      <c r="H815" s="10"/>
      <c r="I815" s="10"/>
      <c r="J815" s="10"/>
      <c r="K815" s="10"/>
      <c r="L815" s="10"/>
      <c r="M815" s="9"/>
      <c r="N815" s="9"/>
      <c r="O815" s="9"/>
      <c r="P815" s="9"/>
      <c r="Q815" s="9"/>
      <c r="R815" s="9"/>
      <c r="S815" s="9"/>
      <c r="T815" s="9"/>
      <c r="U815" s="9"/>
      <c r="V815" s="9"/>
      <c r="W815" s="9"/>
      <c r="X815" s="9"/>
      <c r="Y815" s="9"/>
      <c r="Z815" s="9"/>
    </row>
    <row r="816" spans="1:26" ht="13.5" customHeight="1">
      <c r="A816" s="12"/>
      <c r="B816" s="12"/>
      <c r="C816" s="12"/>
      <c r="D816" s="12"/>
      <c r="E816" s="11"/>
      <c r="F816" s="11"/>
      <c r="G816" s="9"/>
      <c r="H816" s="10"/>
      <c r="I816" s="10"/>
      <c r="J816" s="10"/>
      <c r="K816" s="10"/>
      <c r="L816" s="10"/>
      <c r="M816" s="9"/>
      <c r="N816" s="9"/>
      <c r="O816" s="9"/>
      <c r="P816" s="9"/>
      <c r="Q816" s="9"/>
      <c r="R816" s="9"/>
      <c r="S816" s="9"/>
      <c r="T816" s="9"/>
      <c r="U816" s="9"/>
      <c r="V816" s="9"/>
      <c r="W816" s="9"/>
      <c r="X816" s="9"/>
      <c r="Y816" s="9"/>
      <c r="Z816" s="9"/>
    </row>
    <row r="817" spans="1:26" ht="13.5" customHeight="1">
      <c r="A817" s="12"/>
      <c r="B817" s="12"/>
      <c r="C817" s="12"/>
      <c r="D817" s="12"/>
      <c r="E817" s="11"/>
      <c r="F817" s="11"/>
      <c r="G817" s="9"/>
      <c r="H817" s="10"/>
      <c r="I817" s="10"/>
      <c r="J817" s="10"/>
      <c r="K817" s="10"/>
      <c r="L817" s="10"/>
      <c r="M817" s="9"/>
      <c r="N817" s="9"/>
      <c r="O817" s="9"/>
      <c r="P817" s="9"/>
      <c r="Q817" s="9"/>
      <c r="R817" s="9"/>
      <c r="S817" s="9"/>
      <c r="T817" s="9"/>
      <c r="U817" s="9"/>
      <c r="V817" s="9"/>
      <c r="W817" s="9"/>
      <c r="X817" s="9"/>
      <c r="Y817" s="9"/>
      <c r="Z817" s="9"/>
    </row>
    <row r="818" spans="1:26" ht="13.5" customHeight="1">
      <c r="A818" s="12"/>
      <c r="B818" s="12"/>
      <c r="C818" s="12"/>
      <c r="D818" s="12"/>
      <c r="E818" s="11"/>
      <c r="F818" s="11"/>
      <c r="G818" s="9"/>
      <c r="H818" s="10"/>
      <c r="I818" s="10"/>
      <c r="J818" s="10"/>
      <c r="K818" s="10"/>
      <c r="L818" s="10"/>
      <c r="M818" s="9"/>
      <c r="N818" s="9"/>
      <c r="O818" s="9"/>
      <c r="P818" s="9"/>
      <c r="Q818" s="9"/>
      <c r="R818" s="9"/>
      <c r="S818" s="9"/>
      <c r="T818" s="9"/>
      <c r="U818" s="9"/>
      <c r="V818" s="9"/>
      <c r="W818" s="9"/>
      <c r="X818" s="9"/>
      <c r="Y818" s="9"/>
      <c r="Z818" s="9"/>
    </row>
    <row r="819" spans="1:26" ht="13.5" customHeight="1">
      <c r="A819" s="12"/>
      <c r="B819" s="12"/>
      <c r="C819" s="12"/>
      <c r="D819" s="12"/>
      <c r="E819" s="11"/>
      <c r="F819" s="11"/>
      <c r="G819" s="9"/>
      <c r="H819" s="10"/>
      <c r="I819" s="10"/>
      <c r="J819" s="10"/>
      <c r="K819" s="10"/>
      <c r="L819" s="10"/>
      <c r="M819" s="9"/>
      <c r="N819" s="9"/>
      <c r="O819" s="9"/>
      <c r="P819" s="9"/>
      <c r="Q819" s="9"/>
      <c r="R819" s="9"/>
      <c r="S819" s="9"/>
      <c r="T819" s="9"/>
      <c r="U819" s="9"/>
      <c r="V819" s="9"/>
      <c r="W819" s="9"/>
      <c r="X819" s="9"/>
      <c r="Y819" s="9"/>
      <c r="Z819" s="9"/>
    </row>
    <row r="820" spans="1:26" ht="13.5" customHeight="1">
      <c r="A820" s="12"/>
      <c r="B820" s="12"/>
      <c r="C820" s="12"/>
      <c r="D820" s="12"/>
      <c r="E820" s="11"/>
      <c r="F820" s="11"/>
      <c r="G820" s="9"/>
      <c r="H820" s="10"/>
      <c r="I820" s="10"/>
      <c r="J820" s="10"/>
      <c r="K820" s="10"/>
      <c r="L820" s="10"/>
      <c r="M820" s="9"/>
      <c r="N820" s="9"/>
      <c r="O820" s="9"/>
      <c r="P820" s="9"/>
      <c r="Q820" s="9"/>
      <c r="R820" s="9"/>
      <c r="S820" s="9"/>
      <c r="T820" s="9"/>
      <c r="U820" s="9"/>
      <c r="V820" s="9"/>
      <c r="W820" s="9"/>
      <c r="X820" s="9"/>
      <c r="Y820" s="9"/>
      <c r="Z820" s="9"/>
    </row>
    <row r="821" spans="1:26" ht="13.5" customHeight="1">
      <c r="A821" s="12"/>
      <c r="B821" s="12"/>
      <c r="C821" s="12"/>
      <c r="D821" s="12"/>
      <c r="E821" s="11"/>
      <c r="F821" s="11"/>
      <c r="G821" s="9"/>
      <c r="H821" s="10"/>
      <c r="I821" s="10"/>
      <c r="J821" s="10"/>
      <c r="K821" s="10"/>
      <c r="L821" s="10"/>
      <c r="M821" s="9"/>
      <c r="N821" s="9"/>
      <c r="O821" s="9"/>
      <c r="P821" s="9"/>
      <c r="Q821" s="9"/>
      <c r="R821" s="9"/>
      <c r="S821" s="9"/>
      <c r="T821" s="9"/>
      <c r="U821" s="9"/>
      <c r="V821" s="9"/>
      <c r="W821" s="9"/>
      <c r="X821" s="9"/>
      <c r="Y821" s="9"/>
      <c r="Z821" s="9"/>
    </row>
    <row r="822" spans="1:26" ht="13.5" customHeight="1">
      <c r="A822" s="12"/>
      <c r="B822" s="12"/>
      <c r="C822" s="12"/>
      <c r="D822" s="12"/>
      <c r="E822" s="11"/>
      <c r="F822" s="11"/>
      <c r="G822" s="9"/>
      <c r="H822" s="10"/>
      <c r="I822" s="10"/>
      <c r="J822" s="10"/>
      <c r="K822" s="10"/>
      <c r="L822" s="10"/>
      <c r="M822" s="9"/>
      <c r="N822" s="9"/>
      <c r="O822" s="9"/>
      <c r="P822" s="9"/>
      <c r="Q822" s="9"/>
      <c r="R822" s="9"/>
      <c r="S822" s="9"/>
      <c r="T822" s="9"/>
      <c r="U822" s="9"/>
      <c r="V822" s="9"/>
      <c r="W822" s="9"/>
      <c r="X822" s="9"/>
      <c r="Y822" s="9"/>
      <c r="Z822" s="9"/>
    </row>
    <row r="823" spans="1:26" ht="13.5" customHeight="1">
      <c r="A823" s="12"/>
      <c r="B823" s="12"/>
      <c r="C823" s="12"/>
      <c r="D823" s="12"/>
      <c r="E823" s="11"/>
      <c r="F823" s="11"/>
      <c r="G823" s="9"/>
      <c r="H823" s="10"/>
      <c r="I823" s="10"/>
      <c r="J823" s="10"/>
      <c r="K823" s="10"/>
      <c r="L823" s="10"/>
      <c r="M823" s="9"/>
      <c r="N823" s="9"/>
      <c r="O823" s="9"/>
      <c r="P823" s="9"/>
      <c r="Q823" s="9"/>
      <c r="R823" s="9"/>
      <c r="S823" s="9"/>
      <c r="T823" s="9"/>
      <c r="U823" s="9"/>
      <c r="V823" s="9"/>
      <c r="W823" s="9"/>
      <c r="X823" s="9"/>
      <c r="Y823" s="9"/>
      <c r="Z823" s="9"/>
    </row>
    <row r="824" spans="1:26" ht="13.5" customHeight="1">
      <c r="A824" s="12"/>
      <c r="B824" s="12"/>
      <c r="C824" s="12"/>
      <c r="D824" s="12"/>
      <c r="E824" s="11"/>
      <c r="F824" s="11"/>
      <c r="G824" s="9"/>
      <c r="H824" s="10"/>
      <c r="I824" s="10"/>
      <c r="J824" s="10"/>
      <c r="K824" s="10"/>
      <c r="L824" s="10"/>
      <c r="M824" s="9"/>
      <c r="N824" s="9"/>
      <c r="O824" s="9"/>
      <c r="P824" s="9"/>
      <c r="Q824" s="9"/>
      <c r="R824" s="9"/>
      <c r="S824" s="9"/>
      <c r="T824" s="9"/>
      <c r="U824" s="9"/>
      <c r="V824" s="9"/>
      <c r="W824" s="9"/>
      <c r="X824" s="9"/>
      <c r="Y824" s="9"/>
      <c r="Z824" s="9"/>
    </row>
    <row r="825" spans="1:26" ht="13.5" customHeight="1">
      <c r="A825" s="12"/>
      <c r="B825" s="12"/>
      <c r="C825" s="12"/>
      <c r="D825" s="12"/>
      <c r="E825" s="11"/>
      <c r="F825" s="11"/>
      <c r="G825" s="9"/>
      <c r="H825" s="10"/>
      <c r="I825" s="10"/>
      <c r="J825" s="10"/>
      <c r="K825" s="10"/>
      <c r="L825" s="10"/>
      <c r="M825" s="9"/>
      <c r="N825" s="9"/>
      <c r="O825" s="9"/>
      <c r="P825" s="9"/>
      <c r="Q825" s="9"/>
      <c r="R825" s="9"/>
      <c r="S825" s="9"/>
      <c r="T825" s="9"/>
      <c r="U825" s="9"/>
      <c r="V825" s="9"/>
      <c r="W825" s="9"/>
      <c r="X825" s="9"/>
      <c r="Y825" s="9"/>
      <c r="Z825" s="9"/>
    </row>
    <row r="826" spans="1:26" ht="13.5" customHeight="1">
      <c r="A826" s="12"/>
      <c r="B826" s="12"/>
      <c r="C826" s="12"/>
      <c r="D826" s="12"/>
      <c r="E826" s="11"/>
      <c r="F826" s="11"/>
      <c r="G826" s="9"/>
      <c r="H826" s="10"/>
      <c r="I826" s="10"/>
      <c r="J826" s="10"/>
      <c r="K826" s="10"/>
      <c r="L826" s="10"/>
      <c r="M826" s="9"/>
      <c r="N826" s="9"/>
      <c r="O826" s="9"/>
      <c r="P826" s="9"/>
      <c r="Q826" s="9"/>
      <c r="R826" s="9"/>
      <c r="S826" s="9"/>
      <c r="T826" s="9"/>
      <c r="U826" s="9"/>
      <c r="V826" s="9"/>
      <c r="W826" s="9"/>
      <c r="X826" s="9"/>
      <c r="Y826" s="9"/>
      <c r="Z826" s="9"/>
    </row>
    <row r="827" spans="1:26" ht="13.5" customHeight="1">
      <c r="A827" s="12"/>
      <c r="B827" s="12"/>
      <c r="C827" s="12"/>
      <c r="D827" s="12"/>
      <c r="E827" s="11"/>
      <c r="F827" s="11"/>
      <c r="G827" s="9"/>
      <c r="H827" s="10"/>
      <c r="I827" s="10"/>
      <c r="J827" s="10"/>
      <c r="K827" s="10"/>
      <c r="L827" s="10"/>
      <c r="M827" s="9"/>
      <c r="N827" s="9"/>
      <c r="O827" s="9"/>
      <c r="P827" s="9"/>
      <c r="Q827" s="9"/>
      <c r="R827" s="9"/>
      <c r="S827" s="9"/>
      <c r="T827" s="9"/>
      <c r="U827" s="9"/>
      <c r="V827" s="9"/>
      <c r="W827" s="9"/>
      <c r="X827" s="9"/>
      <c r="Y827" s="9"/>
      <c r="Z827" s="9"/>
    </row>
    <row r="828" spans="1:26" ht="13.5" customHeight="1">
      <c r="A828" s="12"/>
      <c r="B828" s="12"/>
      <c r="C828" s="12"/>
      <c r="D828" s="12"/>
      <c r="E828" s="11"/>
      <c r="F828" s="11"/>
      <c r="G828" s="9"/>
      <c r="H828" s="10"/>
      <c r="I828" s="10"/>
      <c r="J828" s="10"/>
      <c r="K828" s="10"/>
      <c r="L828" s="10"/>
      <c r="M828" s="9"/>
      <c r="N828" s="9"/>
      <c r="O828" s="9"/>
      <c r="P828" s="9"/>
      <c r="Q828" s="9"/>
      <c r="R828" s="9"/>
      <c r="S828" s="9"/>
      <c r="T828" s="9"/>
      <c r="U828" s="9"/>
      <c r="V828" s="9"/>
      <c r="W828" s="9"/>
      <c r="X828" s="9"/>
      <c r="Y828" s="9"/>
      <c r="Z828" s="9"/>
    </row>
    <row r="829" spans="1:26" ht="13.5" customHeight="1">
      <c r="A829" s="12"/>
      <c r="B829" s="12"/>
      <c r="C829" s="12"/>
      <c r="D829" s="12"/>
      <c r="E829" s="11"/>
      <c r="F829" s="11"/>
      <c r="G829" s="9"/>
      <c r="H829" s="10"/>
      <c r="I829" s="10"/>
      <c r="J829" s="10"/>
      <c r="K829" s="10"/>
      <c r="L829" s="10"/>
      <c r="M829" s="9"/>
      <c r="N829" s="9"/>
      <c r="O829" s="9"/>
      <c r="P829" s="9"/>
      <c r="Q829" s="9"/>
      <c r="R829" s="9"/>
      <c r="S829" s="9"/>
      <c r="T829" s="9"/>
      <c r="U829" s="9"/>
      <c r="V829" s="9"/>
      <c r="W829" s="9"/>
      <c r="X829" s="9"/>
      <c r="Y829" s="9"/>
      <c r="Z829" s="9"/>
    </row>
    <row r="830" spans="1:26" ht="13.5" customHeight="1">
      <c r="A830" s="12"/>
      <c r="B830" s="12"/>
      <c r="C830" s="12"/>
      <c r="D830" s="12"/>
      <c r="E830" s="11"/>
      <c r="F830" s="11"/>
      <c r="G830" s="9"/>
      <c r="H830" s="10"/>
      <c r="I830" s="10"/>
      <c r="J830" s="10"/>
      <c r="K830" s="10"/>
      <c r="L830" s="10"/>
      <c r="M830" s="9"/>
      <c r="N830" s="9"/>
      <c r="O830" s="9"/>
      <c r="P830" s="9"/>
      <c r="Q830" s="9"/>
      <c r="R830" s="9"/>
      <c r="S830" s="9"/>
      <c r="T830" s="9"/>
      <c r="U830" s="9"/>
      <c r="V830" s="9"/>
      <c r="W830" s="9"/>
      <c r="X830" s="9"/>
      <c r="Y830" s="9"/>
      <c r="Z830" s="9"/>
    </row>
    <row r="831" spans="1:26" ht="13.5" customHeight="1">
      <c r="A831" s="12"/>
      <c r="B831" s="12"/>
      <c r="C831" s="12"/>
      <c r="D831" s="12"/>
      <c r="E831" s="11"/>
      <c r="F831" s="11"/>
      <c r="G831" s="9"/>
      <c r="H831" s="10"/>
      <c r="I831" s="10"/>
      <c r="J831" s="10"/>
      <c r="K831" s="10"/>
      <c r="L831" s="10"/>
      <c r="M831" s="9"/>
      <c r="N831" s="9"/>
      <c r="O831" s="9"/>
      <c r="P831" s="9"/>
      <c r="Q831" s="9"/>
      <c r="R831" s="9"/>
      <c r="S831" s="9"/>
      <c r="T831" s="9"/>
      <c r="U831" s="9"/>
      <c r="V831" s="9"/>
      <c r="W831" s="9"/>
      <c r="X831" s="9"/>
      <c r="Y831" s="9"/>
      <c r="Z831" s="9"/>
    </row>
    <row r="832" spans="1:26" ht="13.5" customHeight="1">
      <c r="A832" s="12"/>
      <c r="B832" s="12"/>
      <c r="C832" s="12"/>
      <c r="D832" s="12"/>
      <c r="E832" s="11"/>
      <c r="F832" s="11"/>
      <c r="G832" s="9"/>
      <c r="H832" s="10"/>
      <c r="I832" s="10"/>
      <c r="J832" s="10"/>
      <c r="K832" s="10"/>
      <c r="L832" s="10"/>
      <c r="M832" s="9"/>
      <c r="N832" s="9"/>
      <c r="O832" s="9"/>
      <c r="P832" s="9"/>
      <c r="Q832" s="9"/>
      <c r="R832" s="9"/>
      <c r="S832" s="9"/>
      <c r="T832" s="9"/>
      <c r="U832" s="9"/>
      <c r="V832" s="9"/>
      <c r="W832" s="9"/>
      <c r="X832" s="9"/>
      <c r="Y832" s="9"/>
      <c r="Z832" s="9"/>
    </row>
    <row r="833" spans="1:26" ht="13.5" customHeight="1">
      <c r="A833" s="12"/>
      <c r="B833" s="12"/>
      <c r="C833" s="12"/>
      <c r="D833" s="12"/>
      <c r="E833" s="11"/>
      <c r="F833" s="11"/>
      <c r="G833" s="9"/>
      <c r="H833" s="10"/>
      <c r="I833" s="10"/>
      <c r="J833" s="10"/>
      <c r="K833" s="10"/>
      <c r="L833" s="10"/>
      <c r="M833" s="9"/>
      <c r="N833" s="9"/>
      <c r="O833" s="9"/>
      <c r="P833" s="9"/>
      <c r="Q833" s="9"/>
      <c r="R833" s="9"/>
      <c r="S833" s="9"/>
      <c r="T833" s="9"/>
      <c r="U833" s="9"/>
      <c r="V833" s="9"/>
      <c r="W833" s="9"/>
      <c r="X833" s="9"/>
      <c r="Y833" s="9"/>
      <c r="Z833" s="9"/>
    </row>
    <row r="834" spans="1:26" ht="13.5" customHeight="1">
      <c r="A834" s="12"/>
      <c r="B834" s="12"/>
      <c r="C834" s="12"/>
      <c r="D834" s="12"/>
      <c r="E834" s="11"/>
      <c r="F834" s="11"/>
      <c r="G834" s="9"/>
      <c r="H834" s="10"/>
      <c r="I834" s="10"/>
      <c r="J834" s="10"/>
      <c r="K834" s="10"/>
      <c r="L834" s="10"/>
      <c r="M834" s="9"/>
      <c r="N834" s="9"/>
      <c r="O834" s="9"/>
      <c r="P834" s="9"/>
      <c r="Q834" s="9"/>
      <c r="R834" s="9"/>
      <c r="S834" s="9"/>
      <c r="T834" s="9"/>
      <c r="U834" s="9"/>
      <c r="V834" s="9"/>
      <c r="W834" s="9"/>
      <c r="X834" s="9"/>
      <c r="Y834" s="9"/>
      <c r="Z834" s="9"/>
    </row>
    <row r="835" spans="1:26" ht="13.5" customHeight="1">
      <c r="A835" s="12"/>
      <c r="B835" s="12"/>
      <c r="C835" s="12"/>
      <c r="D835" s="12"/>
      <c r="E835" s="11"/>
      <c r="F835" s="11"/>
      <c r="G835" s="9"/>
      <c r="H835" s="10"/>
      <c r="I835" s="10"/>
      <c r="J835" s="10"/>
      <c r="K835" s="10"/>
      <c r="L835" s="10"/>
      <c r="M835" s="9"/>
      <c r="N835" s="9"/>
      <c r="O835" s="9"/>
      <c r="P835" s="9"/>
      <c r="Q835" s="9"/>
      <c r="R835" s="9"/>
      <c r="S835" s="9"/>
      <c r="T835" s="9"/>
      <c r="U835" s="9"/>
      <c r="V835" s="9"/>
      <c r="W835" s="9"/>
      <c r="X835" s="9"/>
      <c r="Y835" s="9"/>
      <c r="Z835" s="9"/>
    </row>
    <row r="836" spans="1:26" ht="13.5" customHeight="1">
      <c r="A836" s="12"/>
      <c r="B836" s="12"/>
      <c r="C836" s="12"/>
      <c r="D836" s="12"/>
      <c r="E836" s="11"/>
      <c r="F836" s="11"/>
      <c r="G836" s="9"/>
      <c r="H836" s="10"/>
      <c r="I836" s="10"/>
      <c r="J836" s="10"/>
      <c r="K836" s="10"/>
      <c r="L836" s="10"/>
      <c r="M836" s="9"/>
      <c r="N836" s="9"/>
      <c r="O836" s="9"/>
      <c r="P836" s="9"/>
      <c r="Q836" s="9"/>
      <c r="R836" s="9"/>
      <c r="S836" s="9"/>
      <c r="T836" s="9"/>
      <c r="U836" s="9"/>
      <c r="V836" s="9"/>
      <c r="W836" s="9"/>
      <c r="X836" s="9"/>
      <c r="Y836" s="9"/>
      <c r="Z836" s="9"/>
    </row>
    <row r="837" spans="1:26" ht="13.5" customHeight="1">
      <c r="A837" s="12"/>
      <c r="B837" s="12"/>
      <c r="C837" s="12"/>
      <c r="D837" s="12"/>
      <c r="E837" s="11"/>
      <c r="F837" s="11"/>
      <c r="G837" s="9"/>
      <c r="H837" s="10"/>
      <c r="I837" s="10"/>
      <c r="J837" s="10"/>
      <c r="K837" s="10"/>
      <c r="L837" s="10"/>
      <c r="M837" s="9"/>
      <c r="N837" s="9"/>
      <c r="O837" s="9"/>
      <c r="P837" s="9"/>
      <c r="Q837" s="9"/>
      <c r="R837" s="9"/>
      <c r="S837" s="9"/>
      <c r="T837" s="9"/>
      <c r="U837" s="9"/>
      <c r="V837" s="9"/>
      <c r="W837" s="9"/>
      <c r="X837" s="9"/>
      <c r="Y837" s="9"/>
      <c r="Z837" s="9"/>
    </row>
    <row r="838" spans="1:26" ht="13.5" customHeight="1">
      <c r="A838" s="12"/>
      <c r="B838" s="12"/>
      <c r="C838" s="12"/>
      <c r="D838" s="12"/>
      <c r="E838" s="11"/>
      <c r="F838" s="11"/>
      <c r="G838" s="9"/>
      <c r="H838" s="10"/>
      <c r="I838" s="10"/>
      <c r="J838" s="10"/>
      <c r="K838" s="10"/>
      <c r="L838" s="10"/>
      <c r="M838" s="9"/>
      <c r="N838" s="9"/>
      <c r="O838" s="9"/>
      <c r="P838" s="9"/>
      <c r="Q838" s="9"/>
      <c r="R838" s="9"/>
      <c r="S838" s="9"/>
      <c r="T838" s="9"/>
      <c r="U838" s="9"/>
      <c r="V838" s="9"/>
      <c r="W838" s="9"/>
      <c r="X838" s="9"/>
      <c r="Y838" s="9"/>
      <c r="Z838" s="9"/>
    </row>
    <row r="839" spans="1:26" ht="13.5" customHeight="1">
      <c r="A839" s="12"/>
      <c r="B839" s="12"/>
      <c r="C839" s="12"/>
      <c r="D839" s="12"/>
      <c r="E839" s="11"/>
      <c r="F839" s="11"/>
      <c r="G839" s="9"/>
      <c r="H839" s="10"/>
      <c r="I839" s="10"/>
      <c r="J839" s="10"/>
      <c r="K839" s="10"/>
      <c r="L839" s="10"/>
      <c r="M839" s="9"/>
      <c r="N839" s="9"/>
      <c r="O839" s="9"/>
      <c r="P839" s="9"/>
      <c r="Q839" s="9"/>
      <c r="R839" s="9"/>
      <c r="S839" s="9"/>
      <c r="T839" s="9"/>
      <c r="U839" s="9"/>
      <c r="V839" s="9"/>
      <c r="W839" s="9"/>
      <c r="X839" s="9"/>
      <c r="Y839" s="9"/>
      <c r="Z839" s="9"/>
    </row>
    <row r="840" spans="1:26" ht="13.5" customHeight="1">
      <c r="A840" s="12"/>
      <c r="B840" s="12"/>
      <c r="C840" s="12"/>
      <c r="D840" s="12"/>
      <c r="E840" s="11"/>
      <c r="F840" s="11"/>
      <c r="G840" s="9"/>
      <c r="H840" s="10"/>
      <c r="I840" s="10"/>
      <c r="J840" s="10"/>
      <c r="K840" s="10"/>
      <c r="L840" s="10"/>
      <c r="M840" s="9"/>
      <c r="N840" s="9"/>
      <c r="O840" s="9"/>
      <c r="P840" s="9"/>
      <c r="Q840" s="9"/>
      <c r="R840" s="9"/>
      <c r="S840" s="9"/>
      <c r="T840" s="9"/>
      <c r="U840" s="9"/>
      <c r="V840" s="9"/>
      <c r="W840" s="9"/>
      <c r="X840" s="9"/>
      <c r="Y840" s="9"/>
      <c r="Z840" s="9"/>
    </row>
    <row r="841" spans="1:26" ht="13.5" customHeight="1">
      <c r="A841" s="12"/>
      <c r="B841" s="12"/>
      <c r="C841" s="12"/>
      <c r="D841" s="12"/>
      <c r="E841" s="11"/>
      <c r="F841" s="11"/>
      <c r="G841" s="9"/>
      <c r="H841" s="10"/>
      <c r="I841" s="10"/>
      <c r="J841" s="10"/>
      <c r="K841" s="10"/>
      <c r="L841" s="10"/>
      <c r="M841" s="9"/>
      <c r="N841" s="9"/>
      <c r="O841" s="9"/>
      <c r="P841" s="9"/>
      <c r="Q841" s="9"/>
      <c r="R841" s="9"/>
      <c r="S841" s="9"/>
      <c r="T841" s="9"/>
      <c r="U841" s="9"/>
      <c r="V841" s="9"/>
      <c r="W841" s="9"/>
      <c r="X841" s="9"/>
      <c r="Y841" s="9"/>
      <c r="Z841" s="9"/>
    </row>
    <row r="842" spans="1:26" ht="13.5" customHeight="1">
      <c r="A842" s="12"/>
      <c r="B842" s="12"/>
      <c r="C842" s="12"/>
      <c r="D842" s="12"/>
      <c r="E842" s="11"/>
      <c r="F842" s="11"/>
      <c r="G842" s="9"/>
      <c r="H842" s="10"/>
      <c r="I842" s="10"/>
      <c r="J842" s="10"/>
      <c r="K842" s="10"/>
      <c r="L842" s="10"/>
      <c r="M842" s="9"/>
      <c r="N842" s="9"/>
      <c r="O842" s="9"/>
      <c r="P842" s="9"/>
      <c r="Q842" s="9"/>
      <c r="R842" s="9"/>
      <c r="S842" s="9"/>
      <c r="T842" s="9"/>
      <c r="U842" s="9"/>
      <c r="V842" s="9"/>
      <c r="W842" s="9"/>
      <c r="X842" s="9"/>
      <c r="Y842" s="9"/>
      <c r="Z842" s="9"/>
    </row>
    <row r="843" spans="1:26" ht="13.5" customHeight="1">
      <c r="A843" s="12"/>
      <c r="B843" s="12"/>
      <c r="C843" s="12"/>
      <c r="D843" s="12"/>
      <c r="E843" s="11"/>
      <c r="F843" s="11"/>
      <c r="G843" s="9"/>
      <c r="H843" s="10"/>
      <c r="I843" s="10"/>
      <c r="J843" s="10"/>
      <c r="K843" s="10"/>
      <c r="L843" s="10"/>
      <c r="M843" s="9"/>
      <c r="N843" s="9"/>
      <c r="O843" s="9"/>
      <c r="P843" s="9"/>
      <c r="Q843" s="9"/>
      <c r="R843" s="9"/>
      <c r="S843" s="9"/>
      <c r="T843" s="9"/>
      <c r="U843" s="9"/>
      <c r="V843" s="9"/>
      <c r="W843" s="9"/>
      <c r="X843" s="9"/>
      <c r="Y843" s="9"/>
      <c r="Z843" s="9"/>
    </row>
    <row r="844" spans="1:26" ht="13.5" customHeight="1">
      <c r="A844" s="12"/>
      <c r="B844" s="12"/>
      <c r="C844" s="12"/>
      <c r="D844" s="12"/>
      <c r="E844" s="11"/>
      <c r="F844" s="11"/>
      <c r="G844" s="9"/>
      <c r="H844" s="10"/>
      <c r="I844" s="10"/>
      <c r="J844" s="10"/>
      <c r="K844" s="10"/>
      <c r="L844" s="10"/>
      <c r="M844" s="9"/>
      <c r="N844" s="9"/>
      <c r="O844" s="9"/>
      <c r="P844" s="9"/>
      <c r="Q844" s="9"/>
      <c r="R844" s="9"/>
      <c r="S844" s="9"/>
      <c r="T844" s="9"/>
      <c r="U844" s="9"/>
      <c r="V844" s="9"/>
      <c r="W844" s="9"/>
      <c r="X844" s="9"/>
      <c r="Y844" s="9"/>
      <c r="Z844" s="9"/>
    </row>
    <row r="845" spans="1:26" ht="13.5" customHeight="1">
      <c r="A845" s="12"/>
      <c r="B845" s="12"/>
      <c r="C845" s="12"/>
      <c r="D845" s="12"/>
      <c r="E845" s="11"/>
      <c r="F845" s="11"/>
      <c r="G845" s="9"/>
      <c r="H845" s="10"/>
      <c r="I845" s="10"/>
      <c r="J845" s="10"/>
      <c r="K845" s="10"/>
      <c r="L845" s="10"/>
      <c r="M845" s="9"/>
      <c r="N845" s="9"/>
      <c r="O845" s="9"/>
      <c r="P845" s="9"/>
      <c r="Q845" s="9"/>
      <c r="R845" s="9"/>
      <c r="S845" s="9"/>
      <c r="T845" s="9"/>
      <c r="U845" s="9"/>
      <c r="V845" s="9"/>
      <c r="W845" s="9"/>
      <c r="X845" s="9"/>
      <c r="Y845" s="9"/>
      <c r="Z845" s="9"/>
    </row>
    <row r="846" spans="1:26" ht="13.5" customHeight="1">
      <c r="A846" s="12"/>
      <c r="B846" s="12"/>
      <c r="C846" s="12"/>
      <c r="D846" s="12"/>
      <c r="E846" s="11"/>
      <c r="F846" s="11"/>
      <c r="G846" s="9"/>
      <c r="H846" s="10"/>
      <c r="I846" s="10"/>
      <c r="J846" s="10"/>
      <c r="K846" s="10"/>
      <c r="L846" s="10"/>
      <c r="M846" s="9"/>
      <c r="N846" s="9"/>
      <c r="O846" s="9"/>
      <c r="P846" s="9"/>
      <c r="Q846" s="9"/>
      <c r="R846" s="9"/>
      <c r="S846" s="9"/>
      <c r="T846" s="9"/>
      <c r="U846" s="9"/>
      <c r="V846" s="9"/>
      <c r="W846" s="9"/>
      <c r="X846" s="9"/>
      <c r="Y846" s="9"/>
      <c r="Z846" s="9"/>
    </row>
    <row r="847" spans="1:26" ht="13.5" customHeight="1">
      <c r="A847" s="12"/>
      <c r="B847" s="12"/>
      <c r="C847" s="12"/>
      <c r="D847" s="12"/>
      <c r="E847" s="11"/>
      <c r="F847" s="11"/>
      <c r="G847" s="9"/>
      <c r="H847" s="10"/>
      <c r="I847" s="10"/>
      <c r="J847" s="10"/>
      <c r="K847" s="10"/>
      <c r="L847" s="10"/>
      <c r="M847" s="9"/>
      <c r="N847" s="9"/>
      <c r="O847" s="9"/>
      <c r="P847" s="9"/>
      <c r="Q847" s="9"/>
      <c r="R847" s="9"/>
      <c r="S847" s="9"/>
      <c r="T847" s="9"/>
      <c r="U847" s="9"/>
      <c r="V847" s="9"/>
      <c r="W847" s="9"/>
      <c r="X847" s="9"/>
      <c r="Y847" s="9"/>
      <c r="Z847" s="9"/>
    </row>
    <row r="848" spans="1:26" ht="13.5" customHeight="1">
      <c r="A848" s="12"/>
      <c r="B848" s="12"/>
      <c r="C848" s="12"/>
      <c r="D848" s="12"/>
      <c r="E848" s="11"/>
      <c r="F848" s="11"/>
      <c r="G848" s="9"/>
      <c r="H848" s="10"/>
      <c r="I848" s="10"/>
      <c r="J848" s="10"/>
      <c r="K848" s="10"/>
      <c r="L848" s="10"/>
      <c r="M848" s="9"/>
      <c r="N848" s="9"/>
      <c r="O848" s="9"/>
      <c r="P848" s="9"/>
      <c r="Q848" s="9"/>
      <c r="R848" s="9"/>
      <c r="S848" s="9"/>
      <c r="T848" s="9"/>
      <c r="U848" s="9"/>
      <c r="V848" s="9"/>
      <c r="W848" s="9"/>
      <c r="X848" s="9"/>
      <c r="Y848" s="9"/>
      <c r="Z848" s="9"/>
    </row>
    <row r="849" spans="1:26" ht="13.5" customHeight="1">
      <c r="A849" s="12"/>
      <c r="B849" s="12"/>
      <c r="C849" s="12"/>
      <c r="D849" s="12"/>
      <c r="E849" s="11"/>
      <c r="F849" s="11"/>
      <c r="G849" s="9"/>
      <c r="H849" s="10"/>
      <c r="I849" s="10"/>
      <c r="J849" s="10"/>
      <c r="K849" s="10"/>
      <c r="L849" s="10"/>
      <c r="M849" s="9"/>
      <c r="N849" s="9"/>
      <c r="O849" s="9"/>
      <c r="P849" s="9"/>
      <c r="Q849" s="9"/>
      <c r="R849" s="9"/>
      <c r="S849" s="9"/>
      <c r="T849" s="9"/>
      <c r="U849" s="9"/>
      <c r="V849" s="9"/>
      <c r="W849" s="9"/>
      <c r="X849" s="9"/>
      <c r="Y849" s="9"/>
      <c r="Z849" s="9"/>
    </row>
    <row r="850" spans="1:26" ht="13.5" customHeight="1">
      <c r="A850" s="12"/>
      <c r="B850" s="12"/>
      <c r="C850" s="12"/>
      <c r="D850" s="12"/>
      <c r="E850" s="11"/>
      <c r="F850" s="11"/>
      <c r="G850" s="9"/>
      <c r="H850" s="10"/>
      <c r="I850" s="10"/>
      <c r="J850" s="10"/>
      <c r="K850" s="10"/>
      <c r="L850" s="10"/>
      <c r="M850" s="9"/>
      <c r="N850" s="9"/>
      <c r="O850" s="9"/>
      <c r="P850" s="9"/>
      <c r="Q850" s="9"/>
      <c r="R850" s="9"/>
      <c r="S850" s="9"/>
      <c r="T850" s="9"/>
      <c r="U850" s="9"/>
      <c r="V850" s="9"/>
      <c r="W850" s="9"/>
      <c r="X850" s="9"/>
      <c r="Y850" s="9"/>
      <c r="Z850" s="9"/>
    </row>
    <row r="851" spans="1:26" ht="13.5" customHeight="1">
      <c r="A851" s="12"/>
      <c r="B851" s="12"/>
      <c r="C851" s="12"/>
      <c r="D851" s="12"/>
      <c r="E851" s="11"/>
      <c r="F851" s="11"/>
      <c r="G851" s="9"/>
      <c r="H851" s="10"/>
      <c r="I851" s="10"/>
      <c r="J851" s="10"/>
      <c r="K851" s="10"/>
      <c r="L851" s="10"/>
      <c r="M851" s="9"/>
      <c r="N851" s="9"/>
      <c r="O851" s="9"/>
      <c r="P851" s="9"/>
      <c r="Q851" s="9"/>
      <c r="R851" s="9"/>
      <c r="S851" s="9"/>
      <c r="T851" s="9"/>
      <c r="U851" s="9"/>
      <c r="V851" s="9"/>
      <c r="W851" s="9"/>
      <c r="X851" s="9"/>
      <c r="Y851" s="9"/>
      <c r="Z851" s="9"/>
    </row>
    <row r="852" spans="1:26" ht="13.5" customHeight="1">
      <c r="A852" s="12"/>
      <c r="B852" s="12"/>
      <c r="C852" s="12"/>
      <c r="D852" s="12"/>
      <c r="E852" s="11"/>
      <c r="F852" s="11"/>
      <c r="G852" s="9"/>
      <c r="H852" s="10"/>
      <c r="I852" s="10"/>
      <c r="J852" s="10"/>
      <c r="K852" s="10"/>
      <c r="L852" s="10"/>
      <c r="M852" s="9"/>
      <c r="N852" s="9"/>
      <c r="O852" s="9"/>
      <c r="P852" s="9"/>
      <c r="Q852" s="9"/>
      <c r="R852" s="9"/>
      <c r="S852" s="9"/>
      <c r="T852" s="9"/>
      <c r="U852" s="9"/>
      <c r="V852" s="9"/>
      <c r="W852" s="9"/>
      <c r="X852" s="9"/>
      <c r="Y852" s="9"/>
      <c r="Z852" s="9"/>
    </row>
    <row r="853" spans="1:26" ht="13.5" customHeight="1">
      <c r="A853" s="12"/>
      <c r="B853" s="12"/>
      <c r="C853" s="12"/>
      <c r="D853" s="12"/>
      <c r="E853" s="11"/>
      <c r="F853" s="11"/>
      <c r="G853" s="9"/>
      <c r="H853" s="10"/>
      <c r="I853" s="10"/>
      <c r="J853" s="10"/>
      <c r="K853" s="10"/>
      <c r="L853" s="10"/>
      <c r="M853" s="9"/>
      <c r="N853" s="9"/>
      <c r="O853" s="9"/>
      <c r="P853" s="9"/>
      <c r="Q853" s="9"/>
      <c r="R853" s="9"/>
      <c r="S853" s="9"/>
      <c r="T853" s="9"/>
      <c r="U853" s="9"/>
      <c r="V853" s="9"/>
      <c r="W853" s="9"/>
      <c r="X853" s="9"/>
      <c r="Y853" s="9"/>
      <c r="Z853" s="9"/>
    </row>
    <row r="854" spans="1:26" ht="13.5" customHeight="1">
      <c r="A854" s="12"/>
      <c r="B854" s="12"/>
      <c r="C854" s="12"/>
      <c r="D854" s="12"/>
      <c r="E854" s="11"/>
      <c r="F854" s="11"/>
      <c r="G854" s="9"/>
      <c r="H854" s="10"/>
      <c r="I854" s="10"/>
      <c r="J854" s="10"/>
      <c r="K854" s="10"/>
      <c r="L854" s="10"/>
      <c r="M854" s="9"/>
      <c r="N854" s="9"/>
      <c r="O854" s="9"/>
      <c r="P854" s="9"/>
      <c r="Q854" s="9"/>
      <c r="R854" s="9"/>
      <c r="S854" s="9"/>
      <c r="T854" s="9"/>
      <c r="U854" s="9"/>
      <c r="V854" s="9"/>
      <c r="W854" s="9"/>
      <c r="X854" s="9"/>
      <c r="Y854" s="9"/>
      <c r="Z854" s="9"/>
    </row>
    <row r="855" spans="1:26" ht="13.5" customHeight="1">
      <c r="A855" s="12"/>
      <c r="B855" s="12"/>
      <c r="C855" s="12"/>
      <c r="D855" s="12"/>
      <c r="E855" s="11"/>
      <c r="F855" s="11"/>
      <c r="G855" s="9"/>
      <c r="H855" s="10"/>
      <c r="I855" s="10"/>
      <c r="J855" s="10"/>
      <c r="K855" s="10"/>
      <c r="L855" s="10"/>
      <c r="M855" s="9"/>
      <c r="N855" s="9"/>
      <c r="O855" s="9"/>
      <c r="P855" s="9"/>
      <c r="Q855" s="9"/>
      <c r="R855" s="9"/>
      <c r="S855" s="9"/>
      <c r="T855" s="9"/>
      <c r="U855" s="9"/>
      <c r="V855" s="9"/>
      <c r="W855" s="9"/>
      <c r="X855" s="9"/>
      <c r="Y855" s="9"/>
      <c r="Z855" s="9"/>
    </row>
    <row r="856" spans="1:26" ht="13.5" customHeight="1">
      <c r="A856" s="12"/>
      <c r="B856" s="12"/>
      <c r="C856" s="12"/>
      <c r="D856" s="12"/>
      <c r="E856" s="11"/>
      <c r="F856" s="11"/>
      <c r="G856" s="9"/>
      <c r="H856" s="10"/>
      <c r="I856" s="10"/>
      <c r="J856" s="10"/>
      <c r="K856" s="10"/>
      <c r="L856" s="10"/>
      <c r="M856" s="9"/>
      <c r="N856" s="9"/>
      <c r="O856" s="9"/>
      <c r="P856" s="9"/>
      <c r="Q856" s="9"/>
      <c r="R856" s="9"/>
      <c r="S856" s="9"/>
      <c r="T856" s="9"/>
      <c r="U856" s="9"/>
      <c r="V856" s="9"/>
      <c r="W856" s="9"/>
      <c r="X856" s="9"/>
      <c r="Y856" s="9"/>
      <c r="Z856" s="9"/>
    </row>
    <row r="857" spans="1:26" ht="13.5" customHeight="1">
      <c r="A857" s="12"/>
      <c r="B857" s="12"/>
      <c r="C857" s="12"/>
      <c r="D857" s="12"/>
      <c r="E857" s="11"/>
      <c r="F857" s="11"/>
      <c r="G857" s="9"/>
      <c r="H857" s="10"/>
      <c r="I857" s="10"/>
      <c r="J857" s="10"/>
      <c r="K857" s="10"/>
      <c r="L857" s="10"/>
      <c r="M857" s="9"/>
      <c r="N857" s="9"/>
      <c r="O857" s="9"/>
      <c r="P857" s="9"/>
      <c r="Q857" s="9"/>
      <c r="R857" s="9"/>
      <c r="S857" s="9"/>
      <c r="T857" s="9"/>
      <c r="U857" s="9"/>
      <c r="V857" s="9"/>
      <c r="W857" s="9"/>
      <c r="X857" s="9"/>
      <c r="Y857" s="9"/>
      <c r="Z857" s="9"/>
    </row>
    <row r="858" spans="1:26" ht="13.5" customHeight="1">
      <c r="A858" s="12"/>
      <c r="B858" s="12"/>
      <c r="C858" s="12"/>
      <c r="D858" s="12"/>
      <c r="E858" s="11"/>
      <c r="F858" s="11"/>
      <c r="G858" s="9"/>
      <c r="H858" s="10"/>
      <c r="I858" s="10"/>
      <c r="J858" s="10"/>
      <c r="K858" s="10"/>
      <c r="L858" s="10"/>
      <c r="M858" s="9"/>
      <c r="N858" s="9"/>
      <c r="O858" s="9"/>
      <c r="P858" s="9"/>
      <c r="Q858" s="9"/>
      <c r="R858" s="9"/>
      <c r="S858" s="9"/>
      <c r="T858" s="9"/>
      <c r="U858" s="9"/>
      <c r="V858" s="9"/>
      <c r="W858" s="9"/>
      <c r="X858" s="9"/>
      <c r="Y858" s="9"/>
      <c r="Z858" s="9"/>
    </row>
    <row r="859" spans="1:26" ht="13.5" customHeight="1">
      <c r="A859" s="12"/>
      <c r="B859" s="12"/>
      <c r="C859" s="12"/>
      <c r="D859" s="12"/>
      <c r="E859" s="11"/>
      <c r="F859" s="11"/>
      <c r="G859" s="9"/>
      <c r="H859" s="10"/>
      <c r="I859" s="10"/>
      <c r="J859" s="10"/>
      <c r="K859" s="10"/>
      <c r="L859" s="10"/>
      <c r="M859" s="9"/>
      <c r="N859" s="9"/>
      <c r="O859" s="9"/>
      <c r="P859" s="9"/>
      <c r="Q859" s="9"/>
      <c r="R859" s="9"/>
      <c r="S859" s="9"/>
      <c r="T859" s="9"/>
      <c r="U859" s="9"/>
      <c r="V859" s="9"/>
      <c r="W859" s="9"/>
      <c r="X859" s="9"/>
      <c r="Y859" s="9"/>
      <c r="Z859" s="9"/>
    </row>
    <row r="860" spans="1:26" ht="13.5" customHeight="1">
      <c r="A860" s="12"/>
      <c r="B860" s="12"/>
      <c r="C860" s="12"/>
      <c r="D860" s="12"/>
      <c r="E860" s="11"/>
      <c r="F860" s="11"/>
      <c r="G860" s="9"/>
      <c r="H860" s="10"/>
      <c r="I860" s="10"/>
      <c r="J860" s="10"/>
      <c r="K860" s="10"/>
      <c r="L860" s="10"/>
      <c r="M860" s="9"/>
      <c r="N860" s="9"/>
      <c r="O860" s="9"/>
      <c r="P860" s="9"/>
      <c r="Q860" s="9"/>
      <c r="R860" s="9"/>
      <c r="S860" s="9"/>
      <c r="T860" s="9"/>
      <c r="U860" s="9"/>
      <c r="V860" s="9"/>
      <c r="W860" s="9"/>
      <c r="X860" s="9"/>
      <c r="Y860" s="9"/>
      <c r="Z860" s="9"/>
    </row>
    <row r="861" spans="1:26" ht="13.5" customHeight="1">
      <c r="A861" s="12"/>
      <c r="B861" s="12"/>
      <c r="C861" s="12"/>
      <c r="D861" s="12"/>
      <c r="E861" s="11"/>
      <c r="F861" s="11"/>
      <c r="G861" s="9"/>
      <c r="H861" s="10"/>
      <c r="I861" s="10"/>
      <c r="J861" s="10"/>
      <c r="K861" s="10"/>
      <c r="L861" s="10"/>
      <c r="M861" s="9"/>
      <c r="N861" s="9"/>
      <c r="O861" s="9"/>
      <c r="P861" s="9"/>
      <c r="Q861" s="9"/>
      <c r="R861" s="9"/>
      <c r="S861" s="9"/>
      <c r="T861" s="9"/>
      <c r="U861" s="9"/>
      <c r="V861" s="9"/>
      <c r="W861" s="9"/>
      <c r="X861" s="9"/>
      <c r="Y861" s="9"/>
      <c r="Z861" s="9"/>
    </row>
    <row r="862" spans="1:26" ht="13.5" customHeight="1">
      <c r="A862" s="12"/>
      <c r="B862" s="12"/>
      <c r="C862" s="12"/>
      <c r="D862" s="12"/>
      <c r="E862" s="11"/>
      <c r="F862" s="11"/>
      <c r="G862" s="9"/>
      <c r="H862" s="10"/>
      <c r="I862" s="10"/>
      <c r="J862" s="10"/>
      <c r="K862" s="10"/>
      <c r="L862" s="10"/>
      <c r="M862" s="9"/>
      <c r="N862" s="9"/>
      <c r="O862" s="9"/>
      <c r="P862" s="9"/>
      <c r="Q862" s="9"/>
      <c r="R862" s="9"/>
      <c r="S862" s="9"/>
      <c r="T862" s="9"/>
      <c r="U862" s="9"/>
      <c r="V862" s="9"/>
      <c r="W862" s="9"/>
      <c r="X862" s="9"/>
      <c r="Y862" s="9"/>
      <c r="Z862" s="9"/>
    </row>
    <row r="863" spans="1:26" ht="13.5" customHeight="1">
      <c r="A863" s="12"/>
      <c r="B863" s="12"/>
      <c r="C863" s="12"/>
      <c r="D863" s="12"/>
      <c r="E863" s="11"/>
      <c r="F863" s="11"/>
      <c r="G863" s="9"/>
      <c r="H863" s="10"/>
      <c r="I863" s="10"/>
      <c r="J863" s="10"/>
      <c r="K863" s="10"/>
      <c r="L863" s="10"/>
      <c r="M863" s="9"/>
      <c r="N863" s="9"/>
      <c r="O863" s="9"/>
      <c r="P863" s="9"/>
      <c r="Q863" s="9"/>
      <c r="R863" s="9"/>
      <c r="S863" s="9"/>
      <c r="T863" s="9"/>
      <c r="U863" s="9"/>
      <c r="V863" s="9"/>
      <c r="W863" s="9"/>
      <c r="X863" s="9"/>
      <c r="Y863" s="9"/>
      <c r="Z863" s="9"/>
    </row>
    <row r="864" spans="1:26" ht="13.5" customHeight="1">
      <c r="A864" s="12"/>
      <c r="B864" s="12"/>
      <c r="C864" s="12"/>
      <c r="D864" s="12"/>
      <c r="E864" s="11"/>
      <c r="F864" s="11"/>
      <c r="G864" s="9"/>
      <c r="H864" s="10"/>
      <c r="I864" s="10"/>
      <c r="J864" s="10"/>
      <c r="K864" s="10"/>
      <c r="L864" s="10"/>
      <c r="M864" s="9"/>
      <c r="N864" s="9"/>
      <c r="O864" s="9"/>
      <c r="P864" s="9"/>
      <c r="Q864" s="9"/>
      <c r="R864" s="9"/>
      <c r="S864" s="9"/>
      <c r="T864" s="9"/>
      <c r="U864" s="9"/>
      <c r="V864" s="9"/>
      <c r="W864" s="9"/>
      <c r="X864" s="9"/>
      <c r="Y864" s="9"/>
      <c r="Z864" s="9"/>
    </row>
    <row r="865" spans="1:26" ht="13.5" customHeight="1">
      <c r="A865" s="12"/>
      <c r="B865" s="12"/>
      <c r="C865" s="12"/>
      <c r="D865" s="12"/>
      <c r="E865" s="11"/>
      <c r="F865" s="11"/>
      <c r="G865" s="9"/>
      <c r="H865" s="10"/>
      <c r="I865" s="10"/>
      <c r="J865" s="10"/>
      <c r="K865" s="10"/>
      <c r="L865" s="10"/>
      <c r="M865" s="9"/>
      <c r="N865" s="9"/>
      <c r="O865" s="9"/>
      <c r="P865" s="9"/>
      <c r="Q865" s="9"/>
      <c r="R865" s="9"/>
      <c r="S865" s="9"/>
      <c r="T865" s="9"/>
      <c r="U865" s="9"/>
      <c r="V865" s="9"/>
      <c r="W865" s="9"/>
      <c r="X865" s="9"/>
      <c r="Y865" s="9"/>
      <c r="Z865" s="9"/>
    </row>
    <row r="866" spans="1:26" ht="13.5" customHeight="1">
      <c r="A866" s="12"/>
      <c r="B866" s="12"/>
      <c r="C866" s="12"/>
      <c r="D866" s="12"/>
      <c r="E866" s="11"/>
      <c r="F866" s="11"/>
      <c r="G866" s="9"/>
      <c r="H866" s="10"/>
      <c r="I866" s="10"/>
      <c r="J866" s="10"/>
      <c r="K866" s="10"/>
      <c r="L866" s="10"/>
      <c r="M866" s="9"/>
      <c r="N866" s="9"/>
      <c r="O866" s="9"/>
      <c r="P866" s="9"/>
      <c r="Q866" s="9"/>
      <c r="R866" s="9"/>
      <c r="S866" s="9"/>
      <c r="T866" s="9"/>
      <c r="U866" s="9"/>
      <c r="V866" s="9"/>
      <c r="W866" s="9"/>
      <c r="X866" s="9"/>
      <c r="Y866" s="9"/>
      <c r="Z866" s="9"/>
    </row>
    <row r="867" spans="1:26" ht="13.5" customHeight="1">
      <c r="A867" s="12"/>
      <c r="B867" s="12"/>
      <c r="C867" s="12"/>
      <c r="D867" s="12"/>
      <c r="E867" s="11"/>
      <c r="F867" s="11"/>
      <c r="G867" s="9"/>
      <c r="H867" s="10"/>
      <c r="I867" s="10"/>
      <c r="J867" s="10"/>
      <c r="K867" s="10"/>
      <c r="L867" s="10"/>
      <c r="M867" s="9"/>
      <c r="N867" s="9"/>
      <c r="O867" s="9"/>
      <c r="P867" s="9"/>
      <c r="Q867" s="9"/>
      <c r="R867" s="9"/>
      <c r="S867" s="9"/>
      <c r="T867" s="9"/>
      <c r="U867" s="9"/>
      <c r="V867" s="9"/>
      <c r="W867" s="9"/>
      <c r="X867" s="9"/>
      <c r="Y867" s="9"/>
      <c r="Z867" s="9"/>
    </row>
    <row r="868" spans="1:26" ht="13.5" customHeight="1">
      <c r="A868" s="12"/>
      <c r="B868" s="12"/>
      <c r="C868" s="12"/>
      <c r="D868" s="12"/>
      <c r="E868" s="11"/>
      <c r="F868" s="11"/>
      <c r="G868" s="9"/>
      <c r="H868" s="10"/>
      <c r="I868" s="10"/>
      <c r="J868" s="10"/>
      <c r="K868" s="10"/>
      <c r="L868" s="10"/>
      <c r="M868" s="9"/>
      <c r="N868" s="9"/>
      <c r="O868" s="9"/>
      <c r="P868" s="9"/>
      <c r="Q868" s="9"/>
      <c r="R868" s="9"/>
      <c r="S868" s="9"/>
      <c r="T868" s="9"/>
      <c r="U868" s="9"/>
      <c r="V868" s="9"/>
      <c r="W868" s="9"/>
      <c r="X868" s="9"/>
      <c r="Y868" s="9"/>
      <c r="Z868" s="9"/>
    </row>
    <row r="869" spans="1:26" ht="13.5" customHeight="1">
      <c r="A869" s="12"/>
      <c r="B869" s="12"/>
      <c r="C869" s="12"/>
      <c r="D869" s="12"/>
      <c r="E869" s="11"/>
      <c r="F869" s="11"/>
      <c r="G869" s="9"/>
      <c r="H869" s="10"/>
      <c r="I869" s="10"/>
      <c r="J869" s="10"/>
      <c r="K869" s="10"/>
      <c r="L869" s="10"/>
      <c r="M869" s="9"/>
      <c r="N869" s="9"/>
      <c r="O869" s="9"/>
      <c r="P869" s="9"/>
      <c r="Q869" s="9"/>
      <c r="R869" s="9"/>
      <c r="S869" s="9"/>
      <c r="T869" s="9"/>
      <c r="U869" s="9"/>
      <c r="V869" s="9"/>
      <c r="W869" s="9"/>
      <c r="X869" s="9"/>
      <c r="Y869" s="9"/>
      <c r="Z869" s="9"/>
    </row>
    <row r="870" spans="1:26" ht="13.5" customHeight="1">
      <c r="A870" s="12"/>
      <c r="B870" s="12"/>
      <c r="C870" s="12"/>
      <c r="D870" s="12"/>
      <c r="E870" s="11"/>
      <c r="F870" s="11"/>
      <c r="G870" s="9"/>
      <c r="H870" s="10"/>
      <c r="I870" s="10"/>
      <c r="J870" s="10"/>
      <c r="K870" s="10"/>
      <c r="L870" s="10"/>
      <c r="M870" s="9"/>
      <c r="N870" s="9"/>
      <c r="O870" s="9"/>
      <c r="P870" s="9"/>
      <c r="Q870" s="9"/>
      <c r="R870" s="9"/>
      <c r="S870" s="9"/>
      <c r="T870" s="9"/>
      <c r="U870" s="9"/>
      <c r="V870" s="9"/>
      <c r="W870" s="9"/>
      <c r="X870" s="9"/>
      <c r="Y870" s="9"/>
      <c r="Z870" s="9"/>
    </row>
    <row r="871" spans="1:26" ht="13.5" customHeight="1">
      <c r="A871" s="12"/>
      <c r="B871" s="12"/>
      <c r="C871" s="12"/>
      <c r="D871" s="12"/>
      <c r="E871" s="11"/>
      <c r="F871" s="11"/>
      <c r="G871" s="9"/>
      <c r="H871" s="10"/>
      <c r="I871" s="10"/>
      <c r="J871" s="10"/>
      <c r="K871" s="10"/>
      <c r="L871" s="10"/>
      <c r="M871" s="9"/>
      <c r="N871" s="9"/>
      <c r="O871" s="9"/>
      <c r="P871" s="9"/>
      <c r="Q871" s="9"/>
      <c r="R871" s="9"/>
      <c r="S871" s="9"/>
      <c r="T871" s="9"/>
      <c r="U871" s="9"/>
      <c r="V871" s="9"/>
      <c r="W871" s="9"/>
      <c r="X871" s="9"/>
      <c r="Y871" s="9"/>
      <c r="Z871" s="9"/>
    </row>
    <row r="872" spans="1:26" ht="13.5" customHeight="1">
      <c r="A872" s="12"/>
      <c r="B872" s="12"/>
      <c r="C872" s="12"/>
      <c r="D872" s="12"/>
      <c r="E872" s="11"/>
      <c r="F872" s="11"/>
      <c r="G872" s="9"/>
      <c r="H872" s="10"/>
      <c r="I872" s="10"/>
      <c r="J872" s="10"/>
      <c r="K872" s="10"/>
      <c r="L872" s="10"/>
      <c r="M872" s="9"/>
      <c r="N872" s="9"/>
      <c r="O872" s="9"/>
      <c r="P872" s="9"/>
      <c r="Q872" s="9"/>
      <c r="R872" s="9"/>
      <c r="S872" s="9"/>
      <c r="T872" s="9"/>
      <c r="U872" s="9"/>
      <c r="V872" s="9"/>
      <c r="W872" s="9"/>
      <c r="X872" s="9"/>
      <c r="Y872" s="9"/>
      <c r="Z872" s="9"/>
    </row>
    <row r="873" spans="1:26" ht="13.5" customHeight="1">
      <c r="A873" s="12"/>
      <c r="B873" s="12"/>
      <c r="C873" s="12"/>
      <c r="D873" s="12"/>
      <c r="E873" s="11"/>
      <c r="F873" s="11"/>
      <c r="G873" s="9"/>
      <c r="H873" s="10"/>
      <c r="I873" s="10"/>
      <c r="J873" s="10"/>
      <c r="K873" s="10"/>
      <c r="L873" s="10"/>
      <c r="M873" s="9"/>
      <c r="N873" s="9"/>
      <c r="O873" s="9"/>
      <c r="P873" s="9"/>
      <c r="Q873" s="9"/>
      <c r="R873" s="9"/>
      <c r="S873" s="9"/>
      <c r="T873" s="9"/>
      <c r="U873" s="9"/>
      <c r="V873" s="9"/>
      <c r="W873" s="9"/>
      <c r="X873" s="9"/>
      <c r="Y873" s="9"/>
      <c r="Z873" s="9"/>
    </row>
    <row r="874" spans="1:26" ht="13.5" customHeight="1">
      <c r="A874" s="12"/>
      <c r="B874" s="12"/>
      <c r="C874" s="12"/>
      <c r="D874" s="12"/>
      <c r="E874" s="11"/>
      <c r="F874" s="11"/>
      <c r="G874" s="9"/>
      <c r="H874" s="10"/>
      <c r="I874" s="10"/>
      <c r="J874" s="10"/>
      <c r="K874" s="10"/>
      <c r="L874" s="10"/>
      <c r="M874" s="9"/>
      <c r="N874" s="9"/>
      <c r="O874" s="9"/>
      <c r="P874" s="9"/>
      <c r="Q874" s="9"/>
      <c r="R874" s="9"/>
      <c r="S874" s="9"/>
      <c r="T874" s="9"/>
      <c r="U874" s="9"/>
      <c r="V874" s="9"/>
      <c r="W874" s="9"/>
      <c r="X874" s="9"/>
      <c r="Y874" s="9"/>
      <c r="Z874" s="9"/>
    </row>
    <row r="875" spans="1:26" ht="13.5" customHeight="1">
      <c r="A875" s="12"/>
      <c r="B875" s="12"/>
      <c r="C875" s="12"/>
      <c r="D875" s="12"/>
      <c r="E875" s="11"/>
      <c r="F875" s="11"/>
      <c r="G875" s="9"/>
      <c r="H875" s="10"/>
      <c r="I875" s="10"/>
      <c r="J875" s="10"/>
      <c r="K875" s="10"/>
      <c r="L875" s="10"/>
      <c r="M875" s="9"/>
      <c r="N875" s="9"/>
      <c r="O875" s="9"/>
      <c r="P875" s="9"/>
      <c r="Q875" s="9"/>
      <c r="R875" s="9"/>
      <c r="S875" s="9"/>
      <c r="T875" s="9"/>
      <c r="U875" s="9"/>
      <c r="V875" s="9"/>
      <c r="W875" s="9"/>
      <c r="X875" s="9"/>
      <c r="Y875" s="9"/>
      <c r="Z875" s="9"/>
    </row>
    <row r="876" spans="1:26" ht="13.5" customHeight="1">
      <c r="A876" s="12"/>
      <c r="B876" s="12"/>
      <c r="C876" s="12"/>
      <c r="D876" s="12"/>
      <c r="E876" s="11"/>
      <c r="F876" s="11"/>
      <c r="G876" s="9"/>
      <c r="H876" s="10"/>
      <c r="I876" s="10"/>
      <c r="J876" s="10"/>
      <c r="K876" s="10"/>
      <c r="L876" s="10"/>
      <c r="M876" s="9"/>
      <c r="N876" s="9"/>
      <c r="O876" s="9"/>
      <c r="P876" s="9"/>
      <c r="Q876" s="9"/>
      <c r="R876" s="9"/>
      <c r="S876" s="9"/>
      <c r="T876" s="9"/>
      <c r="U876" s="9"/>
      <c r="V876" s="9"/>
      <c r="W876" s="9"/>
      <c r="X876" s="9"/>
      <c r="Y876" s="9"/>
      <c r="Z876" s="9"/>
    </row>
    <row r="877" spans="1:26" ht="13.5" customHeight="1">
      <c r="A877" s="12"/>
      <c r="B877" s="12"/>
      <c r="C877" s="12"/>
      <c r="D877" s="12"/>
      <c r="E877" s="11"/>
      <c r="F877" s="11"/>
      <c r="G877" s="9"/>
      <c r="H877" s="10"/>
      <c r="I877" s="10"/>
      <c r="J877" s="10"/>
      <c r="K877" s="10"/>
      <c r="L877" s="10"/>
      <c r="M877" s="9"/>
      <c r="N877" s="9"/>
      <c r="O877" s="9"/>
      <c r="P877" s="9"/>
      <c r="Q877" s="9"/>
      <c r="R877" s="9"/>
      <c r="S877" s="9"/>
      <c r="T877" s="9"/>
      <c r="U877" s="9"/>
      <c r="V877" s="9"/>
      <c r="W877" s="9"/>
      <c r="X877" s="9"/>
      <c r="Y877" s="9"/>
      <c r="Z877" s="9"/>
    </row>
    <row r="878" spans="1:26" ht="13.5" customHeight="1">
      <c r="A878" s="12"/>
      <c r="B878" s="12"/>
      <c r="C878" s="12"/>
      <c r="D878" s="12"/>
      <c r="E878" s="11"/>
      <c r="F878" s="11"/>
      <c r="G878" s="9"/>
      <c r="H878" s="10"/>
      <c r="I878" s="10"/>
      <c r="J878" s="10"/>
      <c r="K878" s="10"/>
      <c r="L878" s="10"/>
      <c r="M878" s="9"/>
      <c r="N878" s="9"/>
      <c r="O878" s="9"/>
      <c r="P878" s="9"/>
      <c r="Q878" s="9"/>
      <c r="R878" s="9"/>
      <c r="S878" s="9"/>
      <c r="T878" s="9"/>
      <c r="U878" s="9"/>
      <c r="V878" s="9"/>
      <c r="W878" s="9"/>
      <c r="X878" s="9"/>
      <c r="Y878" s="9"/>
      <c r="Z878" s="9"/>
    </row>
    <row r="879" spans="1:26" ht="13.5" customHeight="1">
      <c r="A879" s="12"/>
      <c r="B879" s="12"/>
      <c r="C879" s="12"/>
      <c r="D879" s="12"/>
      <c r="E879" s="11"/>
      <c r="F879" s="11"/>
      <c r="G879" s="9"/>
      <c r="H879" s="10"/>
      <c r="I879" s="10"/>
      <c r="J879" s="10"/>
      <c r="K879" s="10"/>
      <c r="L879" s="10"/>
      <c r="M879" s="9"/>
      <c r="N879" s="9"/>
      <c r="O879" s="9"/>
      <c r="P879" s="9"/>
      <c r="Q879" s="9"/>
      <c r="R879" s="9"/>
      <c r="S879" s="9"/>
      <c r="T879" s="9"/>
      <c r="U879" s="9"/>
      <c r="V879" s="9"/>
      <c r="W879" s="9"/>
      <c r="X879" s="9"/>
      <c r="Y879" s="9"/>
      <c r="Z879" s="9"/>
    </row>
    <row r="880" spans="1:26" ht="13.5" customHeight="1">
      <c r="A880" s="12"/>
      <c r="B880" s="12"/>
      <c r="C880" s="12"/>
      <c r="D880" s="12"/>
      <c r="E880" s="11"/>
      <c r="F880" s="11"/>
      <c r="G880" s="9"/>
      <c r="H880" s="10"/>
      <c r="I880" s="10"/>
      <c r="J880" s="10"/>
      <c r="K880" s="10"/>
      <c r="L880" s="10"/>
      <c r="M880" s="9"/>
      <c r="N880" s="9"/>
      <c r="O880" s="9"/>
      <c r="P880" s="9"/>
      <c r="Q880" s="9"/>
      <c r="R880" s="9"/>
      <c r="S880" s="9"/>
      <c r="T880" s="9"/>
      <c r="U880" s="9"/>
      <c r="V880" s="9"/>
      <c r="W880" s="9"/>
      <c r="X880" s="9"/>
      <c r="Y880" s="9"/>
      <c r="Z880" s="9"/>
    </row>
    <row r="881" spans="1:26" ht="13.5" customHeight="1">
      <c r="A881" s="12"/>
      <c r="B881" s="12"/>
      <c r="C881" s="12"/>
      <c r="D881" s="12"/>
      <c r="E881" s="11"/>
      <c r="F881" s="11"/>
      <c r="G881" s="9"/>
      <c r="H881" s="10"/>
      <c r="I881" s="10"/>
      <c r="J881" s="10"/>
      <c r="K881" s="10"/>
      <c r="L881" s="10"/>
      <c r="M881" s="9"/>
      <c r="N881" s="9"/>
      <c r="O881" s="9"/>
      <c r="P881" s="9"/>
      <c r="Q881" s="9"/>
      <c r="R881" s="9"/>
      <c r="S881" s="9"/>
      <c r="T881" s="9"/>
      <c r="U881" s="9"/>
      <c r="V881" s="9"/>
      <c r="W881" s="9"/>
      <c r="X881" s="9"/>
      <c r="Y881" s="9"/>
      <c r="Z881" s="9"/>
    </row>
    <row r="882" spans="1:26" ht="13.5" customHeight="1">
      <c r="A882" s="12"/>
      <c r="B882" s="12"/>
      <c r="C882" s="12"/>
      <c r="D882" s="12"/>
      <c r="E882" s="11"/>
      <c r="F882" s="11"/>
      <c r="G882" s="9"/>
      <c r="H882" s="10"/>
      <c r="I882" s="10"/>
      <c r="J882" s="10"/>
      <c r="K882" s="10"/>
      <c r="L882" s="10"/>
      <c r="M882" s="9"/>
      <c r="N882" s="9"/>
      <c r="O882" s="9"/>
      <c r="P882" s="9"/>
      <c r="Q882" s="9"/>
      <c r="R882" s="9"/>
      <c r="S882" s="9"/>
      <c r="T882" s="9"/>
      <c r="U882" s="9"/>
      <c r="V882" s="9"/>
      <c r="W882" s="9"/>
      <c r="X882" s="9"/>
      <c r="Y882" s="9"/>
      <c r="Z882" s="9"/>
    </row>
    <row r="883" spans="1:26" ht="13.5" customHeight="1">
      <c r="A883" s="12"/>
      <c r="B883" s="12"/>
      <c r="C883" s="12"/>
      <c r="D883" s="12"/>
      <c r="E883" s="11"/>
      <c r="F883" s="11"/>
      <c r="G883" s="9"/>
      <c r="H883" s="10"/>
      <c r="I883" s="10"/>
      <c r="J883" s="10"/>
      <c r="K883" s="10"/>
      <c r="L883" s="10"/>
      <c r="M883" s="9"/>
      <c r="N883" s="9"/>
      <c r="O883" s="9"/>
      <c r="P883" s="9"/>
      <c r="Q883" s="9"/>
      <c r="R883" s="9"/>
      <c r="S883" s="9"/>
      <c r="T883" s="9"/>
      <c r="U883" s="9"/>
      <c r="V883" s="9"/>
      <c r="W883" s="9"/>
      <c r="X883" s="9"/>
      <c r="Y883" s="9"/>
      <c r="Z883" s="9"/>
    </row>
    <row r="884" spans="1:26" ht="13.5" customHeight="1">
      <c r="A884" s="12"/>
      <c r="B884" s="12"/>
      <c r="C884" s="12"/>
      <c r="D884" s="12"/>
      <c r="E884" s="11"/>
      <c r="F884" s="11"/>
      <c r="G884" s="9"/>
      <c r="H884" s="10"/>
      <c r="I884" s="10"/>
      <c r="J884" s="10"/>
      <c r="K884" s="10"/>
      <c r="L884" s="10"/>
      <c r="M884" s="9"/>
      <c r="N884" s="9"/>
      <c r="O884" s="9"/>
      <c r="P884" s="9"/>
      <c r="Q884" s="9"/>
      <c r="R884" s="9"/>
      <c r="S884" s="9"/>
      <c r="T884" s="9"/>
      <c r="U884" s="9"/>
      <c r="V884" s="9"/>
      <c r="W884" s="9"/>
      <c r="X884" s="9"/>
      <c r="Y884" s="9"/>
      <c r="Z884" s="9"/>
    </row>
    <row r="885" spans="1:26" ht="13.5" customHeight="1">
      <c r="A885" s="12"/>
      <c r="B885" s="12"/>
      <c r="C885" s="12"/>
      <c r="D885" s="12"/>
      <c r="E885" s="11"/>
      <c r="F885" s="11"/>
      <c r="G885" s="9"/>
      <c r="H885" s="10"/>
      <c r="I885" s="10"/>
      <c r="J885" s="10"/>
      <c r="K885" s="10"/>
      <c r="L885" s="10"/>
      <c r="M885" s="9"/>
      <c r="N885" s="9"/>
      <c r="O885" s="9"/>
      <c r="P885" s="9"/>
      <c r="Q885" s="9"/>
      <c r="R885" s="9"/>
      <c r="S885" s="9"/>
      <c r="T885" s="9"/>
      <c r="U885" s="9"/>
      <c r="V885" s="9"/>
      <c r="W885" s="9"/>
      <c r="X885" s="9"/>
      <c r="Y885" s="9"/>
      <c r="Z885" s="9"/>
    </row>
    <row r="886" spans="1:26" ht="13.5" customHeight="1">
      <c r="A886" s="12"/>
      <c r="B886" s="12"/>
      <c r="C886" s="12"/>
      <c r="D886" s="12"/>
      <c r="E886" s="11"/>
      <c r="F886" s="11"/>
      <c r="G886" s="9"/>
      <c r="H886" s="10"/>
      <c r="I886" s="10"/>
      <c r="J886" s="10"/>
      <c r="K886" s="10"/>
      <c r="L886" s="10"/>
      <c r="M886" s="9"/>
      <c r="N886" s="9"/>
      <c r="O886" s="9"/>
      <c r="P886" s="9"/>
      <c r="Q886" s="9"/>
      <c r="R886" s="9"/>
      <c r="S886" s="9"/>
      <c r="T886" s="9"/>
      <c r="U886" s="9"/>
      <c r="V886" s="9"/>
      <c r="W886" s="9"/>
      <c r="X886" s="9"/>
      <c r="Y886" s="9"/>
      <c r="Z886" s="9"/>
    </row>
    <row r="887" spans="1:26" ht="13.5" customHeight="1">
      <c r="A887" s="12"/>
      <c r="B887" s="12"/>
      <c r="C887" s="12"/>
      <c r="D887" s="12"/>
      <c r="E887" s="11"/>
      <c r="F887" s="11"/>
      <c r="G887" s="9"/>
      <c r="H887" s="10"/>
      <c r="I887" s="10"/>
      <c r="J887" s="10"/>
      <c r="K887" s="10"/>
      <c r="L887" s="10"/>
      <c r="M887" s="9"/>
      <c r="N887" s="9"/>
      <c r="O887" s="9"/>
      <c r="P887" s="9"/>
      <c r="Q887" s="9"/>
      <c r="R887" s="9"/>
      <c r="S887" s="9"/>
      <c r="T887" s="9"/>
      <c r="U887" s="9"/>
      <c r="V887" s="9"/>
      <c r="W887" s="9"/>
      <c r="X887" s="9"/>
      <c r="Y887" s="9"/>
      <c r="Z887" s="9"/>
    </row>
    <row r="888" spans="1:26" ht="13.5" customHeight="1">
      <c r="A888" s="12"/>
      <c r="B888" s="12"/>
      <c r="C888" s="12"/>
      <c r="D888" s="12"/>
      <c r="E888" s="11"/>
      <c r="F888" s="11"/>
      <c r="G888" s="9"/>
      <c r="H888" s="10"/>
      <c r="I888" s="10"/>
      <c r="J888" s="10"/>
      <c r="K888" s="10"/>
      <c r="L888" s="10"/>
      <c r="M888" s="9"/>
      <c r="N888" s="9"/>
      <c r="O888" s="9"/>
      <c r="P888" s="9"/>
      <c r="Q888" s="9"/>
      <c r="R888" s="9"/>
      <c r="S888" s="9"/>
      <c r="T888" s="9"/>
      <c r="U888" s="9"/>
      <c r="V888" s="9"/>
      <c r="W888" s="9"/>
      <c r="X888" s="9"/>
      <c r="Y888" s="9"/>
      <c r="Z888" s="9"/>
    </row>
    <row r="889" spans="1:26" ht="13.5" customHeight="1">
      <c r="A889" s="12"/>
      <c r="B889" s="12"/>
      <c r="C889" s="12"/>
      <c r="D889" s="12"/>
      <c r="E889" s="11"/>
      <c r="F889" s="11"/>
      <c r="G889" s="9"/>
      <c r="H889" s="10"/>
      <c r="I889" s="10"/>
      <c r="J889" s="10"/>
      <c r="K889" s="10"/>
      <c r="L889" s="10"/>
      <c r="M889" s="9"/>
      <c r="N889" s="9"/>
      <c r="O889" s="9"/>
      <c r="P889" s="9"/>
      <c r="Q889" s="9"/>
      <c r="R889" s="9"/>
      <c r="S889" s="9"/>
      <c r="T889" s="9"/>
      <c r="U889" s="9"/>
      <c r="V889" s="9"/>
      <c r="W889" s="9"/>
      <c r="X889" s="9"/>
      <c r="Y889" s="9"/>
      <c r="Z889" s="9"/>
    </row>
    <row r="890" spans="1:26" ht="13.5" customHeight="1">
      <c r="A890" s="12"/>
      <c r="B890" s="12"/>
      <c r="C890" s="12"/>
      <c r="D890" s="12"/>
      <c r="E890" s="11"/>
      <c r="F890" s="11"/>
      <c r="G890" s="9"/>
      <c r="H890" s="10"/>
      <c r="I890" s="10"/>
      <c r="J890" s="10"/>
      <c r="K890" s="10"/>
      <c r="L890" s="10"/>
      <c r="M890" s="9"/>
      <c r="N890" s="9"/>
      <c r="O890" s="9"/>
      <c r="P890" s="9"/>
      <c r="Q890" s="9"/>
      <c r="R890" s="9"/>
      <c r="S890" s="9"/>
      <c r="T890" s="9"/>
      <c r="U890" s="9"/>
      <c r="V890" s="9"/>
      <c r="W890" s="9"/>
      <c r="X890" s="9"/>
      <c r="Y890" s="9"/>
      <c r="Z890" s="9"/>
    </row>
    <row r="891" spans="1:26" ht="13.5" customHeight="1">
      <c r="A891" s="12"/>
      <c r="B891" s="12"/>
      <c r="C891" s="12"/>
      <c r="D891" s="12"/>
      <c r="E891" s="11"/>
      <c r="F891" s="11"/>
      <c r="G891" s="9"/>
      <c r="H891" s="10"/>
      <c r="I891" s="10"/>
      <c r="J891" s="10"/>
      <c r="K891" s="10"/>
      <c r="L891" s="10"/>
      <c r="M891" s="9"/>
      <c r="N891" s="9"/>
      <c r="O891" s="9"/>
      <c r="P891" s="9"/>
      <c r="Q891" s="9"/>
      <c r="R891" s="9"/>
      <c r="S891" s="9"/>
      <c r="T891" s="9"/>
      <c r="U891" s="9"/>
      <c r="V891" s="9"/>
      <c r="W891" s="9"/>
      <c r="X891" s="9"/>
      <c r="Y891" s="9"/>
      <c r="Z891" s="9"/>
    </row>
    <row r="892" spans="1:26" ht="13.5" customHeight="1">
      <c r="A892" s="12"/>
      <c r="B892" s="12"/>
      <c r="C892" s="12"/>
      <c r="D892" s="12"/>
      <c r="E892" s="11"/>
      <c r="F892" s="11"/>
      <c r="G892" s="9"/>
      <c r="H892" s="10"/>
      <c r="I892" s="10"/>
      <c r="J892" s="10"/>
      <c r="K892" s="10"/>
      <c r="L892" s="10"/>
      <c r="M892" s="9"/>
      <c r="N892" s="9"/>
      <c r="O892" s="9"/>
      <c r="P892" s="9"/>
      <c r="Q892" s="9"/>
      <c r="R892" s="9"/>
      <c r="S892" s="9"/>
      <c r="T892" s="9"/>
      <c r="U892" s="9"/>
      <c r="V892" s="9"/>
      <c r="W892" s="9"/>
      <c r="X892" s="9"/>
      <c r="Y892" s="9"/>
      <c r="Z892" s="9"/>
    </row>
    <row r="893" spans="1:26" ht="13.5" customHeight="1">
      <c r="A893" s="12"/>
      <c r="B893" s="12"/>
      <c r="C893" s="12"/>
      <c r="D893" s="12"/>
      <c r="E893" s="11"/>
      <c r="F893" s="11"/>
      <c r="G893" s="9"/>
      <c r="H893" s="10"/>
      <c r="I893" s="10"/>
      <c r="J893" s="10"/>
      <c r="K893" s="10"/>
      <c r="L893" s="10"/>
      <c r="M893" s="9"/>
      <c r="N893" s="9"/>
      <c r="O893" s="9"/>
      <c r="P893" s="9"/>
      <c r="Q893" s="9"/>
      <c r="R893" s="9"/>
      <c r="S893" s="9"/>
      <c r="T893" s="9"/>
      <c r="U893" s="9"/>
      <c r="V893" s="9"/>
      <c r="W893" s="9"/>
      <c r="X893" s="9"/>
      <c r="Y893" s="9"/>
      <c r="Z893" s="9"/>
    </row>
    <row r="894" spans="1:26" ht="13.5" customHeight="1">
      <c r="A894" s="12"/>
      <c r="B894" s="12"/>
      <c r="C894" s="12"/>
      <c r="D894" s="12"/>
      <c r="E894" s="11"/>
      <c r="F894" s="11"/>
      <c r="G894" s="9"/>
      <c r="H894" s="10"/>
      <c r="I894" s="10"/>
      <c r="J894" s="10"/>
      <c r="K894" s="10"/>
      <c r="L894" s="10"/>
      <c r="M894" s="9"/>
      <c r="N894" s="9"/>
      <c r="O894" s="9"/>
      <c r="P894" s="9"/>
      <c r="Q894" s="9"/>
      <c r="R894" s="9"/>
      <c r="S894" s="9"/>
      <c r="T894" s="9"/>
      <c r="U894" s="9"/>
      <c r="V894" s="9"/>
      <c r="W894" s="9"/>
      <c r="X894" s="9"/>
      <c r="Y894" s="9"/>
      <c r="Z894" s="9"/>
    </row>
    <row r="895" spans="1:26" ht="13.5" customHeight="1">
      <c r="A895" s="12"/>
      <c r="B895" s="12"/>
      <c r="C895" s="12"/>
      <c r="D895" s="12"/>
      <c r="E895" s="11"/>
      <c r="F895" s="11"/>
      <c r="G895" s="9"/>
      <c r="H895" s="10"/>
      <c r="I895" s="10"/>
      <c r="J895" s="10"/>
      <c r="K895" s="10"/>
      <c r="L895" s="10"/>
      <c r="M895" s="9"/>
      <c r="N895" s="9"/>
      <c r="O895" s="9"/>
      <c r="P895" s="9"/>
      <c r="Q895" s="9"/>
      <c r="R895" s="9"/>
      <c r="S895" s="9"/>
      <c r="T895" s="9"/>
      <c r="U895" s="9"/>
      <c r="V895" s="9"/>
      <c r="W895" s="9"/>
      <c r="X895" s="9"/>
      <c r="Y895" s="9"/>
      <c r="Z895" s="9"/>
    </row>
    <row r="896" spans="1:26" ht="13.5" customHeight="1">
      <c r="A896" s="12"/>
      <c r="B896" s="12"/>
      <c r="C896" s="12"/>
      <c r="D896" s="12"/>
      <c r="E896" s="11"/>
      <c r="F896" s="11"/>
      <c r="G896" s="9"/>
      <c r="H896" s="10"/>
      <c r="I896" s="10"/>
      <c r="J896" s="10"/>
      <c r="K896" s="10"/>
      <c r="L896" s="10"/>
      <c r="M896" s="9"/>
      <c r="N896" s="9"/>
      <c r="O896" s="9"/>
      <c r="P896" s="9"/>
      <c r="Q896" s="9"/>
      <c r="R896" s="9"/>
      <c r="S896" s="9"/>
      <c r="T896" s="9"/>
      <c r="U896" s="9"/>
      <c r="V896" s="9"/>
      <c r="W896" s="9"/>
      <c r="X896" s="9"/>
      <c r="Y896" s="9"/>
      <c r="Z896" s="9"/>
    </row>
    <row r="897" spans="1:26" ht="13.5" customHeight="1">
      <c r="A897" s="12"/>
      <c r="B897" s="12"/>
      <c r="C897" s="12"/>
      <c r="D897" s="12"/>
      <c r="E897" s="11"/>
      <c r="F897" s="11"/>
      <c r="G897" s="9"/>
      <c r="H897" s="10"/>
      <c r="I897" s="10"/>
      <c r="J897" s="10"/>
      <c r="K897" s="10"/>
      <c r="L897" s="10"/>
      <c r="M897" s="9"/>
      <c r="N897" s="9"/>
      <c r="O897" s="9"/>
      <c r="P897" s="9"/>
      <c r="Q897" s="9"/>
      <c r="R897" s="9"/>
      <c r="S897" s="9"/>
      <c r="T897" s="9"/>
      <c r="U897" s="9"/>
      <c r="V897" s="9"/>
      <c r="W897" s="9"/>
      <c r="X897" s="9"/>
      <c r="Y897" s="9"/>
      <c r="Z897" s="9"/>
    </row>
    <row r="898" spans="1:26" ht="13.5" customHeight="1">
      <c r="A898" s="12"/>
      <c r="B898" s="12"/>
      <c r="C898" s="12"/>
      <c r="D898" s="12"/>
      <c r="E898" s="11"/>
      <c r="F898" s="11"/>
      <c r="G898" s="9"/>
      <c r="H898" s="10"/>
      <c r="I898" s="10"/>
      <c r="J898" s="10"/>
      <c r="K898" s="10"/>
      <c r="L898" s="10"/>
      <c r="M898" s="9"/>
      <c r="N898" s="9"/>
      <c r="O898" s="9"/>
      <c r="P898" s="9"/>
      <c r="Q898" s="9"/>
      <c r="R898" s="9"/>
      <c r="S898" s="9"/>
      <c r="T898" s="9"/>
      <c r="U898" s="9"/>
      <c r="V898" s="9"/>
      <c r="W898" s="9"/>
      <c r="X898" s="9"/>
      <c r="Y898" s="9"/>
      <c r="Z898" s="9"/>
    </row>
    <row r="899" spans="1:26" ht="13.5" customHeight="1">
      <c r="A899" s="12"/>
      <c r="B899" s="12"/>
      <c r="C899" s="12"/>
      <c r="D899" s="12"/>
      <c r="E899" s="11"/>
      <c r="F899" s="11"/>
      <c r="G899" s="9"/>
      <c r="H899" s="10"/>
      <c r="I899" s="10"/>
      <c r="J899" s="10"/>
      <c r="K899" s="10"/>
      <c r="L899" s="10"/>
      <c r="M899" s="9"/>
      <c r="N899" s="9"/>
      <c r="O899" s="9"/>
      <c r="P899" s="9"/>
      <c r="Q899" s="9"/>
      <c r="R899" s="9"/>
      <c r="S899" s="9"/>
      <c r="T899" s="9"/>
      <c r="U899" s="9"/>
      <c r="V899" s="9"/>
      <c r="W899" s="9"/>
      <c r="X899" s="9"/>
      <c r="Y899" s="9"/>
      <c r="Z899" s="9"/>
    </row>
    <row r="900" spans="1:26" ht="13.5" customHeight="1">
      <c r="A900" s="12"/>
      <c r="B900" s="12"/>
      <c r="C900" s="12"/>
      <c r="D900" s="12"/>
      <c r="E900" s="11"/>
      <c r="F900" s="11"/>
      <c r="G900" s="9"/>
      <c r="H900" s="10"/>
      <c r="I900" s="10"/>
      <c r="J900" s="10"/>
      <c r="K900" s="10"/>
      <c r="L900" s="10"/>
      <c r="M900" s="9"/>
      <c r="N900" s="9"/>
      <c r="O900" s="9"/>
      <c r="P900" s="9"/>
      <c r="Q900" s="9"/>
      <c r="R900" s="9"/>
      <c r="S900" s="9"/>
      <c r="T900" s="9"/>
      <c r="U900" s="9"/>
      <c r="V900" s="9"/>
      <c r="W900" s="9"/>
      <c r="X900" s="9"/>
      <c r="Y900" s="9"/>
      <c r="Z900" s="9"/>
    </row>
    <row r="901" spans="1:26" ht="13.5" customHeight="1">
      <c r="A901" s="12"/>
      <c r="B901" s="12"/>
      <c r="C901" s="12"/>
      <c r="D901" s="12"/>
      <c r="E901" s="11"/>
      <c r="F901" s="11"/>
      <c r="G901" s="9"/>
      <c r="H901" s="10"/>
      <c r="I901" s="10"/>
      <c r="J901" s="10"/>
      <c r="K901" s="10"/>
      <c r="L901" s="10"/>
      <c r="M901" s="9"/>
      <c r="N901" s="9"/>
      <c r="O901" s="9"/>
      <c r="P901" s="9"/>
      <c r="Q901" s="9"/>
      <c r="R901" s="9"/>
      <c r="S901" s="9"/>
      <c r="T901" s="9"/>
      <c r="U901" s="9"/>
      <c r="V901" s="9"/>
      <c r="W901" s="9"/>
      <c r="X901" s="9"/>
      <c r="Y901" s="9"/>
      <c r="Z901" s="9"/>
    </row>
    <row r="902" spans="1:26" ht="13.5" customHeight="1">
      <c r="A902" s="12"/>
      <c r="B902" s="12"/>
      <c r="C902" s="12"/>
      <c r="D902" s="12"/>
      <c r="E902" s="11"/>
      <c r="F902" s="11"/>
      <c r="G902" s="9"/>
      <c r="H902" s="10"/>
      <c r="I902" s="10"/>
      <c r="J902" s="10"/>
      <c r="K902" s="10"/>
      <c r="L902" s="10"/>
      <c r="M902" s="9"/>
      <c r="N902" s="9"/>
      <c r="O902" s="9"/>
      <c r="P902" s="9"/>
      <c r="Q902" s="9"/>
      <c r="R902" s="9"/>
      <c r="S902" s="9"/>
      <c r="T902" s="9"/>
      <c r="U902" s="9"/>
      <c r="V902" s="9"/>
      <c r="W902" s="9"/>
      <c r="X902" s="9"/>
      <c r="Y902" s="9"/>
      <c r="Z902" s="9"/>
    </row>
    <row r="903" spans="1:26" ht="13.5" customHeight="1">
      <c r="A903" s="12"/>
      <c r="B903" s="12"/>
      <c r="C903" s="12"/>
      <c r="D903" s="12"/>
      <c r="E903" s="11"/>
      <c r="F903" s="11"/>
      <c r="G903" s="9"/>
      <c r="H903" s="10"/>
      <c r="I903" s="10"/>
      <c r="J903" s="10"/>
      <c r="K903" s="10"/>
      <c r="L903" s="10"/>
      <c r="M903" s="9"/>
      <c r="N903" s="9"/>
      <c r="O903" s="9"/>
      <c r="P903" s="9"/>
      <c r="Q903" s="9"/>
      <c r="R903" s="9"/>
      <c r="S903" s="9"/>
      <c r="T903" s="9"/>
      <c r="U903" s="9"/>
      <c r="V903" s="9"/>
      <c r="W903" s="9"/>
      <c r="X903" s="9"/>
      <c r="Y903" s="9"/>
      <c r="Z903" s="9"/>
    </row>
    <row r="904" spans="1:26" ht="13.5" customHeight="1">
      <c r="A904" s="12"/>
      <c r="B904" s="12"/>
      <c r="C904" s="12"/>
      <c r="D904" s="12"/>
      <c r="E904" s="11"/>
      <c r="F904" s="11"/>
      <c r="G904" s="9"/>
      <c r="H904" s="10"/>
      <c r="I904" s="10"/>
      <c r="J904" s="10"/>
      <c r="K904" s="10"/>
      <c r="L904" s="10"/>
      <c r="M904" s="9"/>
      <c r="N904" s="9"/>
      <c r="O904" s="9"/>
      <c r="P904" s="9"/>
      <c r="Q904" s="9"/>
      <c r="R904" s="9"/>
      <c r="S904" s="9"/>
      <c r="T904" s="9"/>
      <c r="U904" s="9"/>
      <c r="V904" s="9"/>
      <c r="W904" s="9"/>
      <c r="X904" s="9"/>
      <c r="Y904" s="9"/>
      <c r="Z904" s="9"/>
    </row>
    <row r="905" spans="1:26" ht="13.5" customHeight="1">
      <c r="A905" s="12"/>
      <c r="B905" s="12"/>
      <c r="C905" s="12"/>
      <c r="D905" s="12"/>
      <c r="E905" s="11"/>
      <c r="F905" s="11"/>
      <c r="G905" s="9"/>
      <c r="H905" s="10"/>
      <c r="I905" s="10"/>
      <c r="J905" s="10"/>
      <c r="K905" s="10"/>
      <c r="L905" s="10"/>
      <c r="M905" s="9"/>
      <c r="N905" s="9"/>
      <c r="O905" s="9"/>
      <c r="P905" s="9"/>
      <c r="Q905" s="9"/>
      <c r="R905" s="9"/>
      <c r="S905" s="9"/>
      <c r="T905" s="9"/>
      <c r="U905" s="9"/>
      <c r="V905" s="9"/>
      <c r="W905" s="9"/>
      <c r="X905" s="9"/>
      <c r="Y905" s="9"/>
      <c r="Z905" s="9"/>
    </row>
    <row r="906" spans="1:26" ht="13.5" customHeight="1">
      <c r="A906" s="12"/>
      <c r="B906" s="12"/>
      <c r="C906" s="12"/>
      <c r="D906" s="12"/>
      <c r="E906" s="11"/>
      <c r="F906" s="11"/>
      <c r="G906" s="9"/>
      <c r="H906" s="10"/>
      <c r="I906" s="10"/>
      <c r="J906" s="10"/>
      <c r="K906" s="10"/>
      <c r="L906" s="10"/>
      <c r="M906" s="9"/>
      <c r="N906" s="9"/>
      <c r="O906" s="9"/>
      <c r="P906" s="9"/>
      <c r="Q906" s="9"/>
      <c r="R906" s="9"/>
      <c r="S906" s="9"/>
      <c r="T906" s="9"/>
      <c r="U906" s="9"/>
      <c r="V906" s="9"/>
      <c r="W906" s="9"/>
      <c r="X906" s="9"/>
      <c r="Y906" s="9"/>
      <c r="Z906" s="9"/>
    </row>
    <row r="907" spans="1:26" ht="13.5" customHeight="1">
      <c r="A907" s="12"/>
      <c r="B907" s="12"/>
      <c r="C907" s="12"/>
      <c r="D907" s="12"/>
      <c r="E907" s="11"/>
      <c r="F907" s="11"/>
      <c r="G907" s="9"/>
      <c r="H907" s="10"/>
      <c r="I907" s="10"/>
      <c r="J907" s="10"/>
      <c r="K907" s="10"/>
      <c r="L907" s="10"/>
      <c r="M907" s="9"/>
      <c r="N907" s="9"/>
      <c r="O907" s="9"/>
      <c r="P907" s="9"/>
      <c r="Q907" s="9"/>
      <c r="R907" s="9"/>
      <c r="S907" s="9"/>
      <c r="T907" s="9"/>
      <c r="U907" s="9"/>
      <c r="V907" s="9"/>
      <c r="W907" s="9"/>
      <c r="X907" s="9"/>
      <c r="Y907" s="9"/>
      <c r="Z907" s="9"/>
    </row>
    <row r="908" spans="1:26" ht="13.5" customHeight="1">
      <c r="A908" s="12"/>
      <c r="B908" s="12"/>
      <c r="C908" s="12"/>
      <c r="D908" s="12"/>
      <c r="E908" s="11"/>
      <c r="F908" s="11"/>
      <c r="G908" s="9"/>
      <c r="H908" s="10"/>
      <c r="I908" s="10"/>
      <c r="J908" s="10"/>
      <c r="K908" s="10"/>
      <c r="L908" s="10"/>
      <c r="M908" s="9"/>
      <c r="N908" s="9"/>
      <c r="O908" s="9"/>
      <c r="P908" s="9"/>
      <c r="Q908" s="9"/>
      <c r="R908" s="9"/>
      <c r="S908" s="9"/>
      <c r="T908" s="9"/>
      <c r="U908" s="9"/>
      <c r="V908" s="9"/>
      <c r="W908" s="9"/>
      <c r="X908" s="9"/>
      <c r="Y908" s="9"/>
      <c r="Z908" s="9"/>
    </row>
    <row r="909" spans="1:26" ht="13.5" customHeight="1">
      <c r="A909" s="12"/>
      <c r="B909" s="12"/>
      <c r="C909" s="12"/>
      <c r="D909" s="12"/>
      <c r="E909" s="11"/>
      <c r="F909" s="11"/>
      <c r="G909" s="9"/>
      <c r="H909" s="10"/>
      <c r="I909" s="10"/>
      <c r="J909" s="10"/>
      <c r="K909" s="10"/>
      <c r="L909" s="10"/>
      <c r="M909" s="9"/>
      <c r="N909" s="9"/>
      <c r="O909" s="9"/>
      <c r="P909" s="9"/>
      <c r="Q909" s="9"/>
      <c r="R909" s="9"/>
      <c r="S909" s="9"/>
      <c r="T909" s="9"/>
      <c r="U909" s="9"/>
      <c r="V909" s="9"/>
      <c r="W909" s="9"/>
      <c r="X909" s="9"/>
      <c r="Y909" s="9"/>
      <c r="Z909" s="9"/>
    </row>
    <row r="910" spans="1:26" ht="13.5" customHeight="1">
      <c r="A910" s="12"/>
      <c r="B910" s="12"/>
      <c r="C910" s="12"/>
      <c r="D910" s="12"/>
      <c r="E910" s="11"/>
      <c r="F910" s="11"/>
      <c r="G910" s="9"/>
      <c r="H910" s="10"/>
      <c r="I910" s="10"/>
      <c r="J910" s="10"/>
      <c r="K910" s="10"/>
      <c r="L910" s="10"/>
      <c r="M910" s="9"/>
      <c r="N910" s="9"/>
      <c r="O910" s="9"/>
      <c r="P910" s="9"/>
      <c r="Q910" s="9"/>
      <c r="R910" s="9"/>
      <c r="S910" s="9"/>
      <c r="T910" s="9"/>
      <c r="U910" s="9"/>
      <c r="V910" s="9"/>
      <c r="W910" s="9"/>
      <c r="X910" s="9"/>
      <c r="Y910" s="9"/>
      <c r="Z910" s="9"/>
    </row>
    <row r="911" spans="1:26" ht="13.5" customHeight="1">
      <c r="A911" s="12"/>
      <c r="B911" s="12"/>
      <c r="C911" s="12"/>
      <c r="D911" s="12"/>
      <c r="E911" s="11"/>
      <c r="F911" s="11"/>
      <c r="G911" s="9"/>
      <c r="H911" s="10"/>
      <c r="I911" s="10"/>
      <c r="J911" s="10"/>
      <c r="K911" s="10"/>
      <c r="L911" s="10"/>
      <c r="M911" s="9"/>
      <c r="N911" s="9"/>
      <c r="O911" s="9"/>
      <c r="P911" s="9"/>
      <c r="Q911" s="9"/>
      <c r="R911" s="9"/>
      <c r="S911" s="9"/>
      <c r="T911" s="9"/>
      <c r="U911" s="9"/>
      <c r="V911" s="9"/>
      <c r="W911" s="9"/>
      <c r="X911" s="9"/>
      <c r="Y911" s="9"/>
      <c r="Z911" s="9"/>
    </row>
    <row r="912" spans="1:26" ht="13.5" customHeight="1">
      <c r="A912" s="12"/>
      <c r="B912" s="12"/>
      <c r="C912" s="12"/>
      <c r="D912" s="12"/>
      <c r="E912" s="11"/>
      <c r="F912" s="11"/>
      <c r="G912" s="9"/>
      <c r="H912" s="10"/>
      <c r="I912" s="10"/>
      <c r="J912" s="10"/>
      <c r="K912" s="10"/>
      <c r="L912" s="10"/>
      <c r="M912" s="9"/>
      <c r="N912" s="9"/>
      <c r="O912" s="9"/>
      <c r="P912" s="9"/>
      <c r="Q912" s="9"/>
      <c r="R912" s="9"/>
      <c r="S912" s="9"/>
      <c r="T912" s="9"/>
      <c r="U912" s="9"/>
      <c r="V912" s="9"/>
      <c r="W912" s="9"/>
      <c r="X912" s="9"/>
      <c r="Y912" s="9"/>
      <c r="Z912" s="9"/>
    </row>
    <row r="913" spans="1:26" ht="13.5" customHeight="1">
      <c r="A913" s="12"/>
      <c r="B913" s="12"/>
      <c r="C913" s="12"/>
      <c r="D913" s="12"/>
      <c r="E913" s="11"/>
      <c r="F913" s="11"/>
      <c r="G913" s="9"/>
      <c r="H913" s="10"/>
      <c r="I913" s="10"/>
      <c r="J913" s="10"/>
      <c r="K913" s="10"/>
      <c r="L913" s="10"/>
      <c r="M913" s="9"/>
      <c r="N913" s="9"/>
      <c r="O913" s="9"/>
      <c r="P913" s="9"/>
      <c r="Q913" s="9"/>
      <c r="R913" s="9"/>
      <c r="S913" s="9"/>
      <c r="T913" s="9"/>
      <c r="U913" s="9"/>
      <c r="V913" s="9"/>
      <c r="W913" s="9"/>
      <c r="X913" s="9"/>
      <c r="Y913" s="9"/>
      <c r="Z913" s="9"/>
    </row>
    <row r="914" spans="1:26" ht="13.5" customHeight="1">
      <c r="A914" s="12"/>
      <c r="B914" s="12"/>
      <c r="C914" s="12"/>
      <c r="D914" s="12"/>
      <c r="E914" s="11"/>
      <c r="F914" s="11"/>
      <c r="G914" s="9"/>
      <c r="H914" s="10"/>
      <c r="I914" s="10"/>
      <c r="J914" s="10"/>
      <c r="K914" s="10"/>
      <c r="L914" s="10"/>
      <c r="M914" s="9"/>
      <c r="N914" s="9"/>
      <c r="O914" s="9"/>
      <c r="P914" s="9"/>
      <c r="Q914" s="9"/>
      <c r="R914" s="9"/>
      <c r="S914" s="9"/>
      <c r="T914" s="9"/>
      <c r="U914" s="9"/>
      <c r="V914" s="9"/>
      <c r="W914" s="9"/>
      <c r="X914" s="9"/>
      <c r="Y914" s="9"/>
      <c r="Z914" s="9"/>
    </row>
    <row r="915" spans="1:26" ht="13.5" customHeight="1">
      <c r="A915" s="12"/>
      <c r="B915" s="12"/>
      <c r="C915" s="12"/>
      <c r="D915" s="12"/>
      <c r="E915" s="11"/>
      <c r="F915" s="11"/>
      <c r="G915" s="9"/>
      <c r="H915" s="10"/>
      <c r="I915" s="10"/>
      <c r="J915" s="10"/>
      <c r="K915" s="10"/>
      <c r="L915" s="10"/>
      <c r="M915" s="9"/>
      <c r="N915" s="9"/>
      <c r="O915" s="9"/>
      <c r="P915" s="9"/>
      <c r="Q915" s="9"/>
      <c r="R915" s="9"/>
      <c r="S915" s="9"/>
      <c r="T915" s="9"/>
      <c r="U915" s="9"/>
      <c r="V915" s="9"/>
      <c r="W915" s="9"/>
      <c r="X915" s="9"/>
      <c r="Y915" s="9"/>
      <c r="Z915" s="9"/>
    </row>
    <row r="916" spans="1:26" ht="13.5" customHeight="1">
      <c r="A916" s="12"/>
      <c r="B916" s="12"/>
      <c r="C916" s="12"/>
      <c r="D916" s="12"/>
      <c r="E916" s="11"/>
      <c r="F916" s="11"/>
      <c r="G916" s="9"/>
      <c r="H916" s="10"/>
      <c r="I916" s="10"/>
      <c r="J916" s="10"/>
      <c r="K916" s="10"/>
      <c r="L916" s="10"/>
      <c r="M916" s="9"/>
      <c r="N916" s="9"/>
      <c r="O916" s="9"/>
      <c r="P916" s="9"/>
      <c r="Q916" s="9"/>
      <c r="R916" s="9"/>
      <c r="S916" s="9"/>
      <c r="T916" s="9"/>
      <c r="U916" s="9"/>
      <c r="V916" s="9"/>
      <c r="W916" s="9"/>
      <c r="X916" s="9"/>
      <c r="Y916" s="9"/>
      <c r="Z916" s="9"/>
    </row>
    <row r="917" spans="1:26" ht="13.5" customHeight="1">
      <c r="A917" s="12"/>
      <c r="B917" s="12"/>
      <c r="C917" s="12"/>
      <c r="D917" s="12"/>
      <c r="E917" s="11"/>
      <c r="F917" s="11"/>
      <c r="G917" s="9"/>
      <c r="H917" s="10"/>
      <c r="I917" s="10"/>
      <c r="J917" s="10"/>
      <c r="K917" s="10"/>
      <c r="L917" s="10"/>
      <c r="M917" s="9"/>
      <c r="N917" s="9"/>
      <c r="O917" s="9"/>
      <c r="P917" s="9"/>
      <c r="Q917" s="9"/>
      <c r="R917" s="9"/>
      <c r="S917" s="9"/>
      <c r="T917" s="9"/>
      <c r="U917" s="9"/>
      <c r="V917" s="9"/>
      <c r="W917" s="9"/>
      <c r="X917" s="9"/>
      <c r="Y917" s="9"/>
      <c r="Z917" s="9"/>
    </row>
    <row r="918" spans="1:26" ht="13.5" customHeight="1">
      <c r="A918" s="12"/>
      <c r="B918" s="12"/>
      <c r="C918" s="12"/>
      <c r="D918" s="12"/>
      <c r="E918" s="11"/>
      <c r="F918" s="11"/>
      <c r="G918" s="9"/>
      <c r="H918" s="10"/>
      <c r="I918" s="10"/>
      <c r="J918" s="10"/>
      <c r="K918" s="10"/>
      <c r="L918" s="10"/>
      <c r="M918" s="9"/>
      <c r="N918" s="9"/>
      <c r="O918" s="9"/>
      <c r="P918" s="9"/>
      <c r="Q918" s="9"/>
      <c r="R918" s="9"/>
      <c r="S918" s="9"/>
      <c r="T918" s="9"/>
      <c r="U918" s="9"/>
      <c r="V918" s="9"/>
      <c r="W918" s="9"/>
      <c r="X918" s="9"/>
      <c r="Y918" s="9"/>
      <c r="Z918" s="9"/>
    </row>
    <row r="919" spans="1:26" ht="13.5" customHeight="1">
      <c r="A919" s="12"/>
      <c r="B919" s="12"/>
      <c r="C919" s="12"/>
      <c r="D919" s="12"/>
      <c r="E919" s="11"/>
      <c r="F919" s="11"/>
      <c r="G919" s="9"/>
      <c r="H919" s="10"/>
      <c r="I919" s="10"/>
      <c r="J919" s="10"/>
      <c r="K919" s="10"/>
      <c r="L919" s="10"/>
      <c r="M919" s="9"/>
      <c r="N919" s="9"/>
      <c r="O919" s="9"/>
      <c r="P919" s="9"/>
      <c r="Q919" s="9"/>
      <c r="R919" s="9"/>
      <c r="S919" s="9"/>
      <c r="T919" s="9"/>
      <c r="U919" s="9"/>
      <c r="V919" s="9"/>
      <c r="W919" s="9"/>
      <c r="X919" s="9"/>
      <c r="Y919" s="9"/>
      <c r="Z919" s="9"/>
    </row>
    <row r="920" spans="1:26" ht="13.5" customHeight="1">
      <c r="A920" s="12"/>
      <c r="B920" s="12"/>
      <c r="C920" s="12"/>
      <c r="D920" s="12"/>
      <c r="E920" s="11"/>
      <c r="F920" s="11"/>
      <c r="G920" s="9"/>
      <c r="H920" s="10"/>
      <c r="I920" s="10"/>
      <c r="J920" s="10"/>
      <c r="K920" s="10"/>
      <c r="L920" s="10"/>
      <c r="M920" s="9"/>
      <c r="N920" s="9"/>
      <c r="O920" s="9"/>
      <c r="P920" s="9"/>
      <c r="Q920" s="9"/>
      <c r="R920" s="9"/>
      <c r="S920" s="9"/>
      <c r="T920" s="9"/>
      <c r="U920" s="9"/>
      <c r="V920" s="9"/>
      <c r="W920" s="9"/>
      <c r="X920" s="9"/>
      <c r="Y920" s="9"/>
      <c r="Z920" s="9"/>
    </row>
    <row r="921" spans="1:26" ht="13.5" customHeight="1">
      <c r="A921" s="12"/>
      <c r="B921" s="12"/>
      <c r="C921" s="12"/>
      <c r="D921" s="12"/>
      <c r="E921" s="11"/>
      <c r="F921" s="11"/>
      <c r="G921" s="9"/>
      <c r="H921" s="10"/>
      <c r="I921" s="10"/>
      <c r="J921" s="10"/>
      <c r="K921" s="10"/>
      <c r="L921" s="10"/>
      <c r="M921" s="9"/>
      <c r="N921" s="9"/>
      <c r="O921" s="9"/>
      <c r="P921" s="9"/>
      <c r="Q921" s="9"/>
      <c r="R921" s="9"/>
      <c r="S921" s="9"/>
      <c r="T921" s="9"/>
      <c r="U921" s="9"/>
      <c r="V921" s="9"/>
      <c r="W921" s="9"/>
      <c r="X921" s="9"/>
      <c r="Y921" s="9"/>
      <c r="Z921" s="9"/>
    </row>
    <row r="922" spans="1:26" ht="13.5" customHeight="1">
      <c r="A922" s="12"/>
      <c r="B922" s="12"/>
      <c r="C922" s="12"/>
      <c r="D922" s="12"/>
      <c r="E922" s="11"/>
      <c r="F922" s="11"/>
      <c r="G922" s="9"/>
      <c r="H922" s="10"/>
      <c r="I922" s="10"/>
      <c r="J922" s="10"/>
      <c r="K922" s="10"/>
      <c r="L922" s="10"/>
      <c r="M922" s="9"/>
      <c r="N922" s="9"/>
      <c r="O922" s="9"/>
      <c r="P922" s="9"/>
      <c r="Q922" s="9"/>
      <c r="R922" s="9"/>
      <c r="S922" s="9"/>
      <c r="T922" s="9"/>
      <c r="U922" s="9"/>
      <c r="V922" s="9"/>
      <c r="W922" s="9"/>
      <c r="X922" s="9"/>
      <c r="Y922" s="9"/>
      <c r="Z922" s="9"/>
    </row>
    <row r="923" spans="1:26" ht="13.5" customHeight="1">
      <c r="A923" s="12"/>
      <c r="B923" s="12"/>
      <c r="C923" s="12"/>
      <c r="D923" s="12"/>
      <c r="E923" s="11"/>
      <c r="F923" s="11"/>
      <c r="G923" s="9"/>
      <c r="H923" s="10"/>
      <c r="I923" s="10"/>
      <c r="J923" s="10"/>
      <c r="K923" s="10"/>
      <c r="L923" s="10"/>
      <c r="M923" s="9"/>
      <c r="N923" s="9"/>
      <c r="O923" s="9"/>
      <c r="P923" s="9"/>
      <c r="Q923" s="9"/>
      <c r="R923" s="9"/>
      <c r="S923" s="9"/>
      <c r="T923" s="9"/>
      <c r="U923" s="9"/>
      <c r="V923" s="9"/>
      <c r="W923" s="9"/>
      <c r="X923" s="9"/>
      <c r="Y923" s="9"/>
      <c r="Z923" s="9"/>
    </row>
    <row r="924" spans="1:26" ht="13.5" customHeight="1">
      <c r="A924" s="12"/>
      <c r="B924" s="12"/>
      <c r="C924" s="12"/>
      <c r="D924" s="12"/>
      <c r="E924" s="11"/>
      <c r="F924" s="11"/>
      <c r="G924" s="9"/>
      <c r="H924" s="10"/>
      <c r="I924" s="10"/>
      <c r="J924" s="10"/>
      <c r="K924" s="10"/>
      <c r="L924" s="10"/>
      <c r="M924" s="9"/>
      <c r="N924" s="9"/>
      <c r="O924" s="9"/>
      <c r="P924" s="9"/>
      <c r="Q924" s="9"/>
      <c r="R924" s="9"/>
      <c r="S924" s="9"/>
      <c r="T924" s="9"/>
      <c r="U924" s="9"/>
      <c r="V924" s="9"/>
      <c r="W924" s="9"/>
      <c r="X924" s="9"/>
      <c r="Y924" s="9"/>
      <c r="Z924" s="9"/>
    </row>
    <row r="925" spans="1:26" ht="13.5" customHeight="1">
      <c r="A925" s="12"/>
      <c r="B925" s="12"/>
      <c r="C925" s="12"/>
      <c r="D925" s="12"/>
      <c r="E925" s="11"/>
      <c r="F925" s="11"/>
      <c r="G925" s="9"/>
      <c r="H925" s="10"/>
      <c r="I925" s="10"/>
      <c r="J925" s="10"/>
      <c r="K925" s="10"/>
      <c r="L925" s="10"/>
      <c r="M925" s="9"/>
      <c r="N925" s="9"/>
      <c r="O925" s="9"/>
      <c r="P925" s="9"/>
      <c r="Q925" s="9"/>
      <c r="R925" s="9"/>
      <c r="S925" s="9"/>
      <c r="T925" s="9"/>
      <c r="U925" s="9"/>
      <c r="V925" s="9"/>
      <c r="W925" s="9"/>
      <c r="X925" s="9"/>
      <c r="Y925" s="9"/>
      <c r="Z925" s="9"/>
    </row>
    <row r="926" spans="1:26" ht="13.5" customHeight="1">
      <c r="A926" s="12"/>
      <c r="B926" s="12"/>
      <c r="C926" s="12"/>
      <c r="D926" s="12"/>
      <c r="E926" s="11"/>
      <c r="F926" s="11"/>
      <c r="G926" s="9"/>
      <c r="H926" s="10"/>
      <c r="I926" s="10"/>
      <c r="J926" s="10"/>
      <c r="K926" s="10"/>
      <c r="L926" s="10"/>
      <c r="M926" s="9"/>
      <c r="N926" s="9"/>
      <c r="O926" s="9"/>
      <c r="P926" s="9"/>
      <c r="Q926" s="9"/>
      <c r="R926" s="9"/>
      <c r="S926" s="9"/>
      <c r="T926" s="9"/>
      <c r="U926" s="9"/>
      <c r="V926" s="9"/>
      <c r="W926" s="9"/>
      <c r="X926" s="9"/>
      <c r="Y926" s="9"/>
      <c r="Z926" s="9"/>
    </row>
    <row r="927" spans="1:26" ht="13.5" customHeight="1">
      <c r="A927" s="12"/>
      <c r="B927" s="12"/>
      <c r="C927" s="12"/>
      <c r="D927" s="12"/>
      <c r="E927" s="11"/>
      <c r="F927" s="11"/>
      <c r="G927" s="9"/>
      <c r="H927" s="10"/>
      <c r="I927" s="10"/>
      <c r="J927" s="10"/>
      <c r="K927" s="10"/>
      <c r="L927" s="10"/>
      <c r="M927" s="9"/>
      <c r="N927" s="9"/>
      <c r="O927" s="9"/>
      <c r="P927" s="9"/>
      <c r="Q927" s="9"/>
      <c r="R927" s="9"/>
      <c r="S927" s="9"/>
      <c r="T927" s="9"/>
      <c r="U927" s="9"/>
      <c r="V927" s="9"/>
      <c r="W927" s="9"/>
      <c r="X927" s="9"/>
      <c r="Y927" s="9"/>
      <c r="Z927" s="9"/>
    </row>
    <row r="928" spans="1:26" ht="13.5" customHeight="1">
      <c r="A928" s="12"/>
      <c r="B928" s="12"/>
      <c r="C928" s="12"/>
      <c r="D928" s="12"/>
      <c r="E928" s="11"/>
      <c r="F928" s="11"/>
      <c r="G928" s="9"/>
      <c r="H928" s="10"/>
      <c r="I928" s="10"/>
      <c r="J928" s="10"/>
      <c r="K928" s="10"/>
      <c r="L928" s="10"/>
      <c r="M928" s="9"/>
      <c r="N928" s="9"/>
      <c r="O928" s="9"/>
      <c r="P928" s="9"/>
      <c r="Q928" s="9"/>
      <c r="R928" s="9"/>
      <c r="S928" s="9"/>
      <c r="T928" s="9"/>
      <c r="U928" s="9"/>
      <c r="V928" s="9"/>
      <c r="W928" s="9"/>
      <c r="X928" s="9"/>
      <c r="Y928" s="9"/>
      <c r="Z928" s="9"/>
    </row>
    <row r="929" spans="1:26" ht="13.5" customHeight="1">
      <c r="A929" s="12"/>
      <c r="B929" s="12"/>
      <c r="C929" s="12"/>
      <c r="D929" s="12"/>
      <c r="E929" s="11"/>
      <c r="F929" s="11"/>
      <c r="G929" s="9"/>
      <c r="H929" s="10"/>
      <c r="I929" s="10"/>
      <c r="J929" s="10"/>
      <c r="K929" s="10"/>
      <c r="L929" s="10"/>
      <c r="M929" s="9"/>
      <c r="N929" s="9"/>
      <c r="O929" s="9"/>
      <c r="P929" s="9"/>
      <c r="Q929" s="9"/>
      <c r="R929" s="9"/>
      <c r="S929" s="9"/>
      <c r="T929" s="9"/>
      <c r="U929" s="9"/>
      <c r="V929" s="9"/>
      <c r="W929" s="9"/>
      <c r="X929" s="9"/>
      <c r="Y929" s="9"/>
      <c r="Z929" s="9"/>
    </row>
    <row r="930" spans="1:26" ht="13.5" customHeight="1">
      <c r="A930" s="12"/>
      <c r="B930" s="12"/>
      <c r="C930" s="12"/>
      <c r="D930" s="12"/>
      <c r="E930" s="11"/>
      <c r="F930" s="11"/>
      <c r="G930" s="9"/>
      <c r="H930" s="10"/>
      <c r="I930" s="10"/>
      <c r="J930" s="10"/>
      <c r="K930" s="10"/>
      <c r="L930" s="10"/>
      <c r="M930" s="9"/>
      <c r="N930" s="9"/>
      <c r="O930" s="9"/>
      <c r="P930" s="9"/>
      <c r="Q930" s="9"/>
      <c r="R930" s="9"/>
      <c r="S930" s="9"/>
      <c r="T930" s="9"/>
      <c r="U930" s="9"/>
      <c r="V930" s="9"/>
      <c r="W930" s="9"/>
      <c r="X930" s="9"/>
      <c r="Y930" s="9"/>
      <c r="Z930" s="9"/>
    </row>
    <row r="931" spans="1:26" ht="13.5" customHeight="1">
      <c r="A931" s="12"/>
      <c r="B931" s="12"/>
      <c r="C931" s="12"/>
      <c r="D931" s="12"/>
      <c r="E931" s="11"/>
      <c r="F931" s="11"/>
      <c r="G931" s="9"/>
      <c r="H931" s="10"/>
      <c r="I931" s="10"/>
      <c r="J931" s="10"/>
      <c r="K931" s="10"/>
      <c r="L931" s="10"/>
      <c r="M931" s="9"/>
      <c r="N931" s="9"/>
      <c r="O931" s="9"/>
      <c r="P931" s="9"/>
      <c r="Q931" s="9"/>
      <c r="R931" s="9"/>
      <c r="S931" s="9"/>
      <c r="T931" s="9"/>
      <c r="U931" s="9"/>
      <c r="V931" s="9"/>
      <c r="W931" s="9"/>
      <c r="X931" s="9"/>
      <c r="Y931" s="9"/>
      <c r="Z931" s="9"/>
    </row>
    <row r="932" spans="1:26" ht="13.5" customHeight="1">
      <c r="A932" s="12"/>
      <c r="B932" s="12"/>
      <c r="C932" s="12"/>
      <c r="D932" s="12"/>
      <c r="E932" s="11"/>
      <c r="F932" s="11"/>
      <c r="G932" s="9"/>
      <c r="H932" s="10"/>
      <c r="I932" s="10"/>
      <c r="J932" s="10"/>
      <c r="K932" s="10"/>
      <c r="L932" s="10"/>
      <c r="M932" s="9"/>
      <c r="N932" s="9"/>
      <c r="O932" s="9"/>
      <c r="P932" s="9"/>
      <c r="Q932" s="9"/>
      <c r="R932" s="9"/>
      <c r="S932" s="9"/>
      <c r="T932" s="9"/>
      <c r="U932" s="9"/>
      <c r="V932" s="9"/>
      <c r="W932" s="9"/>
      <c r="X932" s="9"/>
      <c r="Y932" s="9"/>
      <c r="Z932" s="9"/>
    </row>
    <row r="933" spans="1:26" ht="13.5" customHeight="1">
      <c r="A933" s="12"/>
      <c r="B933" s="12"/>
      <c r="C933" s="12"/>
      <c r="D933" s="12"/>
      <c r="E933" s="11"/>
      <c r="F933" s="11"/>
      <c r="G933" s="9"/>
      <c r="H933" s="10"/>
      <c r="I933" s="10"/>
      <c r="J933" s="10"/>
      <c r="K933" s="10"/>
      <c r="L933" s="10"/>
      <c r="M933" s="9"/>
      <c r="N933" s="9"/>
      <c r="O933" s="9"/>
      <c r="P933" s="9"/>
      <c r="Q933" s="9"/>
      <c r="R933" s="9"/>
      <c r="S933" s="9"/>
      <c r="T933" s="9"/>
      <c r="U933" s="9"/>
      <c r="V933" s="9"/>
      <c r="W933" s="9"/>
      <c r="X933" s="9"/>
      <c r="Y933" s="9"/>
      <c r="Z933" s="9"/>
    </row>
    <row r="934" spans="1:26" ht="13.5" customHeight="1">
      <c r="A934" s="12"/>
      <c r="B934" s="12"/>
      <c r="C934" s="12"/>
      <c r="D934" s="12"/>
      <c r="E934" s="11"/>
      <c r="F934" s="11"/>
      <c r="G934" s="9"/>
      <c r="H934" s="10"/>
      <c r="I934" s="10"/>
      <c r="J934" s="10"/>
      <c r="K934" s="10"/>
      <c r="L934" s="10"/>
      <c r="M934" s="9"/>
      <c r="N934" s="9"/>
      <c r="O934" s="9"/>
      <c r="P934" s="9"/>
      <c r="Q934" s="9"/>
      <c r="R934" s="9"/>
      <c r="S934" s="9"/>
      <c r="T934" s="9"/>
      <c r="U934" s="9"/>
      <c r="V934" s="9"/>
      <c r="W934" s="9"/>
      <c r="X934" s="9"/>
      <c r="Y934" s="9"/>
      <c r="Z934" s="9"/>
    </row>
    <row r="935" spans="1:26" ht="13.5" customHeight="1">
      <c r="A935" s="12"/>
      <c r="B935" s="12"/>
      <c r="C935" s="12"/>
      <c r="D935" s="12"/>
      <c r="E935" s="11"/>
      <c r="F935" s="11"/>
      <c r="G935" s="9"/>
      <c r="H935" s="10"/>
      <c r="I935" s="10"/>
      <c r="J935" s="10"/>
      <c r="K935" s="10"/>
      <c r="L935" s="10"/>
      <c r="M935" s="9"/>
      <c r="N935" s="9"/>
      <c r="O935" s="9"/>
      <c r="P935" s="9"/>
      <c r="Q935" s="9"/>
      <c r="R935" s="9"/>
      <c r="S935" s="9"/>
      <c r="T935" s="9"/>
      <c r="U935" s="9"/>
      <c r="V935" s="9"/>
      <c r="W935" s="9"/>
      <c r="X935" s="9"/>
      <c r="Y935" s="9"/>
      <c r="Z935" s="9"/>
    </row>
    <row r="936" spans="1:26" ht="13.5" customHeight="1">
      <c r="A936" s="12"/>
      <c r="B936" s="12"/>
      <c r="C936" s="12"/>
      <c r="D936" s="12"/>
      <c r="E936" s="11"/>
      <c r="F936" s="11"/>
      <c r="G936" s="9"/>
      <c r="H936" s="10"/>
      <c r="I936" s="10"/>
      <c r="J936" s="10"/>
      <c r="K936" s="10"/>
      <c r="L936" s="10"/>
      <c r="M936" s="9"/>
      <c r="N936" s="9"/>
      <c r="O936" s="9"/>
      <c r="P936" s="9"/>
      <c r="Q936" s="9"/>
      <c r="R936" s="9"/>
      <c r="S936" s="9"/>
      <c r="T936" s="9"/>
      <c r="U936" s="9"/>
      <c r="V936" s="9"/>
      <c r="W936" s="9"/>
      <c r="X936" s="9"/>
      <c r="Y936" s="9"/>
      <c r="Z936" s="9"/>
    </row>
    <row r="937" spans="1:26" ht="13.5" customHeight="1">
      <c r="A937" s="12"/>
      <c r="B937" s="12"/>
      <c r="C937" s="12"/>
      <c r="D937" s="12"/>
      <c r="E937" s="11"/>
      <c r="F937" s="11"/>
      <c r="G937" s="9"/>
      <c r="H937" s="10"/>
      <c r="I937" s="10"/>
      <c r="J937" s="10"/>
      <c r="K937" s="10"/>
      <c r="L937" s="10"/>
      <c r="M937" s="9"/>
      <c r="N937" s="9"/>
      <c r="O937" s="9"/>
      <c r="P937" s="9"/>
      <c r="Q937" s="9"/>
      <c r="R937" s="9"/>
      <c r="S937" s="9"/>
      <c r="T937" s="9"/>
      <c r="U937" s="9"/>
      <c r="V937" s="9"/>
      <c r="W937" s="9"/>
      <c r="X937" s="9"/>
      <c r="Y937" s="9"/>
      <c r="Z937" s="9"/>
    </row>
    <row r="938" spans="1:26" ht="13.5" customHeight="1">
      <c r="A938" s="12"/>
      <c r="B938" s="12"/>
      <c r="C938" s="12"/>
      <c r="D938" s="12"/>
      <c r="E938" s="11"/>
      <c r="F938" s="11"/>
      <c r="G938" s="9"/>
      <c r="H938" s="10"/>
      <c r="I938" s="10"/>
      <c r="J938" s="10"/>
      <c r="K938" s="10"/>
      <c r="L938" s="10"/>
      <c r="M938" s="9"/>
      <c r="N938" s="9"/>
      <c r="O938" s="9"/>
      <c r="P938" s="9"/>
      <c r="Q938" s="9"/>
      <c r="R938" s="9"/>
      <c r="S938" s="9"/>
      <c r="T938" s="9"/>
      <c r="U938" s="9"/>
      <c r="V938" s="9"/>
      <c r="W938" s="9"/>
      <c r="X938" s="9"/>
      <c r="Y938" s="9"/>
      <c r="Z938" s="9"/>
    </row>
    <row r="939" spans="1:26" ht="13.5" customHeight="1">
      <c r="A939" s="12"/>
      <c r="B939" s="12"/>
      <c r="C939" s="12"/>
      <c r="D939" s="12"/>
      <c r="E939" s="11"/>
      <c r="F939" s="11"/>
      <c r="G939" s="9"/>
      <c r="H939" s="10"/>
      <c r="I939" s="10"/>
      <c r="J939" s="10"/>
      <c r="K939" s="10"/>
      <c r="L939" s="10"/>
      <c r="M939" s="9"/>
      <c r="N939" s="9"/>
      <c r="O939" s="9"/>
      <c r="P939" s="9"/>
      <c r="Q939" s="9"/>
      <c r="R939" s="9"/>
      <c r="S939" s="9"/>
      <c r="T939" s="9"/>
      <c r="U939" s="9"/>
      <c r="V939" s="9"/>
      <c r="W939" s="9"/>
      <c r="X939" s="9"/>
      <c r="Y939" s="9"/>
      <c r="Z939" s="9"/>
    </row>
    <row r="940" spans="1:26" ht="13.5" customHeight="1">
      <c r="A940" s="12"/>
      <c r="B940" s="12"/>
      <c r="C940" s="12"/>
      <c r="D940" s="12"/>
      <c r="E940" s="11"/>
      <c r="F940" s="11"/>
      <c r="G940" s="9"/>
      <c r="H940" s="10"/>
      <c r="I940" s="10"/>
      <c r="J940" s="10"/>
      <c r="K940" s="10"/>
      <c r="L940" s="10"/>
      <c r="M940" s="9"/>
      <c r="N940" s="9"/>
      <c r="O940" s="9"/>
      <c r="P940" s="9"/>
      <c r="Q940" s="9"/>
      <c r="R940" s="9"/>
      <c r="S940" s="9"/>
      <c r="T940" s="9"/>
      <c r="U940" s="9"/>
      <c r="V940" s="9"/>
      <c r="W940" s="9"/>
      <c r="X940" s="9"/>
      <c r="Y940" s="9"/>
      <c r="Z940" s="9"/>
    </row>
    <row r="941" spans="1:26" ht="13.5" customHeight="1">
      <c r="A941" s="12"/>
      <c r="B941" s="12"/>
      <c r="C941" s="12"/>
      <c r="D941" s="12"/>
      <c r="E941" s="11"/>
      <c r="F941" s="11"/>
      <c r="G941" s="9"/>
      <c r="H941" s="10"/>
      <c r="I941" s="10"/>
      <c r="J941" s="10"/>
      <c r="K941" s="10"/>
      <c r="L941" s="10"/>
      <c r="M941" s="9"/>
      <c r="N941" s="9"/>
      <c r="O941" s="9"/>
      <c r="P941" s="9"/>
      <c r="Q941" s="9"/>
      <c r="R941" s="9"/>
      <c r="S941" s="9"/>
      <c r="T941" s="9"/>
      <c r="U941" s="9"/>
      <c r="V941" s="9"/>
      <c r="W941" s="9"/>
      <c r="X941" s="9"/>
      <c r="Y941" s="9"/>
      <c r="Z941" s="9"/>
    </row>
    <row r="942" spans="1:26" ht="13.5" customHeight="1">
      <c r="A942" s="12"/>
      <c r="B942" s="12"/>
      <c r="C942" s="12"/>
      <c r="D942" s="12"/>
      <c r="E942" s="11"/>
      <c r="F942" s="11"/>
      <c r="G942" s="9"/>
      <c r="H942" s="10"/>
      <c r="I942" s="10"/>
      <c r="J942" s="10"/>
      <c r="K942" s="10"/>
      <c r="L942" s="10"/>
      <c r="M942" s="9"/>
      <c r="N942" s="9"/>
      <c r="O942" s="9"/>
      <c r="P942" s="9"/>
      <c r="Q942" s="9"/>
      <c r="R942" s="9"/>
      <c r="S942" s="9"/>
      <c r="T942" s="9"/>
      <c r="U942" s="9"/>
      <c r="V942" s="9"/>
      <c r="W942" s="9"/>
      <c r="X942" s="9"/>
      <c r="Y942" s="9"/>
      <c r="Z942" s="9"/>
    </row>
    <row r="943" spans="1:26" ht="13.5" customHeight="1">
      <c r="A943" s="12"/>
      <c r="B943" s="12"/>
      <c r="C943" s="12"/>
      <c r="D943" s="12"/>
      <c r="E943" s="11"/>
      <c r="F943" s="11"/>
      <c r="G943" s="9"/>
      <c r="H943" s="10"/>
      <c r="I943" s="10"/>
      <c r="J943" s="10"/>
      <c r="K943" s="10"/>
      <c r="L943" s="10"/>
      <c r="M943" s="9"/>
      <c r="N943" s="9"/>
      <c r="O943" s="9"/>
      <c r="P943" s="9"/>
      <c r="Q943" s="9"/>
      <c r="R943" s="9"/>
      <c r="S943" s="9"/>
      <c r="T943" s="9"/>
      <c r="U943" s="9"/>
      <c r="V943" s="9"/>
      <c r="W943" s="9"/>
      <c r="X943" s="9"/>
      <c r="Y943" s="9"/>
      <c r="Z943" s="9"/>
    </row>
    <row r="944" spans="1:26" ht="13.5" customHeight="1">
      <c r="A944" s="12"/>
      <c r="B944" s="12"/>
      <c r="C944" s="12"/>
      <c r="D944" s="12"/>
      <c r="E944" s="11"/>
      <c r="F944" s="11"/>
      <c r="G944" s="9"/>
      <c r="H944" s="10"/>
      <c r="I944" s="10"/>
      <c r="J944" s="10"/>
      <c r="K944" s="10"/>
      <c r="L944" s="10"/>
      <c r="M944" s="9"/>
      <c r="N944" s="9"/>
      <c r="O944" s="9"/>
      <c r="P944" s="9"/>
      <c r="Q944" s="9"/>
      <c r="R944" s="9"/>
      <c r="S944" s="9"/>
      <c r="T944" s="9"/>
      <c r="U944" s="9"/>
      <c r="V944" s="9"/>
      <c r="W944" s="9"/>
      <c r="X944" s="9"/>
      <c r="Y944" s="9"/>
      <c r="Z944" s="9"/>
    </row>
    <row r="945" spans="1:26" ht="13.5" customHeight="1">
      <c r="A945" s="12"/>
      <c r="B945" s="12"/>
      <c r="C945" s="12"/>
      <c r="D945" s="12"/>
      <c r="E945" s="11"/>
      <c r="F945" s="11"/>
      <c r="G945" s="9"/>
      <c r="H945" s="10"/>
      <c r="I945" s="10"/>
      <c r="J945" s="10"/>
      <c r="K945" s="10"/>
      <c r="L945" s="10"/>
      <c r="M945" s="9"/>
      <c r="N945" s="9"/>
      <c r="O945" s="9"/>
      <c r="P945" s="9"/>
      <c r="Q945" s="9"/>
      <c r="R945" s="9"/>
      <c r="S945" s="9"/>
      <c r="T945" s="9"/>
      <c r="U945" s="9"/>
      <c r="V945" s="9"/>
      <c r="W945" s="9"/>
      <c r="X945" s="9"/>
      <c r="Y945" s="9"/>
      <c r="Z945" s="9"/>
    </row>
    <row r="946" spans="1:26" ht="13.5" customHeight="1">
      <c r="A946" s="12"/>
      <c r="B946" s="12"/>
      <c r="C946" s="12"/>
      <c r="D946" s="12"/>
      <c r="E946" s="11"/>
      <c r="F946" s="11"/>
      <c r="G946" s="9"/>
      <c r="H946" s="10"/>
      <c r="I946" s="10"/>
      <c r="J946" s="10"/>
      <c r="K946" s="10"/>
      <c r="L946" s="10"/>
      <c r="M946" s="9"/>
      <c r="N946" s="9"/>
      <c r="O946" s="9"/>
      <c r="P946" s="9"/>
      <c r="Q946" s="9"/>
      <c r="R946" s="9"/>
      <c r="S946" s="9"/>
      <c r="T946" s="9"/>
      <c r="U946" s="9"/>
      <c r="V946" s="9"/>
      <c r="W946" s="9"/>
      <c r="X946" s="9"/>
      <c r="Y946" s="9"/>
      <c r="Z946" s="9"/>
    </row>
    <row r="947" spans="1:26" ht="13.5" customHeight="1">
      <c r="A947" s="12"/>
      <c r="B947" s="12"/>
      <c r="C947" s="12"/>
      <c r="D947" s="12"/>
      <c r="E947" s="11"/>
      <c r="F947" s="11"/>
      <c r="G947" s="9"/>
      <c r="H947" s="10"/>
      <c r="I947" s="10"/>
      <c r="J947" s="10"/>
      <c r="K947" s="10"/>
      <c r="L947" s="10"/>
      <c r="M947" s="9"/>
      <c r="N947" s="9"/>
      <c r="O947" s="9"/>
      <c r="P947" s="9"/>
      <c r="Q947" s="9"/>
      <c r="R947" s="9"/>
      <c r="S947" s="9"/>
      <c r="T947" s="9"/>
      <c r="U947" s="9"/>
      <c r="V947" s="9"/>
      <c r="W947" s="9"/>
      <c r="X947" s="9"/>
      <c r="Y947" s="9"/>
      <c r="Z947" s="9"/>
    </row>
    <row r="948" spans="1:26" ht="13.5" customHeight="1">
      <c r="A948" s="12"/>
      <c r="B948" s="12"/>
      <c r="C948" s="12"/>
      <c r="D948" s="12"/>
      <c r="E948" s="11"/>
      <c r="F948" s="11"/>
      <c r="G948" s="9"/>
      <c r="H948" s="10"/>
      <c r="I948" s="10"/>
      <c r="J948" s="10"/>
      <c r="K948" s="10"/>
      <c r="L948" s="10"/>
      <c r="M948" s="9"/>
      <c r="N948" s="9"/>
      <c r="O948" s="9"/>
      <c r="P948" s="9"/>
      <c r="Q948" s="9"/>
      <c r="R948" s="9"/>
      <c r="S948" s="9"/>
      <c r="T948" s="9"/>
      <c r="U948" s="9"/>
      <c r="V948" s="9"/>
      <c r="W948" s="9"/>
      <c r="X948" s="9"/>
      <c r="Y948" s="9"/>
      <c r="Z948" s="9"/>
    </row>
    <row r="949" spans="1:26" ht="13.5" customHeight="1">
      <c r="A949" s="12"/>
      <c r="B949" s="12"/>
      <c r="C949" s="12"/>
      <c r="D949" s="12"/>
      <c r="E949" s="11"/>
      <c r="F949" s="11"/>
      <c r="G949" s="9"/>
      <c r="H949" s="10"/>
      <c r="I949" s="10"/>
      <c r="J949" s="10"/>
      <c r="K949" s="10"/>
      <c r="L949" s="10"/>
      <c r="M949" s="9"/>
      <c r="N949" s="9"/>
      <c r="O949" s="9"/>
      <c r="P949" s="9"/>
      <c r="Q949" s="9"/>
      <c r="R949" s="9"/>
      <c r="S949" s="9"/>
      <c r="T949" s="9"/>
      <c r="U949" s="9"/>
      <c r="V949" s="9"/>
      <c r="W949" s="9"/>
      <c r="X949" s="9"/>
      <c r="Y949" s="9"/>
      <c r="Z949" s="9"/>
    </row>
    <row r="950" spans="1:26" ht="13.5" customHeight="1">
      <c r="A950" s="12"/>
      <c r="B950" s="12"/>
      <c r="C950" s="12"/>
      <c r="D950" s="12"/>
      <c r="E950" s="11"/>
      <c r="F950" s="11"/>
      <c r="G950" s="9"/>
      <c r="H950" s="10"/>
      <c r="I950" s="10"/>
      <c r="J950" s="10"/>
      <c r="K950" s="10"/>
      <c r="L950" s="10"/>
      <c r="M950" s="9"/>
      <c r="N950" s="9"/>
      <c r="O950" s="9"/>
      <c r="P950" s="9"/>
      <c r="Q950" s="9"/>
      <c r="R950" s="9"/>
      <c r="S950" s="9"/>
      <c r="T950" s="9"/>
      <c r="U950" s="9"/>
      <c r="V950" s="9"/>
      <c r="W950" s="9"/>
      <c r="X950" s="9"/>
      <c r="Y950" s="9"/>
      <c r="Z950" s="9"/>
    </row>
    <row r="951" spans="1:26" ht="13.5" customHeight="1">
      <c r="A951" s="12"/>
      <c r="B951" s="12"/>
      <c r="C951" s="12"/>
      <c r="D951" s="12"/>
      <c r="E951" s="11"/>
      <c r="F951" s="11"/>
      <c r="G951" s="9"/>
      <c r="H951" s="10"/>
      <c r="I951" s="10"/>
      <c r="J951" s="10"/>
      <c r="K951" s="10"/>
      <c r="L951" s="10"/>
      <c r="M951" s="9"/>
      <c r="N951" s="9"/>
      <c r="O951" s="9"/>
      <c r="P951" s="9"/>
      <c r="Q951" s="9"/>
      <c r="R951" s="9"/>
      <c r="S951" s="9"/>
      <c r="T951" s="9"/>
      <c r="U951" s="9"/>
      <c r="V951" s="9"/>
      <c r="W951" s="9"/>
      <c r="X951" s="9"/>
      <c r="Y951" s="9"/>
      <c r="Z951" s="9"/>
    </row>
    <row r="952" spans="1:26" ht="13.5" customHeight="1">
      <c r="A952" s="12"/>
      <c r="B952" s="12"/>
      <c r="C952" s="12"/>
      <c r="D952" s="12"/>
      <c r="E952" s="11"/>
      <c r="F952" s="11"/>
      <c r="G952" s="9"/>
      <c r="H952" s="10"/>
      <c r="I952" s="10"/>
      <c r="J952" s="10"/>
      <c r="K952" s="10"/>
      <c r="L952" s="10"/>
      <c r="M952" s="9"/>
      <c r="N952" s="9"/>
      <c r="O952" s="9"/>
      <c r="P952" s="9"/>
      <c r="Q952" s="9"/>
      <c r="R952" s="9"/>
      <c r="S952" s="9"/>
      <c r="T952" s="9"/>
      <c r="U952" s="9"/>
      <c r="V952" s="9"/>
      <c r="W952" s="9"/>
      <c r="X952" s="9"/>
      <c r="Y952" s="9"/>
      <c r="Z952" s="9"/>
    </row>
    <row r="953" spans="1:26" ht="13.5" customHeight="1">
      <c r="A953" s="12"/>
      <c r="B953" s="12"/>
      <c r="C953" s="12"/>
      <c r="D953" s="12"/>
      <c r="E953" s="11"/>
      <c r="F953" s="11"/>
      <c r="G953" s="9"/>
      <c r="H953" s="10"/>
      <c r="I953" s="10"/>
      <c r="J953" s="10"/>
      <c r="K953" s="10"/>
      <c r="L953" s="10"/>
      <c r="M953" s="9"/>
      <c r="N953" s="9"/>
      <c r="O953" s="9"/>
      <c r="P953" s="9"/>
      <c r="Q953" s="9"/>
      <c r="R953" s="9"/>
      <c r="S953" s="9"/>
      <c r="T953" s="9"/>
      <c r="U953" s="9"/>
      <c r="V953" s="9"/>
      <c r="W953" s="9"/>
      <c r="X953" s="9"/>
      <c r="Y953" s="9"/>
      <c r="Z953" s="9"/>
    </row>
    <row r="954" spans="1:26" ht="13.5" customHeight="1">
      <c r="A954" s="12"/>
      <c r="B954" s="12"/>
      <c r="C954" s="12"/>
      <c r="D954" s="12"/>
      <c r="E954" s="11"/>
      <c r="F954" s="11"/>
      <c r="G954" s="9"/>
      <c r="H954" s="10"/>
      <c r="I954" s="10"/>
      <c r="J954" s="10"/>
      <c r="K954" s="10"/>
      <c r="L954" s="10"/>
      <c r="M954" s="9"/>
      <c r="N954" s="9"/>
      <c r="O954" s="9"/>
      <c r="P954" s="9"/>
      <c r="Q954" s="9"/>
      <c r="R954" s="9"/>
      <c r="S954" s="9"/>
      <c r="T954" s="9"/>
      <c r="U954" s="9"/>
      <c r="V954" s="9"/>
      <c r="W954" s="9"/>
      <c r="X954" s="9"/>
      <c r="Y954" s="9"/>
      <c r="Z954" s="9"/>
    </row>
    <row r="955" spans="1:26" ht="13.5" customHeight="1">
      <c r="A955" s="12"/>
      <c r="B955" s="12"/>
      <c r="C955" s="12"/>
      <c r="D955" s="12"/>
      <c r="E955" s="11"/>
      <c r="F955" s="11"/>
      <c r="G955" s="9"/>
      <c r="H955" s="10"/>
      <c r="I955" s="10"/>
      <c r="J955" s="10"/>
      <c r="K955" s="10"/>
      <c r="L955" s="10"/>
      <c r="M955" s="9"/>
      <c r="N955" s="9"/>
      <c r="O955" s="9"/>
      <c r="P955" s="9"/>
      <c r="Q955" s="9"/>
      <c r="R955" s="9"/>
      <c r="S955" s="9"/>
      <c r="T955" s="9"/>
      <c r="U955" s="9"/>
      <c r="V955" s="9"/>
      <c r="W955" s="9"/>
      <c r="X955" s="9"/>
      <c r="Y955" s="9"/>
      <c r="Z955" s="9"/>
    </row>
    <row r="956" spans="1:26" ht="13.5" customHeight="1">
      <c r="A956" s="12"/>
      <c r="B956" s="12"/>
      <c r="C956" s="12"/>
      <c r="D956" s="12"/>
      <c r="E956" s="11"/>
      <c r="F956" s="11"/>
      <c r="G956" s="9"/>
      <c r="H956" s="10"/>
      <c r="I956" s="10"/>
      <c r="J956" s="10"/>
      <c r="K956" s="10"/>
      <c r="L956" s="10"/>
      <c r="M956" s="9"/>
      <c r="N956" s="9"/>
      <c r="O956" s="9"/>
      <c r="P956" s="9"/>
      <c r="Q956" s="9"/>
      <c r="R956" s="9"/>
      <c r="S956" s="9"/>
      <c r="T956" s="9"/>
      <c r="U956" s="9"/>
      <c r="V956" s="9"/>
      <c r="W956" s="9"/>
      <c r="X956" s="9"/>
      <c r="Y956" s="9"/>
      <c r="Z956" s="9"/>
    </row>
    <row r="957" spans="1:26" ht="13.5" customHeight="1">
      <c r="A957" s="12"/>
      <c r="B957" s="12"/>
      <c r="C957" s="12"/>
      <c r="D957" s="12"/>
      <c r="E957" s="11"/>
      <c r="F957" s="11"/>
      <c r="G957" s="9"/>
      <c r="H957" s="10"/>
      <c r="I957" s="10"/>
      <c r="J957" s="10"/>
      <c r="K957" s="10"/>
      <c r="L957" s="10"/>
      <c r="M957" s="9"/>
      <c r="N957" s="9"/>
      <c r="O957" s="9"/>
      <c r="P957" s="9"/>
      <c r="Q957" s="9"/>
      <c r="R957" s="9"/>
      <c r="S957" s="9"/>
      <c r="T957" s="9"/>
      <c r="U957" s="9"/>
      <c r="V957" s="9"/>
      <c r="W957" s="9"/>
      <c r="X957" s="9"/>
      <c r="Y957" s="9"/>
      <c r="Z957" s="9"/>
    </row>
    <row r="958" spans="1:26" ht="13.5" customHeight="1">
      <c r="A958" s="12"/>
      <c r="B958" s="12"/>
      <c r="C958" s="12"/>
      <c r="D958" s="12"/>
      <c r="E958" s="11"/>
      <c r="F958" s="11"/>
      <c r="G958" s="9"/>
      <c r="H958" s="10"/>
      <c r="I958" s="10"/>
      <c r="J958" s="10"/>
      <c r="K958" s="10"/>
      <c r="L958" s="10"/>
      <c r="M958" s="9"/>
      <c r="N958" s="9"/>
      <c r="O958" s="9"/>
      <c r="P958" s="9"/>
      <c r="Q958" s="9"/>
      <c r="R958" s="9"/>
      <c r="S958" s="9"/>
      <c r="T958" s="9"/>
      <c r="U958" s="9"/>
      <c r="V958" s="9"/>
      <c r="W958" s="9"/>
      <c r="X958" s="9"/>
      <c r="Y958" s="9"/>
      <c r="Z958" s="9"/>
    </row>
    <row r="959" spans="1:26" ht="13.5" customHeight="1">
      <c r="A959" s="12"/>
      <c r="B959" s="12"/>
      <c r="C959" s="12"/>
      <c r="D959" s="12"/>
      <c r="E959" s="11"/>
      <c r="F959" s="11"/>
      <c r="G959" s="9"/>
      <c r="H959" s="10"/>
      <c r="I959" s="10"/>
      <c r="J959" s="10"/>
      <c r="K959" s="10"/>
      <c r="L959" s="10"/>
      <c r="M959" s="9"/>
      <c r="N959" s="9"/>
      <c r="O959" s="9"/>
      <c r="P959" s="9"/>
      <c r="Q959" s="9"/>
      <c r="R959" s="9"/>
      <c r="S959" s="9"/>
      <c r="T959" s="9"/>
      <c r="U959" s="9"/>
      <c r="V959" s="9"/>
      <c r="W959" s="9"/>
      <c r="X959" s="9"/>
      <c r="Y959" s="9"/>
      <c r="Z959" s="9"/>
    </row>
    <row r="960" spans="1:26" ht="13.5" customHeight="1">
      <c r="A960" s="12"/>
      <c r="B960" s="12"/>
      <c r="C960" s="12"/>
      <c r="D960" s="12"/>
      <c r="E960" s="11"/>
      <c r="F960" s="11"/>
      <c r="G960" s="9"/>
      <c r="H960" s="10"/>
      <c r="I960" s="10"/>
      <c r="J960" s="10"/>
      <c r="K960" s="10"/>
      <c r="L960" s="10"/>
      <c r="M960" s="9"/>
      <c r="N960" s="9"/>
      <c r="O960" s="9"/>
      <c r="P960" s="9"/>
      <c r="Q960" s="9"/>
      <c r="R960" s="9"/>
      <c r="S960" s="9"/>
      <c r="T960" s="9"/>
      <c r="U960" s="9"/>
      <c r="V960" s="9"/>
      <c r="W960" s="9"/>
      <c r="X960" s="9"/>
      <c r="Y960" s="9"/>
      <c r="Z960" s="9"/>
    </row>
    <row r="961" spans="1:26" ht="13.5" customHeight="1">
      <c r="A961" s="12"/>
      <c r="B961" s="12"/>
      <c r="C961" s="12"/>
      <c r="D961" s="12"/>
      <c r="E961" s="11"/>
      <c r="F961" s="11"/>
      <c r="G961" s="9"/>
      <c r="H961" s="10"/>
      <c r="I961" s="10"/>
      <c r="J961" s="10"/>
      <c r="K961" s="10"/>
      <c r="L961" s="10"/>
      <c r="M961" s="9"/>
      <c r="N961" s="9"/>
      <c r="O961" s="9"/>
      <c r="P961" s="9"/>
      <c r="Q961" s="9"/>
      <c r="R961" s="9"/>
      <c r="S961" s="9"/>
      <c r="T961" s="9"/>
      <c r="U961" s="9"/>
      <c r="V961" s="9"/>
      <c r="W961" s="9"/>
      <c r="X961" s="9"/>
      <c r="Y961" s="9"/>
      <c r="Z961" s="9"/>
    </row>
    <row r="962" spans="1:26" ht="13.5" customHeight="1">
      <c r="A962" s="12"/>
      <c r="B962" s="12"/>
      <c r="C962" s="12"/>
      <c r="D962" s="12"/>
      <c r="E962" s="11"/>
      <c r="F962" s="11"/>
      <c r="G962" s="9"/>
      <c r="H962" s="10"/>
      <c r="I962" s="10"/>
      <c r="J962" s="10"/>
      <c r="K962" s="10"/>
      <c r="L962" s="10"/>
      <c r="M962" s="9"/>
      <c r="N962" s="9"/>
      <c r="O962" s="9"/>
      <c r="P962" s="9"/>
      <c r="Q962" s="9"/>
      <c r="R962" s="9"/>
      <c r="S962" s="9"/>
      <c r="T962" s="9"/>
      <c r="U962" s="9"/>
      <c r="V962" s="9"/>
      <c r="W962" s="9"/>
      <c r="X962" s="9"/>
      <c r="Y962" s="9"/>
      <c r="Z962" s="9"/>
    </row>
    <row r="963" spans="1:26" ht="13.5" customHeight="1">
      <c r="A963" s="12"/>
      <c r="B963" s="12"/>
      <c r="C963" s="12"/>
      <c r="D963" s="12"/>
      <c r="E963" s="11"/>
      <c r="F963" s="11"/>
      <c r="G963" s="9"/>
      <c r="H963" s="10"/>
      <c r="I963" s="10"/>
      <c r="J963" s="10"/>
      <c r="K963" s="10"/>
      <c r="L963" s="10"/>
      <c r="M963" s="9"/>
      <c r="N963" s="9"/>
      <c r="O963" s="9"/>
      <c r="P963" s="9"/>
      <c r="Q963" s="9"/>
      <c r="R963" s="9"/>
      <c r="S963" s="9"/>
      <c r="T963" s="9"/>
      <c r="U963" s="9"/>
      <c r="V963" s="9"/>
      <c r="W963" s="9"/>
      <c r="X963" s="9"/>
      <c r="Y963" s="9"/>
      <c r="Z963" s="9"/>
    </row>
    <row r="964" spans="1:26" ht="13.5" customHeight="1">
      <c r="A964" s="12"/>
      <c r="B964" s="12"/>
      <c r="C964" s="12"/>
      <c r="D964" s="12"/>
      <c r="E964" s="11"/>
      <c r="F964" s="11"/>
      <c r="G964" s="9"/>
      <c r="H964" s="10"/>
      <c r="I964" s="10"/>
      <c r="J964" s="10"/>
      <c r="K964" s="10"/>
      <c r="L964" s="10"/>
      <c r="M964" s="9"/>
      <c r="N964" s="9"/>
      <c r="O964" s="9"/>
      <c r="P964" s="9"/>
      <c r="Q964" s="9"/>
      <c r="R964" s="9"/>
      <c r="S964" s="9"/>
      <c r="T964" s="9"/>
      <c r="U964" s="9"/>
      <c r="V964" s="9"/>
      <c r="W964" s="9"/>
      <c r="X964" s="9"/>
      <c r="Y964" s="9"/>
      <c r="Z964" s="9"/>
    </row>
    <row r="965" spans="1:26" ht="13.5" customHeight="1">
      <c r="A965" s="12"/>
      <c r="B965" s="12"/>
      <c r="C965" s="12"/>
      <c r="D965" s="12"/>
      <c r="E965" s="11"/>
      <c r="F965" s="11"/>
      <c r="G965" s="9"/>
      <c r="H965" s="10"/>
      <c r="I965" s="10"/>
      <c r="J965" s="10"/>
      <c r="K965" s="10"/>
      <c r="L965" s="10"/>
      <c r="M965" s="9"/>
      <c r="N965" s="9"/>
      <c r="O965" s="9"/>
      <c r="P965" s="9"/>
      <c r="Q965" s="9"/>
      <c r="R965" s="9"/>
      <c r="S965" s="9"/>
      <c r="T965" s="9"/>
      <c r="U965" s="9"/>
      <c r="V965" s="9"/>
      <c r="W965" s="9"/>
      <c r="X965" s="9"/>
      <c r="Y965" s="9"/>
      <c r="Z965" s="9"/>
    </row>
  </sheetData>
  <mergeCells count="24">
    <mergeCell ref="B53:B54"/>
    <mergeCell ref="C53:E53"/>
    <mergeCell ref="C54:E54"/>
    <mergeCell ref="H44:H49"/>
    <mergeCell ref="H50:H51"/>
    <mergeCell ref="B50:B51"/>
    <mergeCell ref="B26:B41"/>
    <mergeCell ref="H26:H41"/>
    <mergeCell ref="B42:B43"/>
    <mergeCell ref="H42:H43"/>
    <mergeCell ref="B44:B49"/>
    <mergeCell ref="B23:B25"/>
    <mergeCell ref="H23:H25"/>
    <mergeCell ref="B2:F2"/>
    <mergeCell ref="B3:B5"/>
    <mergeCell ref="C3:C5"/>
    <mergeCell ref="D3:D5"/>
    <mergeCell ref="E3:E5"/>
    <mergeCell ref="B6:B13"/>
    <mergeCell ref="H6:H13"/>
    <mergeCell ref="B14:B18"/>
    <mergeCell ref="H14:H18"/>
    <mergeCell ref="B19:B22"/>
    <mergeCell ref="H19:H22"/>
  </mergeCells>
  <phoneticPr fontId="3" type="noConversion"/>
  <conditionalFormatting sqref="A7:A18 C14:C18 A22 A24:A54 C27:C41 A55:F965">
    <cfRule type="cellIs" dxfId="208" priority="7" operator="equal">
      <formula>"미흡"</formula>
    </cfRule>
  </conditionalFormatting>
  <conditionalFormatting sqref="A2:B2">
    <cfRule type="cellIs" dxfId="207" priority="8" operator="equal">
      <formula>"미흡"</formula>
    </cfRule>
  </conditionalFormatting>
  <conditionalFormatting sqref="A3:F3 A4:E6 B14 A19:C19 A20:B21 C20:C22 A23:C23 C24:C25 B26:C26">
    <cfRule type="cellIs" dxfId="206" priority="9" operator="equal">
      <formula>"미흡"</formula>
    </cfRule>
  </conditionalFormatting>
  <conditionalFormatting sqref="B42:C42 C43:C52">
    <cfRule type="cellIs" dxfId="205" priority="2" operator="equal">
      <formula>"미흡"</formula>
    </cfRule>
  </conditionalFormatting>
  <conditionalFormatting sqref="B53:C53 C54">
    <cfRule type="cellIs" dxfId="204" priority="10" operator="equal">
      <formula>"미흡"</formula>
    </cfRule>
  </conditionalFormatting>
  <conditionalFormatting sqref="C7:E13">
    <cfRule type="cellIs" dxfId="203" priority="11" operator="equal">
      <formula>"미흡"</formula>
    </cfRule>
  </conditionalFormatting>
  <conditionalFormatting sqref="E14:E52">
    <cfRule type="cellIs" dxfId="202" priority="1" operator="equal">
      <formula>"미흡"</formula>
    </cfRule>
  </conditionalFormatting>
  <conditionalFormatting sqref="F4:F5">
    <cfRule type="cellIs" dxfId="201" priority="12" operator="equal">
      <formula>"미흡"</formula>
    </cfRule>
  </conditionalFormatting>
  <conditionalFormatting sqref="F4:F54">
    <cfRule type="cellIs" dxfId="200" priority="5" operator="equal">
      <formula>"취약"</formula>
    </cfRule>
  </conditionalFormatting>
  <conditionalFormatting sqref="F6:F54">
    <cfRule type="cellIs" dxfId="199" priority="6" operator="equal">
      <formula>"N/A"</formula>
    </cfRule>
  </conditionalFormatting>
  <conditionalFormatting sqref="F53">
    <cfRule type="cellIs" dxfId="198" priority="13" operator="equal">
      <formula>"미흡"</formula>
    </cfRule>
  </conditionalFormatting>
  <conditionalFormatting sqref="F54">
    <cfRule type="cellIs" dxfId="197" priority="14" operator="equal">
      <formula>"N/A"</formula>
    </cfRule>
    <cfRule type="cellIs" dxfId="196" priority="15" operator="equal">
      <formula>"N/A"</formula>
    </cfRule>
    <cfRule type="cellIs" dxfId="195" priority="16" operator="equal">
      <formula>"""N/A"""</formula>
    </cfRule>
  </conditionalFormatting>
  <pageMargins left="0.25" right="0.25" top="0.75" bottom="0.75" header="0" footer="0"/>
  <pageSetup paperSize="9" fitToWidth="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86"/>
  <sheetViews>
    <sheetView zoomScale="70" zoomScaleNormal="70" workbookViewId="0">
      <selection activeCell="F5" sqref="F5"/>
    </sheetView>
  </sheetViews>
  <sheetFormatPr defaultColWidth="13" defaultRowHeight="15" customHeight="1"/>
  <cols>
    <col min="1" max="1" width="1.6640625" style="8" customWidth="1"/>
    <col min="2" max="2" width="14.25" style="8" customWidth="1"/>
    <col min="3" max="3" width="3.58203125" style="8" customWidth="1"/>
    <col min="4" max="4" width="46.75" style="8" customWidth="1"/>
    <col min="5" max="5" width="4" style="8" bestFit="1" customWidth="1"/>
    <col min="6" max="6" width="12.4140625" style="8" customWidth="1"/>
    <col min="7" max="7" width="2.25" style="8" customWidth="1"/>
    <col min="8" max="8" width="10.4140625" style="8" customWidth="1"/>
    <col min="9" max="9" width="8.4140625" style="8" bestFit="1" customWidth="1"/>
    <col min="10" max="11" width="5.08203125" style="8" customWidth="1"/>
    <col min="12" max="26" width="8" style="8" customWidth="1"/>
    <col min="27" max="16384" width="13" style="8"/>
  </cols>
  <sheetData>
    <row r="1" spans="1:26" ht="13.5" customHeight="1">
      <c r="A1" s="12"/>
      <c r="B1" s="12"/>
      <c r="C1" s="12"/>
      <c r="D1" s="12"/>
      <c r="E1" s="11"/>
      <c r="F1" s="11"/>
      <c r="G1" s="10"/>
      <c r="H1" s="9"/>
      <c r="I1" s="9"/>
      <c r="J1" s="9"/>
      <c r="K1" s="9"/>
      <c r="L1" s="9"/>
      <c r="M1" s="9"/>
      <c r="N1" s="9"/>
      <c r="O1" s="9"/>
      <c r="P1" s="9"/>
      <c r="Q1" s="9"/>
      <c r="R1" s="9"/>
      <c r="S1" s="9"/>
      <c r="T1" s="9"/>
      <c r="U1" s="9"/>
      <c r="V1" s="9"/>
      <c r="W1" s="9"/>
      <c r="X1" s="9"/>
      <c r="Y1" s="9"/>
      <c r="Z1" s="9"/>
    </row>
    <row r="2" spans="1:26" ht="42" customHeight="1" thickBot="1">
      <c r="A2" s="16"/>
      <c r="B2" s="336" t="s">
        <v>275</v>
      </c>
      <c r="C2" s="337"/>
      <c r="D2" s="337"/>
      <c r="E2" s="337"/>
      <c r="F2" s="337"/>
      <c r="G2" s="118"/>
      <c r="H2" s="119"/>
      <c r="I2" s="119"/>
      <c r="J2" s="119"/>
      <c r="K2" s="119"/>
      <c r="L2" s="119"/>
      <c r="M2" s="9"/>
      <c r="N2" s="9"/>
      <c r="O2" s="9"/>
      <c r="P2" s="9"/>
      <c r="Q2" s="9"/>
      <c r="R2" s="9"/>
      <c r="S2" s="9"/>
      <c r="T2" s="9"/>
      <c r="U2" s="9"/>
      <c r="V2" s="9"/>
      <c r="W2" s="9"/>
      <c r="X2" s="9"/>
      <c r="Y2" s="9"/>
      <c r="Z2" s="9"/>
    </row>
    <row r="3" spans="1:26" ht="16.5" customHeight="1">
      <c r="A3" s="15"/>
      <c r="B3" s="329" t="s">
        <v>43</v>
      </c>
      <c r="C3" s="340" t="s">
        <v>42</v>
      </c>
      <c r="D3" s="340" t="s">
        <v>41</v>
      </c>
      <c r="E3" s="340" t="s">
        <v>40</v>
      </c>
      <c r="F3" s="120">
        <v>2</v>
      </c>
      <c r="G3" s="118"/>
      <c r="H3" s="119"/>
      <c r="I3" s="119"/>
      <c r="J3" s="119"/>
      <c r="K3" s="119"/>
      <c r="L3" s="119"/>
      <c r="M3" s="9"/>
      <c r="N3" s="9"/>
      <c r="O3" s="9"/>
      <c r="P3" s="9"/>
      <c r="Q3" s="9"/>
      <c r="R3" s="9"/>
      <c r="S3" s="9"/>
      <c r="T3" s="9"/>
      <c r="U3" s="9"/>
      <c r="V3" s="9"/>
      <c r="W3" s="9"/>
      <c r="X3" s="9"/>
      <c r="Y3" s="9"/>
      <c r="Z3" s="9"/>
    </row>
    <row r="4" spans="1:26" ht="13.5" customHeight="1" thickBot="1">
      <c r="A4" s="15"/>
      <c r="B4" s="338"/>
      <c r="C4" s="341"/>
      <c r="D4" s="341"/>
      <c r="E4" s="341"/>
      <c r="F4" s="121" t="str">
        <f>VLOOKUP(F$3,'1. 진단 대상'!$B$5:$F$7,2,FALSE)</f>
        <v>ip-10-0-0-11</v>
      </c>
      <c r="G4" s="118"/>
      <c r="H4" s="119"/>
      <c r="I4" s="119"/>
      <c r="J4" s="119"/>
      <c r="K4" s="119"/>
      <c r="L4" s="119"/>
      <c r="M4" s="9"/>
      <c r="N4" s="9"/>
      <c r="O4" s="9"/>
      <c r="P4" s="9"/>
      <c r="Q4" s="9"/>
      <c r="R4" s="9"/>
      <c r="S4" s="9"/>
      <c r="T4" s="9"/>
      <c r="U4" s="9"/>
      <c r="V4" s="9"/>
      <c r="W4" s="9"/>
      <c r="X4" s="9"/>
      <c r="Y4" s="9"/>
      <c r="Z4" s="9"/>
    </row>
    <row r="5" spans="1:26" ht="13.15" customHeight="1" thickBot="1">
      <c r="A5" s="15"/>
      <c r="B5" s="339"/>
      <c r="C5" s="342"/>
      <c r="D5" s="342"/>
      <c r="E5" s="342"/>
      <c r="F5" s="122" t="str">
        <f>VLOOKUP(F$3,'1. 진단 대상'!$B$5:$F$7,3,FALSE)</f>
        <v>10.0.0.11</v>
      </c>
      <c r="G5" s="118" t="s">
        <v>39</v>
      </c>
      <c r="H5" s="123" t="s">
        <v>22</v>
      </c>
      <c r="I5" s="124" t="s">
        <v>23</v>
      </c>
      <c r="J5" s="124" t="s">
        <v>0</v>
      </c>
      <c r="K5" s="124" t="s">
        <v>2</v>
      </c>
      <c r="L5" s="125" t="s">
        <v>1</v>
      </c>
      <c r="M5" s="9"/>
      <c r="N5" s="9"/>
      <c r="O5" s="9"/>
      <c r="P5" s="9"/>
      <c r="Q5" s="9"/>
      <c r="R5" s="9"/>
      <c r="S5" s="9"/>
      <c r="T5" s="9"/>
      <c r="U5" s="9"/>
      <c r="V5" s="9"/>
      <c r="W5" s="9"/>
      <c r="X5" s="9"/>
      <c r="Y5" s="9"/>
      <c r="Z5" s="9"/>
    </row>
    <row r="6" spans="1:26" ht="17">
      <c r="A6" s="14"/>
      <c r="B6" s="329" t="s">
        <v>166</v>
      </c>
      <c r="C6" s="126">
        <v>1</v>
      </c>
      <c r="D6" s="99" t="s">
        <v>167</v>
      </c>
      <c r="E6" s="127" t="s">
        <v>75</v>
      </c>
      <c r="F6" s="128" t="str">
        <f>HLOOKUP(F$3,'3-2. 진단 결과(Linux)'!$F$3:$G$63,ROW(A4),FALSE)</f>
        <v>N/A</v>
      </c>
      <c r="G6" s="118"/>
      <c r="H6" s="323">
        <f>IF(COUNTIF(I6:I17,"N/A")=COUNTA(I6:I17),"N/A",AVERAGE(I6:I17))</f>
        <v>0.81818181818181823</v>
      </c>
      <c r="I6" s="129" t="str">
        <f>IF(COUNTIF($F6,"N/A")=COUNTA($F6),"N/A",$J6/(COUNTA($F6)-$L6))</f>
        <v>N/A</v>
      </c>
      <c r="J6" s="130">
        <f>COUNTIF($F6,"양호")</f>
        <v>0</v>
      </c>
      <c r="K6" s="131">
        <f t="shared" ref="K6:K63" si="0">COUNTIF($F6,"취약")</f>
        <v>0</v>
      </c>
      <c r="L6" s="132">
        <f t="shared" ref="L6:L63" si="1">COUNTIF($F6,"N/A")</f>
        <v>1</v>
      </c>
      <c r="M6" s="9"/>
      <c r="N6" s="9"/>
      <c r="O6" s="9"/>
      <c r="P6" s="9"/>
      <c r="Q6" s="9"/>
      <c r="R6" s="9"/>
      <c r="S6" s="9"/>
      <c r="T6" s="9"/>
      <c r="U6" s="9"/>
      <c r="V6" s="9"/>
      <c r="W6" s="9"/>
      <c r="X6" s="9"/>
      <c r="Y6" s="9"/>
      <c r="Z6" s="9"/>
    </row>
    <row r="7" spans="1:26" ht="17">
      <c r="A7" s="13"/>
      <c r="B7" s="330"/>
      <c r="C7" s="133">
        <v>2</v>
      </c>
      <c r="D7" s="88" t="s">
        <v>168</v>
      </c>
      <c r="E7" s="134" t="s">
        <v>68</v>
      </c>
      <c r="F7" s="135" t="str">
        <f>HLOOKUP(F$3,'3-2. 진단 결과(Linux)'!$F$3:$G$63,ROW(A5),FALSE)</f>
        <v>취약</v>
      </c>
      <c r="G7" s="118"/>
      <c r="H7" s="324"/>
      <c r="I7" s="136">
        <f t="shared" ref="I7:I63" si="2">IF(COUNTIF($F7,"N/A")=COUNTA($F7),"N/A",$J7/(COUNTA($F7)-$L7))</f>
        <v>0</v>
      </c>
      <c r="J7" s="137">
        <f t="shared" ref="J7:J63" si="3">COUNTIF($F7,"양호")</f>
        <v>0</v>
      </c>
      <c r="K7" s="138">
        <f t="shared" si="0"/>
        <v>1</v>
      </c>
      <c r="L7" s="139">
        <f t="shared" si="1"/>
        <v>0</v>
      </c>
      <c r="M7" s="9"/>
      <c r="N7" s="9"/>
      <c r="O7" s="9"/>
      <c r="P7" s="9"/>
      <c r="Q7" s="9"/>
      <c r="R7" s="9"/>
      <c r="S7" s="9"/>
      <c r="T7" s="9"/>
      <c r="U7" s="9"/>
      <c r="V7" s="9"/>
      <c r="W7" s="9"/>
      <c r="X7" s="9"/>
      <c r="Y7" s="9"/>
      <c r="Z7" s="9"/>
    </row>
    <row r="8" spans="1:26" ht="17">
      <c r="A8" s="13"/>
      <c r="B8" s="330"/>
      <c r="C8" s="133">
        <v>3</v>
      </c>
      <c r="D8" s="88" t="s">
        <v>169</v>
      </c>
      <c r="E8" s="134" t="s">
        <v>68</v>
      </c>
      <c r="F8" s="135" t="str">
        <f>HLOOKUP(F$3,'3-2. 진단 결과(Linux)'!$F$3:$G$63,ROW(A6),FALSE)</f>
        <v>양호</v>
      </c>
      <c r="G8" s="118"/>
      <c r="H8" s="324"/>
      <c r="I8" s="136">
        <f t="shared" si="2"/>
        <v>1</v>
      </c>
      <c r="J8" s="137">
        <f t="shared" si="3"/>
        <v>1</v>
      </c>
      <c r="K8" s="138">
        <f t="shared" si="0"/>
        <v>0</v>
      </c>
      <c r="L8" s="139">
        <f t="shared" si="1"/>
        <v>0</v>
      </c>
      <c r="M8" s="9"/>
      <c r="N8" s="9"/>
      <c r="O8" s="9"/>
      <c r="P8" s="9"/>
      <c r="Q8" s="9"/>
      <c r="R8" s="9"/>
      <c r="S8" s="9"/>
      <c r="T8" s="9"/>
      <c r="U8" s="9"/>
      <c r="V8" s="9"/>
      <c r="W8" s="9"/>
      <c r="X8" s="9"/>
      <c r="Y8" s="9"/>
      <c r="Z8" s="9"/>
    </row>
    <row r="9" spans="1:26" ht="17">
      <c r="A9" s="13"/>
      <c r="B9" s="330"/>
      <c r="C9" s="133">
        <v>4</v>
      </c>
      <c r="D9" s="88" t="s">
        <v>170</v>
      </c>
      <c r="E9" s="134" t="s">
        <v>68</v>
      </c>
      <c r="F9" s="135" t="str">
        <f>HLOOKUP(F$3,'3-2. 진단 결과(Linux)'!$F$3:$G$63,ROW(A7),FALSE)</f>
        <v>양호</v>
      </c>
      <c r="G9" s="118"/>
      <c r="H9" s="324"/>
      <c r="I9" s="136">
        <f t="shared" si="2"/>
        <v>1</v>
      </c>
      <c r="J9" s="137">
        <f t="shared" si="3"/>
        <v>1</v>
      </c>
      <c r="K9" s="138">
        <f t="shared" si="0"/>
        <v>0</v>
      </c>
      <c r="L9" s="139">
        <f t="shared" si="1"/>
        <v>0</v>
      </c>
      <c r="M9" s="9"/>
      <c r="N9" s="9"/>
      <c r="O9" s="9"/>
      <c r="P9" s="9"/>
      <c r="Q9" s="9"/>
      <c r="R9" s="9"/>
      <c r="S9" s="9"/>
      <c r="T9" s="9"/>
      <c r="U9" s="9"/>
      <c r="V9" s="9"/>
      <c r="W9" s="9"/>
      <c r="X9" s="9"/>
      <c r="Y9" s="9"/>
      <c r="Z9" s="9"/>
    </row>
    <row r="10" spans="1:26" ht="17">
      <c r="A10" s="13"/>
      <c r="B10" s="330"/>
      <c r="C10" s="133">
        <v>5</v>
      </c>
      <c r="D10" s="88" t="s">
        <v>171</v>
      </c>
      <c r="E10" s="134" t="s">
        <v>68</v>
      </c>
      <c r="F10" s="135" t="str">
        <f>HLOOKUP(F$3,'3-2. 진단 결과(Linux)'!$F$3:$G$63,ROW(A8),FALSE)</f>
        <v>양호</v>
      </c>
      <c r="G10" s="118"/>
      <c r="H10" s="324"/>
      <c r="I10" s="136">
        <f t="shared" si="2"/>
        <v>1</v>
      </c>
      <c r="J10" s="137">
        <f t="shared" si="3"/>
        <v>1</v>
      </c>
      <c r="K10" s="138">
        <f t="shared" si="0"/>
        <v>0</v>
      </c>
      <c r="L10" s="139">
        <f t="shared" si="1"/>
        <v>0</v>
      </c>
      <c r="M10" s="9"/>
      <c r="N10" s="9"/>
      <c r="O10" s="9"/>
      <c r="P10" s="9"/>
      <c r="Q10" s="9"/>
      <c r="R10" s="9"/>
      <c r="S10" s="9"/>
      <c r="T10" s="9"/>
      <c r="U10" s="9"/>
      <c r="V10" s="9"/>
      <c r="W10" s="9"/>
      <c r="X10" s="9"/>
      <c r="Y10" s="9"/>
      <c r="Z10" s="9"/>
    </row>
    <row r="11" spans="1:26" ht="17">
      <c r="A11" s="13"/>
      <c r="B11" s="330"/>
      <c r="C11" s="133">
        <v>6</v>
      </c>
      <c r="D11" s="88" t="s">
        <v>172</v>
      </c>
      <c r="E11" s="134" t="s">
        <v>68</v>
      </c>
      <c r="F11" s="135" t="str">
        <f>HLOOKUP(F$3,'3-2. 진단 결과(Linux)'!$F$3:$G$63,ROW(A9),FALSE)</f>
        <v>취약</v>
      </c>
      <c r="G11" s="118"/>
      <c r="H11" s="324"/>
      <c r="I11" s="136">
        <f t="shared" si="2"/>
        <v>0</v>
      </c>
      <c r="J11" s="137">
        <f t="shared" si="3"/>
        <v>0</v>
      </c>
      <c r="K11" s="138">
        <f t="shared" si="0"/>
        <v>1</v>
      </c>
      <c r="L11" s="139">
        <f t="shared" si="1"/>
        <v>0</v>
      </c>
      <c r="M11" s="9"/>
      <c r="N11" s="9"/>
      <c r="O11" s="9"/>
      <c r="P11" s="9"/>
      <c r="Q11" s="9"/>
      <c r="R11" s="9"/>
      <c r="S11" s="9"/>
      <c r="T11" s="9"/>
      <c r="U11" s="9"/>
      <c r="V11" s="9"/>
      <c r="W11" s="9"/>
      <c r="X11" s="9"/>
      <c r="Y11" s="9"/>
      <c r="Z11" s="9"/>
    </row>
    <row r="12" spans="1:26" ht="17">
      <c r="A12" s="13"/>
      <c r="B12" s="330"/>
      <c r="C12" s="133">
        <v>7</v>
      </c>
      <c r="D12" s="88" t="s">
        <v>173</v>
      </c>
      <c r="E12" s="134" t="s">
        <v>68</v>
      </c>
      <c r="F12" s="135" t="str">
        <f>HLOOKUP(F$3,'3-2. 진단 결과(Linux)'!$F$3:$G$63,ROW(A10),FALSE)</f>
        <v>양호</v>
      </c>
      <c r="G12" s="118"/>
      <c r="H12" s="324"/>
      <c r="I12" s="136">
        <f t="shared" si="2"/>
        <v>1</v>
      </c>
      <c r="J12" s="137">
        <f t="shared" si="3"/>
        <v>1</v>
      </c>
      <c r="K12" s="138">
        <f t="shared" si="0"/>
        <v>0</v>
      </c>
      <c r="L12" s="139">
        <f t="shared" si="1"/>
        <v>0</v>
      </c>
      <c r="M12" s="9"/>
      <c r="N12" s="9"/>
      <c r="O12" s="9"/>
      <c r="P12" s="9"/>
      <c r="Q12" s="9"/>
      <c r="R12" s="9"/>
      <c r="S12" s="9"/>
      <c r="T12" s="9"/>
      <c r="U12" s="9"/>
      <c r="V12" s="9"/>
      <c r="W12" s="9"/>
      <c r="X12" s="9"/>
      <c r="Y12" s="9"/>
      <c r="Z12" s="9"/>
    </row>
    <row r="13" spans="1:26" ht="17">
      <c r="A13" s="13"/>
      <c r="B13" s="330"/>
      <c r="C13" s="133">
        <v>8</v>
      </c>
      <c r="D13" s="88" t="s">
        <v>174</v>
      </c>
      <c r="E13" s="134" t="s">
        <v>68</v>
      </c>
      <c r="F13" s="135" t="str">
        <f>HLOOKUP(F$3,'3-2. 진단 결과(Linux)'!$F$3:$G$63,ROW(A11),FALSE)</f>
        <v>양호</v>
      </c>
      <c r="G13" s="118"/>
      <c r="H13" s="324"/>
      <c r="I13" s="136">
        <f t="shared" si="2"/>
        <v>1</v>
      </c>
      <c r="J13" s="137">
        <f t="shared" si="3"/>
        <v>1</v>
      </c>
      <c r="K13" s="138">
        <f t="shared" si="0"/>
        <v>0</v>
      </c>
      <c r="L13" s="139">
        <f t="shared" si="1"/>
        <v>0</v>
      </c>
      <c r="M13" s="9"/>
      <c r="N13" s="9"/>
      <c r="O13" s="9"/>
      <c r="P13" s="9"/>
      <c r="Q13" s="9"/>
      <c r="R13" s="9"/>
      <c r="S13" s="9"/>
      <c r="T13" s="9"/>
      <c r="U13" s="9"/>
      <c r="V13" s="9"/>
      <c r="W13" s="9"/>
      <c r="X13" s="9"/>
      <c r="Y13" s="9"/>
      <c r="Z13" s="9"/>
    </row>
    <row r="14" spans="1:26" ht="17">
      <c r="A14" s="13"/>
      <c r="B14" s="330"/>
      <c r="C14" s="133">
        <v>9</v>
      </c>
      <c r="D14" s="88" t="s">
        <v>175</v>
      </c>
      <c r="E14" s="134" t="s">
        <v>65</v>
      </c>
      <c r="F14" s="135" t="str">
        <f>HLOOKUP(F$3,'3-2. 진단 결과(Linux)'!$F$3:$G$63,ROW(A12),FALSE)</f>
        <v>양호</v>
      </c>
      <c r="G14" s="118"/>
      <c r="H14" s="324"/>
      <c r="I14" s="136">
        <f t="shared" si="2"/>
        <v>1</v>
      </c>
      <c r="J14" s="137">
        <f t="shared" si="3"/>
        <v>1</v>
      </c>
      <c r="K14" s="138">
        <f t="shared" si="0"/>
        <v>0</v>
      </c>
      <c r="L14" s="139">
        <f t="shared" si="1"/>
        <v>0</v>
      </c>
      <c r="M14" s="9"/>
      <c r="N14" s="9"/>
      <c r="O14" s="9"/>
      <c r="P14" s="9"/>
      <c r="Q14" s="9"/>
      <c r="R14" s="9"/>
      <c r="S14" s="9"/>
      <c r="T14" s="9"/>
      <c r="U14" s="9"/>
      <c r="V14" s="9"/>
      <c r="W14" s="9"/>
      <c r="X14" s="9"/>
      <c r="Y14" s="9"/>
      <c r="Z14" s="9"/>
    </row>
    <row r="15" spans="1:26" ht="17">
      <c r="A15" s="13"/>
      <c r="B15" s="330"/>
      <c r="C15" s="133">
        <v>10</v>
      </c>
      <c r="D15" s="88" t="s">
        <v>176</v>
      </c>
      <c r="E15" s="134" t="s">
        <v>68</v>
      </c>
      <c r="F15" s="135" t="str">
        <f>HLOOKUP(F$3,'3-2. 진단 결과(Linux)'!$F$3:$G$63,ROW(A13),FALSE)</f>
        <v>양호</v>
      </c>
      <c r="G15" s="118"/>
      <c r="H15" s="324"/>
      <c r="I15" s="136">
        <f t="shared" si="2"/>
        <v>1</v>
      </c>
      <c r="J15" s="137">
        <f t="shared" si="3"/>
        <v>1</v>
      </c>
      <c r="K15" s="138">
        <f t="shared" si="0"/>
        <v>0</v>
      </c>
      <c r="L15" s="139">
        <f t="shared" si="1"/>
        <v>0</v>
      </c>
      <c r="M15" s="9"/>
      <c r="N15" s="9"/>
      <c r="O15" s="9"/>
      <c r="P15" s="9"/>
      <c r="Q15" s="9"/>
      <c r="R15" s="9"/>
      <c r="S15" s="9"/>
      <c r="T15" s="9"/>
      <c r="U15" s="9"/>
      <c r="V15" s="9"/>
      <c r="W15" s="9"/>
      <c r="X15" s="9"/>
      <c r="Y15" s="9"/>
      <c r="Z15" s="9"/>
    </row>
    <row r="16" spans="1:26" ht="17">
      <c r="A16" s="14"/>
      <c r="B16" s="330"/>
      <c r="C16" s="133">
        <v>11</v>
      </c>
      <c r="D16" s="88" t="s">
        <v>51</v>
      </c>
      <c r="E16" s="134" t="s">
        <v>65</v>
      </c>
      <c r="F16" s="135" t="str">
        <f>HLOOKUP(F$3,'3-2. 진단 결과(Linux)'!$F$3:$G$63,ROW(A14),FALSE)</f>
        <v>양호</v>
      </c>
      <c r="G16" s="118"/>
      <c r="H16" s="324"/>
      <c r="I16" s="136">
        <f t="shared" si="2"/>
        <v>1</v>
      </c>
      <c r="J16" s="137">
        <f t="shared" si="3"/>
        <v>1</v>
      </c>
      <c r="K16" s="138">
        <f t="shared" si="0"/>
        <v>0</v>
      </c>
      <c r="L16" s="139">
        <f t="shared" si="1"/>
        <v>0</v>
      </c>
      <c r="M16" s="9"/>
      <c r="N16" s="9"/>
      <c r="O16" s="9"/>
      <c r="P16" s="9"/>
      <c r="Q16" s="9"/>
      <c r="R16" s="9"/>
      <c r="S16" s="9"/>
      <c r="T16" s="9"/>
      <c r="U16" s="9"/>
      <c r="V16" s="9"/>
      <c r="W16" s="9"/>
      <c r="X16" s="9"/>
      <c r="Y16" s="9"/>
      <c r="Z16" s="9"/>
    </row>
    <row r="17" spans="1:26" ht="17.5" thickBot="1">
      <c r="A17" s="14"/>
      <c r="B17" s="330"/>
      <c r="C17" s="140">
        <v>12</v>
      </c>
      <c r="D17" s="104" t="s">
        <v>52</v>
      </c>
      <c r="E17" s="141" t="s">
        <v>63</v>
      </c>
      <c r="F17" s="142" t="str">
        <f>HLOOKUP(F$3,'3-2. 진단 결과(Linux)'!$F$3:$G$63,ROW(A15),FALSE)</f>
        <v>양호</v>
      </c>
      <c r="G17" s="118"/>
      <c r="H17" s="325"/>
      <c r="I17" s="143">
        <f t="shared" si="2"/>
        <v>1</v>
      </c>
      <c r="J17" s="144">
        <f t="shared" si="3"/>
        <v>1</v>
      </c>
      <c r="K17" s="145">
        <f t="shared" si="0"/>
        <v>0</v>
      </c>
      <c r="L17" s="146">
        <f t="shared" si="1"/>
        <v>0</v>
      </c>
      <c r="M17" s="9"/>
      <c r="N17" s="9"/>
      <c r="O17" s="9"/>
      <c r="P17" s="9"/>
      <c r="Q17" s="9"/>
      <c r="R17" s="9"/>
      <c r="S17" s="9"/>
      <c r="T17" s="9"/>
      <c r="U17" s="9"/>
      <c r="V17" s="9"/>
      <c r="W17" s="9"/>
      <c r="X17" s="9"/>
      <c r="Y17" s="9"/>
      <c r="Z17" s="9"/>
    </row>
    <row r="18" spans="1:26" ht="17">
      <c r="A18" s="14"/>
      <c r="B18" s="331" t="s">
        <v>69</v>
      </c>
      <c r="C18" s="147">
        <v>1</v>
      </c>
      <c r="D18" s="99" t="s">
        <v>177</v>
      </c>
      <c r="E18" s="147" t="s">
        <v>63</v>
      </c>
      <c r="F18" s="148" t="str">
        <f>HLOOKUP(F$3,'3-2. 진단 결과(Linux)'!$F$3:$G$63,ROW(A16),FALSE)</f>
        <v>취약</v>
      </c>
      <c r="G18" s="118"/>
      <c r="H18" s="323">
        <f>IF(COUNTIF(I18:I40,"N/A")=COUNTA(I18:I40),"N/A",AVERAGE(I18:I40))</f>
        <v>0.76470588235294112</v>
      </c>
      <c r="I18" s="129">
        <f t="shared" si="2"/>
        <v>0</v>
      </c>
      <c r="J18" s="130">
        <f t="shared" si="3"/>
        <v>0</v>
      </c>
      <c r="K18" s="131">
        <f t="shared" si="0"/>
        <v>1</v>
      </c>
      <c r="L18" s="132">
        <f t="shared" si="1"/>
        <v>0</v>
      </c>
      <c r="M18" s="9"/>
      <c r="N18" s="9"/>
      <c r="O18" s="9"/>
      <c r="P18" s="9"/>
      <c r="Q18" s="9"/>
      <c r="R18" s="9"/>
      <c r="S18" s="9"/>
      <c r="T18" s="9"/>
      <c r="U18" s="9"/>
      <c r="V18" s="9"/>
      <c r="W18" s="9"/>
      <c r="X18" s="9"/>
      <c r="Y18" s="9"/>
      <c r="Z18" s="9"/>
    </row>
    <row r="19" spans="1:26" ht="17">
      <c r="A19" s="14"/>
      <c r="B19" s="332"/>
      <c r="C19" s="149">
        <v>2</v>
      </c>
      <c r="D19" s="88" t="s">
        <v>178</v>
      </c>
      <c r="E19" s="149" t="s">
        <v>63</v>
      </c>
      <c r="F19" s="150" t="str">
        <f>HLOOKUP(F$3,'3-2. 진단 결과(Linux)'!$F$3:$G$63,ROW(A17),FALSE)</f>
        <v>취약</v>
      </c>
      <c r="G19" s="118"/>
      <c r="H19" s="324"/>
      <c r="I19" s="136">
        <f t="shared" si="2"/>
        <v>0</v>
      </c>
      <c r="J19" s="137">
        <f t="shared" si="3"/>
        <v>0</v>
      </c>
      <c r="K19" s="138">
        <f t="shared" si="0"/>
        <v>1</v>
      </c>
      <c r="L19" s="139">
        <f t="shared" si="1"/>
        <v>0</v>
      </c>
      <c r="M19" s="9"/>
      <c r="N19" s="9"/>
      <c r="O19" s="9"/>
      <c r="P19" s="9"/>
      <c r="Q19" s="9"/>
      <c r="R19" s="9"/>
      <c r="S19" s="9"/>
      <c r="T19" s="9"/>
      <c r="U19" s="9"/>
      <c r="V19" s="9"/>
      <c r="W19" s="9"/>
      <c r="X19" s="9"/>
      <c r="Y19" s="9"/>
      <c r="Z19" s="9"/>
    </row>
    <row r="20" spans="1:26" ht="17">
      <c r="A20" s="14"/>
      <c r="B20" s="332"/>
      <c r="C20" s="149">
        <v>3</v>
      </c>
      <c r="D20" s="88" t="s">
        <v>179</v>
      </c>
      <c r="E20" s="149" t="s">
        <v>68</v>
      </c>
      <c r="F20" s="150" t="str">
        <f>HLOOKUP(F$3,'3-2. 진단 결과(Linux)'!$F$3:$G$63,ROW(A18),FALSE)</f>
        <v>N/A</v>
      </c>
      <c r="G20" s="118"/>
      <c r="H20" s="324"/>
      <c r="I20" s="136" t="str">
        <f t="shared" si="2"/>
        <v>N/A</v>
      </c>
      <c r="J20" s="137">
        <f t="shared" si="3"/>
        <v>0</v>
      </c>
      <c r="K20" s="138">
        <f t="shared" si="0"/>
        <v>0</v>
      </c>
      <c r="L20" s="139">
        <f t="shared" si="1"/>
        <v>1</v>
      </c>
      <c r="M20" s="9"/>
      <c r="N20" s="9"/>
      <c r="O20" s="9"/>
      <c r="P20" s="9"/>
      <c r="Q20" s="9"/>
      <c r="R20" s="9"/>
      <c r="S20" s="9"/>
      <c r="T20" s="9"/>
      <c r="U20" s="9"/>
      <c r="V20" s="9"/>
      <c r="W20" s="9"/>
      <c r="X20" s="9"/>
      <c r="Y20" s="9"/>
      <c r="Z20" s="9"/>
    </row>
    <row r="21" spans="1:26" ht="17">
      <c r="A21" s="14"/>
      <c r="B21" s="332"/>
      <c r="C21" s="149">
        <v>4</v>
      </c>
      <c r="D21" s="88" t="s">
        <v>180</v>
      </c>
      <c r="E21" s="149" t="s">
        <v>65</v>
      </c>
      <c r="F21" s="150" t="str">
        <f>HLOOKUP(F$3,'3-2. 진단 결과(Linux)'!$F$3:$G$63,ROW(A19),FALSE)</f>
        <v>양호</v>
      </c>
      <c r="G21" s="118"/>
      <c r="H21" s="324"/>
      <c r="I21" s="136">
        <f t="shared" si="2"/>
        <v>1</v>
      </c>
      <c r="J21" s="137">
        <f t="shared" si="3"/>
        <v>1</v>
      </c>
      <c r="K21" s="138">
        <f t="shared" si="0"/>
        <v>0</v>
      </c>
      <c r="L21" s="139">
        <f t="shared" si="1"/>
        <v>0</v>
      </c>
      <c r="M21" s="9"/>
      <c r="N21" s="9"/>
      <c r="O21" s="9"/>
      <c r="P21" s="9"/>
      <c r="Q21" s="9"/>
      <c r="R21" s="9"/>
      <c r="S21" s="9"/>
      <c r="T21" s="9"/>
      <c r="U21" s="9"/>
      <c r="V21" s="9"/>
      <c r="W21" s="9"/>
      <c r="X21" s="9"/>
      <c r="Y21" s="9"/>
      <c r="Z21" s="9"/>
    </row>
    <row r="22" spans="1:26" ht="17">
      <c r="A22" s="14"/>
      <c r="B22" s="332"/>
      <c r="C22" s="149">
        <v>5</v>
      </c>
      <c r="D22" s="88" t="s">
        <v>181</v>
      </c>
      <c r="E22" s="149" t="s">
        <v>68</v>
      </c>
      <c r="F22" s="150" t="str">
        <f>HLOOKUP(F$3,'3-2. 진단 결과(Linux)'!$F$3:$G$63,ROW(A20),FALSE)</f>
        <v>취약</v>
      </c>
      <c r="G22" s="118"/>
      <c r="H22" s="324"/>
      <c r="I22" s="136">
        <f t="shared" si="2"/>
        <v>0</v>
      </c>
      <c r="J22" s="137">
        <f t="shared" si="3"/>
        <v>0</v>
      </c>
      <c r="K22" s="138">
        <f t="shared" si="0"/>
        <v>1</v>
      </c>
      <c r="L22" s="139">
        <f t="shared" si="1"/>
        <v>0</v>
      </c>
      <c r="M22" s="9"/>
      <c r="N22" s="9"/>
      <c r="O22" s="9"/>
      <c r="P22" s="9"/>
      <c r="Q22" s="9"/>
      <c r="R22" s="9"/>
      <c r="S22" s="9"/>
      <c r="T22" s="9"/>
      <c r="U22" s="9"/>
      <c r="V22" s="9"/>
      <c r="W22" s="9"/>
      <c r="X22" s="9"/>
      <c r="Y22" s="9"/>
      <c r="Z22" s="9"/>
    </row>
    <row r="23" spans="1:26" ht="17">
      <c r="A23" s="14"/>
      <c r="B23" s="332"/>
      <c r="C23" s="149">
        <v>6</v>
      </c>
      <c r="D23" s="88" t="s">
        <v>182</v>
      </c>
      <c r="E23" s="149" t="s">
        <v>65</v>
      </c>
      <c r="F23" s="150" t="str">
        <f>HLOOKUP(F$3,'3-2. 진단 결과(Linux)'!$F$3:$G$63,ROW(A21),FALSE)</f>
        <v>양호</v>
      </c>
      <c r="G23" s="118"/>
      <c r="H23" s="324"/>
      <c r="I23" s="136">
        <f t="shared" si="2"/>
        <v>1</v>
      </c>
      <c r="J23" s="137">
        <f t="shared" si="3"/>
        <v>1</v>
      </c>
      <c r="K23" s="138">
        <f t="shared" si="0"/>
        <v>0</v>
      </c>
      <c r="L23" s="139">
        <f t="shared" si="1"/>
        <v>0</v>
      </c>
      <c r="M23" s="9"/>
      <c r="N23" s="9"/>
      <c r="O23" s="9"/>
      <c r="P23" s="9"/>
      <c r="Q23" s="9"/>
      <c r="R23" s="9"/>
      <c r="S23" s="9"/>
      <c r="T23" s="9"/>
      <c r="U23" s="9"/>
      <c r="V23" s="9"/>
      <c r="W23" s="9"/>
      <c r="X23" s="9"/>
      <c r="Y23" s="9"/>
      <c r="Z23" s="9"/>
    </row>
    <row r="24" spans="1:26" ht="17">
      <c r="A24" s="14"/>
      <c r="B24" s="332"/>
      <c r="C24" s="149">
        <v>7</v>
      </c>
      <c r="D24" s="88" t="s">
        <v>183</v>
      </c>
      <c r="E24" s="149" t="s">
        <v>65</v>
      </c>
      <c r="F24" s="150" t="str">
        <f>HLOOKUP(F$3,'3-2. 진단 결과(Linux)'!$F$3:$G$63,ROW(A22),FALSE)</f>
        <v>양호</v>
      </c>
      <c r="G24" s="118"/>
      <c r="H24" s="324"/>
      <c r="I24" s="136">
        <f t="shared" si="2"/>
        <v>1</v>
      </c>
      <c r="J24" s="137">
        <f t="shared" si="3"/>
        <v>1</v>
      </c>
      <c r="K24" s="138">
        <f t="shared" si="0"/>
        <v>0</v>
      </c>
      <c r="L24" s="139">
        <f t="shared" si="1"/>
        <v>0</v>
      </c>
      <c r="M24" s="9"/>
      <c r="N24" s="9"/>
      <c r="O24" s="9"/>
      <c r="P24" s="9"/>
      <c r="Q24" s="9"/>
      <c r="R24" s="9"/>
      <c r="S24" s="9"/>
      <c r="T24" s="9"/>
      <c r="U24" s="9"/>
      <c r="V24" s="9"/>
      <c r="W24" s="9"/>
      <c r="X24" s="9"/>
      <c r="Y24" s="9"/>
      <c r="Z24" s="9"/>
    </row>
    <row r="25" spans="1:26" ht="17">
      <c r="A25" s="14"/>
      <c r="B25" s="332"/>
      <c r="C25" s="149">
        <v>8</v>
      </c>
      <c r="D25" s="88" t="s">
        <v>184</v>
      </c>
      <c r="E25" s="149" t="s">
        <v>65</v>
      </c>
      <c r="F25" s="150" t="str">
        <f>HLOOKUP(F$3,'3-2. 진단 결과(Linux)'!$F$3:$G$63,ROW(A23),FALSE)</f>
        <v>양호</v>
      </c>
      <c r="G25" s="118"/>
      <c r="H25" s="324"/>
      <c r="I25" s="136">
        <f t="shared" si="2"/>
        <v>1</v>
      </c>
      <c r="J25" s="137">
        <f t="shared" si="3"/>
        <v>1</v>
      </c>
      <c r="K25" s="138">
        <f t="shared" si="0"/>
        <v>0</v>
      </c>
      <c r="L25" s="139">
        <f t="shared" si="1"/>
        <v>0</v>
      </c>
      <c r="M25" s="9"/>
      <c r="N25" s="9"/>
      <c r="O25" s="9"/>
      <c r="P25" s="9"/>
      <c r="Q25" s="9"/>
      <c r="R25" s="9"/>
      <c r="S25" s="9"/>
      <c r="T25" s="9"/>
      <c r="U25" s="9"/>
      <c r="V25" s="9"/>
      <c r="W25" s="9"/>
      <c r="X25" s="9"/>
      <c r="Y25" s="9"/>
      <c r="Z25" s="9"/>
    </row>
    <row r="26" spans="1:26" ht="17">
      <c r="A26" s="14"/>
      <c r="B26" s="332"/>
      <c r="C26" s="149">
        <v>9</v>
      </c>
      <c r="D26" s="88" t="s">
        <v>185</v>
      </c>
      <c r="E26" s="149" t="s">
        <v>65</v>
      </c>
      <c r="F26" s="150" t="str">
        <f>HLOOKUP(F$3,'3-2. 진단 결과(Linux)'!$F$3:$G$63,ROW(A24),FALSE)</f>
        <v>양호</v>
      </c>
      <c r="G26" s="118"/>
      <c r="H26" s="324"/>
      <c r="I26" s="136">
        <f t="shared" si="2"/>
        <v>1</v>
      </c>
      <c r="J26" s="137">
        <f t="shared" si="3"/>
        <v>1</v>
      </c>
      <c r="K26" s="138">
        <f t="shared" si="0"/>
        <v>0</v>
      </c>
      <c r="L26" s="139">
        <f t="shared" si="1"/>
        <v>0</v>
      </c>
      <c r="M26" s="9"/>
      <c r="N26" s="9"/>
      <c r="O26" s="9"/>
      <c r="P26" s="9"/>
      <c r="Q26" s="9"/>
      <c r="R26" s="9"/>
      <c r="S26" s="9"/>
      <c r="T26" s="9"/>
      <c r="U26" s="9"/>
      <c r="V26" s="9"/>
      <c r="W26" s="9"/>
      <c r="X26" s="9"/>
      <c r="Y26" s="9"/>
      <c r="Z26" s="9"/>
    </row>
    <row r="27" spans="1:26" ht="17">
      <c r="A27" s="14"/>
      <c r="B27" s="332"/>
      <c r="C27" s="149">
        <v>10</v>
      </c>
      <c r="D27" s="88" t="s">
        <v>186</v>
      </c>
      <c r="E27" s="149" t="s">
        <v>65</v>
      </c>
      <c r="F27" s="150" t="str">
        <f>HLOOKUP(F$3,'3-2. 진단 결과(Linux)'!$F$3:$G$63,ROW(A25),FALSE)</f>
        <v>양호</v>
      </c>
      <c r="G27" s="118"/>
      <c r="H27" s="324"/>
      <c r="I27" s="136">
        <f t="shared" si="2"/>
        <v>1</v>
      </c>
      <c r="J27" s="137">
        <f t="shared" si="3"/>
        <v>1</v>
      </c>
      <c r="K27" s="138">
        <f t="shared" si="0"/>
        <v>0</v>
      </c>
      <c r="L27" s="139">
        <f t="shared" si="1"/>
        <v>0</v>
      </c>
      <c r="M27" s="9"/>
      <c r="N27" s="9"/>
      <c r="O27" s="9"/>
      <c r="P27" s="9"/>
      <c r="Q27" s="9"/>
      <c r="R27" s="9"/>
      <c r="S27" s="9"/>
      <c r="T27" s="9"/>
      <c r="U27" s="9"/>
      <c r="V27" s="9"/>
      <c r="W27" s="9"/>
      <c r="X27" s="9"/>
      <c r="Y27" s="9"/>
      <c r="Z27" s="9"/>
    </row>
    <row r="28" spans="1:26" ht="17">
      <c r="A28" s="14"/>
      <c r="B28" s="332"/>
      <c r="C28" s="149">
        <v>11</v>
      </c>
      <c r="D28" s="88" t="s">
        <v>187</v>
      </c>
      <c r="E28" s="149" t="s">
        <v>65</v>
      </c>
      <c r="F28" s="150" t="str">
        <f>HLOOKUP(F$3,'3-2. 진단 결과(Linux)'!$F$3:$G$63,ROW(A26),FALSE)</f>
        <v>양호</v>
      </c>
      <c r="G28" s="118"/>
      <c r="H28" s="324"/>
      <c r="I28" s="136">
        <f t="shared" si="2"/>
        <v>1</v>
      </c>
      <c r="J28" s="137">
        <f t="shared" si="3"/>
        <v>1</v>
      </c>
      <c r="K28" s="138">
        <f t="shared" si="0"/>
        <v>0</v>
      </c>
      <c r="L28" s="139">
        <f t="shared" si="1"/>
        <v>0</v>
      </c>
      <c r="M28" s="9"/>
      <c r="N28" s="9"/>
      <c r="O28" s="9"/>
      <c r="P28" s="9"/>
      <c r="Q28" s="9"/>
      <c r="R28" s="9"/>
      <c r="S28" s="9"/>
      <c r="T28" s="9"/>
      <c r="U28" s="9"/>
      <c r="V28" s="9"/>
      <c r="W28" s="9"/>
      <c r="X28" s="9"/>
      <c r="Y28" s="9"/>
      <c r="Z28" s="9"/>
    </row>
    <row r="29" spans="1:26" ht="17">
      <c r="A29" s="14"/>
      <c r="B29" s="332"/>
      <c r="C29" s="149">
        <v>12</v>
      </c>
      <c r="D29" s="88" t="s">
        <v>188</v>
      </c>
      <c r="E29" s="149" t="s">
        <v>68</v>
      </c>
      <c r="F29" s="150" t="str">
        <f>HLOOKUP(F$3,'3-2. 진단 결과(Linux)'!$F$3:$G$63,ROW(A27),FALSE)</f>
        <v>N/A</v>
      </c>
      <c r="G29" s="118"/>
      <c r="H29" s="324"/>
      <c r="I29" s="136" t="str">
        <f t="shared" si="2"/>
        <v>N/A</v>
      </c>
      <c r="J29" s="137">
        <f t="shared" si="3"/>
        <v>0</v>
      </c>
      <c r="K29" s="138">
        <f t="shared" si="0"/>
        <v>0</v>
      </c>
      <c r="L29" s="139">
        <f t="shared" si="1"/>
        <v>1</v>
      </c>
      <c r="M29" s="9"/>
      <c r="N29" s="9"/>
      <c r="O29" s="9"/>
      <c r="P29" s="9"/>
      <c r="Q29" s="9"/>
      <c r="R29" s="9"/>
      <c r="S29" s="9"/>
      <c r="T29" s="9"/>
      <c r="U29" s="9"/>
      <c r="V29" s="9"/>
      <c r="W29" s="9"/>
      <c r="X29" s="9"/>
      <c r="Y29" s="9"/>
      <c r="Z29" s="9"/>
    </row>
    <row r="30" spans="1:26" ht="17">
      <c r="A30" s="14"/>
      <c r="B30" s="332"/>
      <c r="C30" s="149">
        <v>13</v>
      </c>
      <c r="D30" s="88" t="s">
        <v>189</v>
      </c>
      <c r="E30" s="149" t="s">
        <v>65</v>
      </c>
      <c r="F30" s="150" t="str">
        <f>HLOOKUP(F$3,'3-2. 진단 결과(Linux)'!$F$3:$G$63,ROW(A28),FALSE)</f>
        <v>양호</v>
      </c>
      <c r="G30" s="118"/>
      <c r="H30" s="324"/>
      <c r="I30" s="136">
        <f t="shared" si="2"/>
        <v>1</v>
      </c>
      <c r="J30" s="137">
        <f t="shared" si="3"/>
        <v>1</v>
      </c>
      <c r="K30" s="138">
        <f t="shared" si="0"/>
        <v>0</v>
      </c>
      <c r="L30" s="139">
        <f t="shared" si="1"/>
        <v>0</v>
      </c>
      <c r="M30" s="9"/>
      <c r="N30" s="9"/>
      <c r="O30" s="9"/>
      <c r="P30" s="9"/>
      <c r="Q30" s="9"/>
      <c r="R30" s="9"/>
      <c r="S30" s="9"/>
      <c r="T30" s="9"/>
      <c r="U30" s="9"/>
      <c r="V30" s="9"/>
      <c r="W30" s="9"/>
      <c r="X30" s="9"/>
      <c r="Y30" s="9"/>
      <c r="Z30" s="9"/>
    </row>
    <row r="31" spans="1:26" ht="17">
      <c r="A31" s="14"/>
      <c r="B31" s="332"/>
      <c r="C31" s="149">
        <v>14</v>
      </c>
      <c r="D31" s="88" t="s">
        <v>190</v>
      </c>
      <c r="E31" s="149" t="s">
        <v>68</v>
      </c>
      <c r="F31" s="150" t="str">
        <f>HLOOKUP(F$3,'3-2. 진단 결과(Linux)'!$F$3:$G$63,ROW(A29),FALSE)</f>
        <v>N/A</v>
      </c>
      <c r="G31" s="118"/>
      <c r="H31" s="324"/>
      <c r="I31" s="136" t="str">
        <f t="shared" si="2"/>
        <v>N/A</v>
      </c>
      <c r="J31" s="137">
        <f t="shared" si="3"/>
        <v>0</v>
      </c>
      <c r="K31" s="138">
        <f t="shared" si="0"/>
        <v>0</v>
      </c>
      <c r="L31" s="139">
        <f t="shared" si="1"/>
        <v>1</v>
      </c>
      <c r="M31" s="9"/>
      <c r="N31" s="9"/>
      <c r="O31" s="9"/>
      <c r="P31" s="9"/>
      <c r="Q31" s="9"/>
      <c r="R31" s="9"/>
      <c r="S31" s="9"/>
      <c r="T31" s="9"/>
      <c r="U31" s="9"/>
      <c r="V31" s="9"/>
      <c r="W31" s="9"/>
      <c r="X31" s="9"/>
      <c r="Y31" s="9"/>
      <c r="Z31" s="9"/>
    </row>
    <row r="32" spans="1:26" ht="17">
      <c r="A32" s="14"/>
      <c r="B32" s="332"/>
      <c r="C32" s="149">
        <v>15</v>
      </c>
      <c r="D32" s="88" t="s">
        <v>191</v>
      </c>
      <c r="E32" s="149" t="s">
        <v>65</v>
      </c>
      <c r="F32" s="150" t="str">
        <f>HLOOKUP(F$3,'3-2. 진단 결과(Linux)'!$F$3:$G$63,ROW(A30),FALSE)</f>
        <v>양호</v>
      </c>
      <c r="G32" s="118"/>
      <c r="H32" s="324"/>
      <c r="I32" s="136">
        <f t="shared" si="2"/>
        <v>1</v>
      </c>
      <c r="J32" s="137">
        <f t="shared" si="3"/>
        <v>1</v>
      </c>
      <c r="K32" s="138">
        <f t="shared" si="0"/>
        <v>0</v>
      </c>
      <c r="L32" s="139">
        <f t="shared" si="1"/>
        <v>0</v>
      </c>
      <c r="M32" s="9"/>
      <c r="N32" s="9"/>
      <c r="O32" s="9"/>
      <c r="P32" s="9"/>
      <c r="Q32" s="9"/>
      <c r="R32" s="9"/>
      <c r="S32" s="9"/>
      <c r="T32" s="9"/>
      <c r="U32" s="9"/>
      <c r="V32" s="9"/>
      <c r="W32" s="9"/>
      <c r="X32" s="9"/>
      <c r="Y32" s="9"/>
      <c r="Z32" s="9"/>
    </row>
    <row r="33" spans="1:26" ht="17">
      <c r="A33" s="14"/>
      <c r="B33" s="332"/>
      <c r="C33" s="149">
        <v>16</v>
      </c>
      <c r="D33" s="88" t="s">
        <v>192</v>
      </c>
      <c r="E33" s="149" t="s">
        <v>68</v>
      </c>
      <c r="F33" s="150" t="str">
        <f>HLOOKUP(F$3,'3-2. 진단 결과(Linux)'!$F$3:$G$63,ROW(A31),FALSE)</f>
        <v>양호</v>
      </c>
      <c r="G33" s="118"/>
      <c r="H33" s="324"/>
      <c r="I33" s="136">
        <f t="shared" si="2"/>
        <v>1</v>
      </c>
      <c r="J33" s="137">
        <f t="shared" si="3"/>
        <v>1</v>
      </c>
      <c r="K33" s="138">
        <f t="shared" si="0"/>
        <v>0</v>
      </c>
      <c r="L33" s="139">
        <f t="shared" si="1"/>
        <v>0</v>
      </c>
      <c r="M33" s="9"/>
      <c r="N33" s="9"/>
      <c r="O33" s="9"/>
      <c r="P33" s="9"/>
      <c r="Q33" s="9"/>
      <c r="R33" s="9"/>
      <c r="S33" s="9"/>
      <c r="T33" s="9"/>
      <c r="U33" s="9"/>
      <c r="V33" s="9"/>
      <c r="W33" s="9"/>
      <c r="X33" s="9"/>
      <c r="Y33" s="9"/>
      <c r="Z33" s="9"/>
    </row>
    <row r="34" spans="1:26" ht="17">
      <c r="A34" s="14"/>
      <c r="B34" s="332"/>
      <c r="C34" s="149">
        <v>17</v>
      </c>
      <c r="D34" s="88" t="s">
        <v>193</v>
      </c>
      <c r="E34" s="149" t="s">
        <v>63</v>
      </c>
      <c r="F34" s="150" t="str">
        <f>HLOOKUP(F$3,'3-2. 진단 결과(Linux)'!$F$3:$G$63,ROW(A32),FALSE)</f>
        <v>취약</v>
      </c>
      <c r="G34" s="118"/>
      <c r="H34" s="324"/>
      <c r="I34" s="136">
        <f t="shared" si="2"/>
        <v>0</v>
      </c>
      <c r="J34" s="137">
        <f t="shared" si="3"/>
        <v>0</v>
      </c>
      <c r="K34" s="138">
        <f t="shared" si="0"/>
        <v>1</v>
      </c>
      <c r="L34" s="139">
        <f t="shared" si="1"/>
        <v>0</v>
      </c>
      <c r="M34" s="9"/>
      <c r="N34" s="9"/>
      <c r="O34" s="9"/>
      <c r="P34" s="9"/>
      <c r="Q34" s="9"/>
      <c r="R34" s="9"/>
      <c r="S34" s="9"/>
      <c r="T34" s="9"/>
      <c r="U34" s="9"/>
      <c r="V34" s="9"/>
      <c r="W34" s="9"/>
      <c r="X34" s="9"/>
      <c r="Y34" s="9"/>
      <c r="Z34" s="9"/>
    </row>
    <row r="35" spans="1:26" ht="17">
      <c r="A35" s="14"/>
      <c r="B35" s="332"/>
      <c r="C35" s="149">
        <v>18</v>
      </c>
      <c r="D35" s="88" t="s">
        <v>194</v>
      </c>
      <c r="E35" s="149" t="s">
        <v>75</v>
      </c>
      <c r="F35" s="150" t="str">
        <f>HLOOKUP(F$3,'3-2. 진단 결과(Linux)'!$F$3:$G$63,ROW(A33),FALSE)</f>
        <v>N/A</v>
      </c>
      <c r="G35" s="118"/>
      <c r="H35" s="324"/>
      <c r="I35" s="136" t="str">
        <f t="shared" si="2"/>
        <v>N/A</v>
      </c>
      <c r="J35" s="137">
        <f t="shared" si="3"/>
        <v>0</v>
      </c>
      <c r="K35" s="138">
        <f t="shared" si="0"/>
        <v>0</v>
      </c>
      <c r="L35" s="139">
        <f t="shared" si="1"/>
        <v>1</v>
      </c>
      <c r="M35" s="9"/>
      <c r="N35" s="9"/>
      <c r="O35" s="9"/>
      <c r="P35" s="9"/>
      <c r="Q35" s="9"/>
      <c r="R35" s="9"/>
      <c r="S35" s="9"/>
      <c r="T35" s="9"/>
      <c r="U35" s="9"/>
      <c r="V35" s="9"/>
      <c r="W35" s="9"/>
      <c r="X35" s="9"/>
      <c r="Y35" s="9"/>
      <c r="Z35" s="9"/>
    </row>
    <row r="36" spans="1:26" ht="17">
      <c r="A36" s="14"/>
      <c r="B36" s="332"/>
      <c r="C36" s="149">
        <v>19</v>
      </c>
      <c r="D36" s="88" t="s">
        <v>195</v>
      </c>
      <c r="E36" s="149" t="s">
        <v>65</v>
      </c>
      <c r="F36" s="150" t="str">
        <f>HLOOKUP(F$3,'3-2. 진단 결과(Linux)'!$F$3:$G$63,ROW(A34),FALSE)</f>
        <v>N/A</v>
      </c>
      <c r="G36" s="118"/>
      <c r="H36" s="324"/>
      <c r="I36" s="136" t="str">
        <f t="shared" si="2"/>
        <v>N/A</v>
      </c>
      <c r="J36" s="137">
        <f t="shared" si="3"/>
        <v>0</v>
      </c>
      <c r="K36" s="138">
        <f t="shared" si="0"/>
        <v>0</v>
      </c>
      <c r="L36" s="139">
        <f t="shared" si="1"/>
        <v>1</v>
      </c>
      <c r="M36" s="9"/>
      <c r="N36" s="9"/>
      <c r="O36" s="9"/>
      <c r="P36" s="9"/>
      <c r="Q36" s="9"/>
      <c r="R36" s="9"/>
      <c r="S36" s="9"/>
      <c r="T36" s="9"/>
      <c r="U36" s="9"/>
      <c r="V36" s="9"/>
      <c r="W36" s="9"/>
      <c r="X36" s="9"/>
      <c r="Y36" s="9"/>
      <c r="Z36" s="9"/>
    </row>
    <row r="37" spans="1:26" ht="17">
      <c r="A37" s="14"/>
      <c r="B37" s="332"/>
      <c r="C37" s="149">
        <v>20</v>
      </c>
      <c r="D37" s="88" t="s">
        <v>196</v>
      </c>
      <c r="E37" s="149" t="s">
        <v>63</v>
      </c>
      <c r="F37" s="150" t="str">
        <f>HLOOKUP(F$3,'3-2. 진단 결과(Linux)'!$F$3:$G$63,ROW(A35),FALSE)</f>
        <v>N/A</v>
      </c>
      <c r="G37" s="118"/>
      <c r="H37" s="324"/>
      <c r="I37" s="136" t="str">
        <f t="shared" si="2"/>
        <v>N/A</v>
      </c>
      <c r="J37" s="137">
        <f t="shared" si="3"/>
        <v>0</v>
      </c>
      <c r="K37" s="138">
        <f t="shared" si="0"/>
        <v>0</v>
      </c>
      <c r="L37" s="139">
        <f t="shared" si="1"/>
        <v>1</v>
      </c>
      <c r="M37" s="9"/>
      <c r="N37" s="9"/>
      <c r="O37" s="9"/>
      <c r="P37" s="9"/>
      <c r="Q37" s="9"/>
      <c r="R37" s="9"/>
      <c r="S37" s="9"/>
      <c r="T37" s="9"/>
      <c r="U37" s="9"/>
      <c r="V37" s="9"/>
      <c r="W37" s="9"/>
      <c r="X37" s="9"/>
      <c r="Y37" s="9"/>
      <c r="Z37" s="9"/>
    </row>
    <row r="38" spans="1:26" ht="17">
      <c r="A38" s="13"/>
      <c r="B38" s="332"/>
      <c r="C38" s="149">
        <v>21</v>
      </c>
      <c r="D38" s="88" t="s">
        <v>197</v>
      </c>
      <c r="E38" s="149" t="s">
        <v>68</v>
      </c>
      <c r="F38" s="150" t="str">
        <f>HLOOKUP(F$3,'3-2. 진단 결과(Linux)'!$F$3:$G$63,ROW(A36),FALSE)</f>
        <v>양호</v>
      </c>
      <c r="G38" s="118"/>
      <c r="H38" s="324"/>
      <c r="I38" s="136">
        <f t="shared" si="2"/>
        <v>1</v>
      </c>
      <c r="J38" s="137">
        <f t="shared" si="3"/>
        <v>1</v>
      </c>
      <c r="K38" s="138">
        <f t="shared" si="0"/>
        <v>0</v>
      </c>
      <c r="L38" s="139">
        <f t="shared" si="1"/>
        <v>0</v>
      </c>
      <c r="M38" s="9"/>
      <c r="N38" s="9"/>
      <c r="O38" s="9"/>
      <c r="P38" s="9"/>
      <c r="Q38" s="9"/>
      <c r="R38" s="9"/>
      <c r="S38" s="9"/>
      <c r="T38" s="9"/>
      <c r="U38" s="9"/>
      <c r="V38" s="9"/>
      <c r="W38" s="9"/>
      <c r="X38" s="9"/>
      <c r="Y38" s="9"/>
      <c r="Z38" s="9"/>
    </row>
    <row r="39" spans="1:26" ht="17">
      <c r="A39" s="13"/>
      <c r="B39" s="332"/>
      <c r="C39" s="149">
        <v>22</v>
      </c>
      <c r="D39" s="88" t="s">
        <v>198</v>
      </c>
      <c r="E39" s="149" t="s">
        <v>68</v>
      </c>
      <c r="F39" s="150" t="str">
        <f>HLOOKUP(F$3,'3-2. 진단 결과(Linux)'!$F$3:$G$63,ROW(A37),FALSE)</f>
        <v>양호</v>
      </c>
      <c r="G39" s="118"/>
      <c r="H39" s="324"/>
      <c r="I39" s="136">
        <f t="shared" si="2"/>
        <v>1</v>
      </c>
      <c r="J39" s="137">
        <f t="shared" si="3"/>
        <v>1</v>
      </c>
      <c r="K39" s="138">
        <f t="shared" si="0"/>
        <v>0</v>
      </c>
      <c r="L39" s="139">
        <f t="shared" si="1"/>
        <v>0</v>
      </c>
      <c r="M39" s="9"/>
      <c r="N39" s="9"/>
      <c r="O39" s="9"/>
      <c r="P39" s="9"/>
      <c r="Q39" s="9"/>
      <c r="R39" s="9"/>
      <c r="S39" s="9"/>
      <c r="T39" s="9"/>
      <c r="U39" s="9"/>
      <c r="V39" s="9"/>
      <c r="W39" s="9"/>
      <c r="X39" s="9"/>
      <c r="Y39" s="9"/>
      <c r="Z39" s="9"/>
    </row>
    <row r="40" spans="1:26" ht="17.5" thickBot="1">
      <c r="A40" s="13"/>
      <c r="B40" s="333"/>
      <c r="C40" s="151">
        <v>23</v>
      </c>
      <c r="D40" s="104" t="s">
        <v>53</v>
      </c>
      <c r="E40" s="151" t="s">
        <v>68</v>
      </c>
      <c r="F40" s="152" t="str">
        <f>HLOOKUP(F$3,'3-2. 진단 결과(Linux)'!$F$3:$G$63,ROW(A38),FALSE)</f>
        <v>양호</v>
      </c>
      <c r="G40" s="118"/>
      <c r="H40" s="325"/>
      <c r="I40" s="143">
        <f t="shared" si="2"/>
        <v>1</v>
      </c>
      <c r="J40" s="144">
        <f t="shared" si="3"/>
        <v>1</v>
      </c>
      <c r="K40" s="145">
        <f t="shared" si="0"/>
        <v>0</v>
      </c>
      <c r="L40" s="146">
        <f t="shared" si="1"/>
        <v>0</v>
      </c>
      <c r="M40" s="9"/>
      <c r="N40" s="9"/>
      <c r="O40" s="9"/>
      <c r="P40" s="9"/>
      <c r="Q40" s="9"/>
      <c r="R40" s="9"/>
      <c r="S40" s="9"/>
      <c r="T40" s="9"/>
      <c r="U40" s="9"/>
      <c r="V40" s="9"/>
      <c r="W40" s="9"/>
      <c r="X40" s="9"/>
      <c r="Y40" s="9"/>
      <c r="Z40" s="9"/>
    </row>
    <row r="41" spans="1:26" ht="17">
      <c r="A41" s="13"/>
      <c r="B41" s="331" t="s">
        <v>76</v>
      </c>
      <c r="C41" s="147">
        <v>1</v>
      </c>
      <c r="D41" s="99" t="s">
        <v>199</v>
      </c>
      <c r="E41" s="147" t="s">
        <v>65</v>
      </c>
      <c r="F41" s="148" t="str">
        <f>HLOOKUP(F$3,'3-2. 진단 결과(Linux)'!$F$3:$G$63,ROW(A39),FALSE)</f>
        <v>N/A</v>
      </c>
      <c r="G41" s="118"/>
      <c r="H41" s="323">
        <f>IF(COUNTIF(I41:I50,"N/A")=COUNTA(I41:I50),"N/A",AVERAGE(I41:I50))</f>
        <v>0.66666666666666663</v>
      </c>
      <c r="I41" s="129" t="str">
        <f t="shared" si="2"/>
        <v>N/A</v>
      </c>
      <c r="J41" s="130">
        <f t="shared" si="3"/>
        <v>0</v>
      </c>
      <c r="K41" s="131">
        <f t="shared" si="0"/>
        <v>0</v>
      </c>
      <c r="L41" s="132">
        <f t="shared" si="1"/>
        <v>1</v>
      </c>
      <c r="M41" s="9"/>
      <c r="N41" s="9"/>
      <c r="O41" s="9"/>
      <c r="P41" s="9"/>
      <c r="Q41" s="9"/>
      <c r="R41" s="9"/>
      <c r="S41" s="9"/>
      <c r="T41" s="9"/>
      <c r="U41" s="9"/>
      <c r="V41" s="9"/>
      <c r="W41" s="9"/>
      <c r="X41" s="9"/>
      <c r="Y41" s="9"/>
      <c r="Z41" s="9"/>
    </row>
    <row r="42" spans="1:26" ht="17">
      <c r="A42" s="12"/>
      <c r="B42" s="334"/>
      <c r="C42" s="149">
        <v>2</v>
      </c>
      <c r="D42" s="88" t="s">
        <v>200</v>
      </c>
      <c r="E42" s="149" t="s">
        <v>68</v>
      </c>
      <c r="F42" s="150" t="str">
        <f>HLOOKUP(F$3,'3-2. 진단 결과(Linux)'!$F$3:$G$63,ROW(A40),FALSE)</f>
        <v>N/A</v>
      </c>
      <c r="G42" s="118"/>
      <c r="H42" s="324"/>
      <c r="I42" s="136" t="str">
        <f t="shared" si="2"/>
        <v>N/A</v>
      </c>
      <c r="J42" s="137">
        <f t="shared" si="3"/>
        <v>0</v>
      </c>
      <c r="K42" s="138">
        <f t="shared" si="0"/>
        <v>0</v>
      </c>
      <c r="L42" s="139">
        <f t="shared" si="1"/>
        <v>1</v>
      </c>
      <c r="M42" s="9"/>
      <c r="N42" s="9"/>
      <c r="O42" s="9"/>
      <c r="P42" s="9"/>
      <c r="Q42" s="9"/>
      <c r="R42" s="9"/>
      <c r="S42" s="9"/>
      <c r="T42" s="9"/>
      <c r="U42" s="9"/>
      <c r="V42" s="9"/>
      <c r="W42" s="9"/>
      <c r="X42" s="9"/>
      <c r="Y42" s="9"/>
      <c r="Z42" s="9"/>
    </row>
    <row r="43" spans="1:26" ht="17">
      <c r="A43" s="9"/>
      <c r="B43" s="334"/>
      <c r="C43" s="149">
        <v>3</v>
      </c>
      <c r="D43" s="88" t="s">
        <v>201</v>
      </c>
      <c r="E43" s="149" t="s">
        <v>63</v>
      </c>
      <c r="F43" s="150" t="str">
        <f>HLOOKUP(F$3,'3-2. 진단 결과(Linux)'!$F$3:$G$63,ROW(A41),FALSE)</f>
        <v>양호</v>
      </c>
      <c r="G43" s="118"/>
      <c r="H43" s="324"/>
      <c r="I43" s="136">
        <f t="shared" si="2"/>
        <v>1</v>
      </c>
      <c r="J43" s="137">
        <f t="shared" si="3"/>
        <v>1</v>
      </c>
      <c r="K43" s="138">
        <f t="shared" si="0"/>
        <v>0</v>
      </c>
      <c r="L43" s="139">
        <f t="shared" si="1"/>
        <v>0</v>
      </c>
      <c r="M43" s="9"/>
      <c r="N43" s="9"/>
      <c r="O43" s="9"/>
      <c r="P43" s="9"/>
      <c r="Q43" s="9"/>
      <c r="R43" s="9"/>
      <c r="S43" s="9"/>
      <c r="T43" s="9"/>
      <c r="U43" s="9"/>
      <c r="V43" s="9"/>
      <c r="W43" s="9"/>
      <c r="X43" s="9"/>
      <c r="Y43" s="9"/>
      <c r="Z43" s="9"/>
    </row>
    <row r="44" spans="1:26" ht="17">
      <c r="A44" s="9"/>
      <c r="B44" s="334"/>
      <c r="C44" s="149">
        <v>4</v>
      </c>
      <c r="D44" s="88" t="s">
        <v>202</v>
      </c>
      <c r="E44" s="149" t="s">
        <v>68</v>
      </c>
      <c r="F44" s="150" t="str">
        <f>HLOOKUP(F$3,'3-2. 진단 결과(Linux)'!$F$3:$G$63,ROW(A42),FALSE)</f>
        <v>양호</v>
      </c>
      <c r="G44" s="118"/>
      <c r="H44" s="324"/>
      <c r="I44" s="136">
        <f t="shared" si="2"/>
        <v>1</v>
      </c>
      <c r="J44" s="137">
        <f t="shared" si="3"/>
        <v>1</v>
      </c>
      <c r="K44" s="138">
        <f t="shared" si="0"/>
        <v>0</v>
      </c>
      <c r="L44" s="139">
        <f t="shared" si="1"/>
        <v>0</v>
      </c>
      <c r="M44" s="9"/>
      <c r="N44" s="9"/>
      <c r="O44" s="9"/>
      <c r="P44" s="9"/>
      <c r="Q44" s="9"/>
      <c r="R44" s="9"/>
      <c r="S44" s="9"/>
      <c r="T44" s="9"/>
      <c r="U44" s="9"/>
      <c r="V44" s="9"/>
      <c r="W44" s="9"/>
      <c r="X44" s="9"/>
      <c r="Y44" s="9"/>
      <c r="Z44" s="9"/>
    </row>
    <row r="45" spans="1:26" ht="17">
      <c r="A45" s="9"/>
      <c r="B45" s="334"/>
      <c r="C45" s="149">
        <v>5</v>
      </c>
      <c r="D45" s="88" t="s">
        <v>203</v>
      </c>
      <c r="E45" s="149" t="s">
        <v>68</v>
      </c>
      <c r="F45" s="150" t="str">
        <f>HLOOKUP(F$3,'3-2. 진단 결과(Linux)'!$F$3:$G$63,ROW(A43),FALSE)</f>
        <v>양호</v>
      </c>
      <c r="G45" s="118"/>
      <c r="H45" s="324"/>
      <c r="I45" s="136">
        <f t="shared" si="2"/>
        <v>1</v>
      </c>
      <c r="J45" s="137">
        <f t="shared" si="3"/>
        <v>1</v>
      </c>
      <c r="K45" s="138">
        <f t="shared" si="0"/>
        <v>0</v>
      </c>
      <c r="L45" s="139">
        <f t="shared" si="1"/>
        <v>0</v>
      </c>
      <c r="M45" s="9"/>
      <c r="N45" s="9"/>
      <c r="O45" s="9"/>
      <c r="P45" s="9"/>
      <c r="Q45" s="9"/>
      <c r="R45" s="9"/>
      <c r="S45" s="9"/>
      <c r="T45" s="9"/>
      <c r="U45" s="9"/>
      <c r="V45" s="9"/>
      <c r="W45" s="9"/>
      <c r="X45" s="9"/>
      <c r="Y45" s="9"/>
      <c r="Z45" s="9"/>
    </row>
    <row r="46" spans="1:26" ht="17">
      <c r="A46" s="9"/>
      <c r="B46" s="334"/>
      <c r="C46" s="149">
        <v>6</v>
      </c>
      <c r="D46" s="88" t="s">
        <v>204</v>
      </c>
      <c r="E46" s="149" t="s">
        <v>68</v>
      </c>
      <c r="F46" s="150" t="str">
        <f>HLOOKUP(F$3,'3-2. 진단 결과(Linux)'!$F$3:$G$63,ROW(A44),FALSE)</f>
        <v>N/A</v>
      </c>
      <c r="G46" s="118"/>
      <c r="H46" s="324"/>
      <c r="I46" s="136" t="str">
        <f t="shared" si="2"/>
        <v>N/A</v>
      </c>
      <c r="J46" s="137">
        <f t="shared" si="3"/>
        <v>0</v>
      </c>
      <c r="K46" s="138">
        <f t="shared" si="0"/>
        <v>0</v>
      </c>
      <c r="L46" s="139">
        <f t="shared" si="1"/>
        <v>1</v>
      </c>
      <c r="M46" s="9"/>
      <c r="N46" s="9"/>
      <c r="O46" s="9"/>
      <c r="P46" s="9"/>
      <c r="Q46" s="9"/>
      <c r="R46" s="9"/>
      <c r="S46" s="9"/>
      <c r="T46" s="9"/>
      <c r="U46" s="9"/>
      <c r="V46" s="9"/>
      <c r="W46" s="9"/>
      <c r="X46" s="9"/>
      <c r="Y46" s="9"/>
      <c r="Z46" s="9"/>
    </row>
    <row r="47" spans="1:26" ht="17">
      <c r="A47" s="9"/>
      <c r="B47" s="334"/>
      <c r="C47" s="149">
        <v>7</v>
      </c>
      <c r="D47" s="88" t="s">
        <v>205</v>
      </c>
      <c r="E47" s="149" t="s">
        <v>65</v>
      </c>
      <c r="F47" s="150" t="str">
        <f>HLOOKUP(F$3,'3-2. 진단 결과(Linux)'!$F$3:$G$63,ROW(A45),FALSE)</f>
        <v>취약</v>
      </c>
      <c r="G47" s="118"/>
      <c r="H47" s="324"/>
      <c r="I47" s="136">
        <f t="shared" si="2"/>
        <v>0</v>
      </c>
      <c r="J47" s="137">
        <f t="shared" si="3"/>
        <v>0</v>
      </c>
      <c r="K47" s="138">
        <f t="shared" si="0"/>
        <v>1</v>
      </c>
      <c r="L47" s="139">
        <f t="shared" si="1"/>
        <v>0</v>
      </c>
      <c r="M47" s="9"/>
      <c r="N47" s="9"/>
      <c r="O47" s="9"/>
      <c r="P47" s="9"/>
      <c r="Q47" s="9"/>
      <c r="R47" s="9"/>
      <c r="S47" s="9"/>
      <c r="T47" s="9"/>
      <c r="U47" s="9"/>
      <c r="V47" s="9"/>
      <c r="W47" s="9"/>
      <c r="X47" s="9"/>
      <c r="Y47" s="9"/>
      <c r="Z47" s="9"/>
    </row>
    <row r="48" spans="1:26" ht="17">
      <c r="A48" s="9"/>
      <c r="B48" s="334"/>
      <c r="C48" s="149">
        <v>8</v>
      </c>
      <c r="D48" s="88" t="s">
        <v>206</v>
      </c>
      <c r="E48" s="149" t="s">
        <v>63</v>
      </c>
      <c r="F48" s="150" t="str">
        <f>HLOOKUP(F$3,'3-2. 진단 결과(Linux)'!$F$3:$G$63,ROW(A46),FALSE)</f>
        <v>취약</v>
      </c>
      <c r="G48" s="118"/>
      <c r="H48" s="324"/>
      <c r="I48" s="136">
        <f t="shared" si="2"/>
        <v>0</v>
      </c>
      <c r="J48" s="137">
        <f t="shared" si="3"/>
        <v>0</v>
      </c>
      <c r="K48" s="138">
        <f t="shared" si="0"/>
        <v>1</v>
      </c>
      <c r="L48" s="139">
        <f t="shared" si="1"/>
        <v>0</v>
      </c>
      <c r="M48" s="9"/>
      <c r="N48" s="9"/>
      <c r="O48" s="9"/>
      <c r="P48" s="9"/>
      <c r="Q48" s="9"/>
      <c r="R48" s="9"/>
      <c r="S48" s="9"/>
      <c r="T48" s="9"/>
      <c r="U48" s="9"/>
      <c r="V48" s="9"/>
      <c r="W48" s="9"/>
      <c r="X48" s="9"/>
      <c r="Y48" s="9"/>
      <c r="Z48" s="9"/>
    </row>
    <row r="49" spans="1:26" ht="17">
      <c r="A49" s="9"/>
      <c r="B49" s="334"/>
      <c r="C49" s="149">
        <v>9</v>
      </c>
      <c r="D49" s="88" t="s">
        <v>207</v>
      </c>
      <c r="E49" s="149" t="s">
        <v>68</v>
      </c>
      <c r="F49" s="150" t="str">
        <f>HLOOKUP(F$3,'3-2. 진단 결과(Linux)'!$F$3:$G$63,ROW(A47),FALSE)</f>
        <v>N/A</v>
      </c>
      <c r="G49" s="118"/>
      <c r="H49" s="324"/>
      <c r="I49" s="136" t="str">
        <f t="shared" si="2"/>
        <v>N/A</v>
      </c>
      <c r="J49" s="137">
        <f t="shared" si="3"/>
        <v>0</v>
      </c>
      <c r="K49" s="138">
        <f t="shared" si="0"/>
        <v>0</v>
      </c>
      <c r="L49" s="139">
        <f t="shared" si="1"/>
        <v>1</v>
      </c>
      <c r="M49" s="9"/>
      <c r="N49" s="9"/>
      <c r="O49" s="9"/>
      <c r="P49" s="9"/>
      <c r="Q49" s="9"/>
      <c r="R49" s="9"/>
      <c r="S49" s="9"/>
      <c r="T49" s="9"/>
      <c r="U49" s="9"/>
      <c r="V49" s="9"/>
      <c r="W49" s="9"/>
      <c r="X49" s="9"/>
      <c r="Y49" s="9"/>
      <c r="Z49" s="9"/>
    </row>
    <row r="50" spans="1:26" ht="17.5" thickBot="1">
      <c r="A50" s="9"/>
      <c r="B50" s="335"/>
      <c r="C50" s="151">
        <v>10</v>
      </c>
      <c r="D50" s="104" t="s">
        <v>54</v>
      </c>
      <c r="E50" s="151" t="s">
        <v>68</v>
      </c>
      <c r="F50" s="152" t="str">
        <f>HLOOKUP(F$3,'3-2. 진단 결과(Linux)'!$F$3:$G$63,ROW(A48),FALSE)</f>
        <v>양호</v>
      </c>
      <c r="G50" s="118"/>
      <c r="H50" s="325"/>
      <c r="I50" s="143">
        <f t="shared" si="2"/>
        <v>1</v>
      </c>
      <c r="J50" s="144">
        <f t="shared" si="3"/>
        <v>1</v>
      </c>
      <c r="K50" s="145">
        <f t="shared" si="0"/>
        <v>0</v>
      </c>
      <c r="L50" s="146">
        <f t="shared" si="1"/>
        <v>0</v>
      </c>
      <c r="M50" s="9"/>
      <c r="N50" s="9"/>
      <c r="O50" s="9"/>
      <c r="P50" s="9"/>
      <c r="Q50" s="9"/>
      <c r="R50" s="9"/>
      <c r="S50" s="9"/>
      <c r="T50" s="9"/>
      <c r="U50" s="9"/>
      <c r="V50" s="9"/>
      <c r="W50" s="9"/>
      <c r="X50" s="9"/>
      <c r="Y50" s="9"/>
      <c r="Z50" s="9"/>
    </row>
    <row r="51" spans="1:26" ht="17">
      <c r="A51" s="9"/>
      <c r="B51" s="331" t="s">
        <v>208</v>
      </c>
      <c r="C51" s="147">
        <v>1</v>
      </c>
      <c r="D51" s="99" t="s">
        <v>209</v>
      </c>
      <c r="E51" s="147" t="s">
        <v>75</v>
      </c>
      <c r="F51" s="148" t="str">
        <f>HLOOKUP(F$3,'3-2. 진단 결과(Linux)'!$F$3:$G$63,ROW(A49),FALSE)</f>
        <v>N/A</v>
      </c>
      <c r="G51" s="118"/>
      <c r="H51" s="326">
        <f>IF(COUNTIF(I51:I53,"N/I43:I49A")=COUNTA(I51:I53),"N/A",AVERAGE(I51:I53))</f>
        <v>0.5</v>
      </c>
      <c r="I51" s="129" t="str">
        <f t="shared" si="2"/>
        <v>N/A</v>
      </c>
      <c r="J51" s="130">
        <f t="shared" si="3"/>
        <v>0</v>
      </c>
      <c r="K51" s="131">
        <f t="shared" si="0"/>
        <v>0</v>
      </c>
      <c r="L51" s="132">
        <f t="shared" si="1"/>
        <v>1</v>
      </c>
      <c r="M51" s="9"/>
      <c r="N51" s="9"/>
      <c r="O51" s="9"/>
      <c r="P51" s="9"/>
      <c r="Q51" s="9"/>
      <c r="R51" s="9"/>
      <c r="S51" s="9"/>
      <c r="T51" s="9"/>
      <c r="U51" s="9"/>
      <c r="V51" s="9"/>
      <c r="W51" s="9"/>
      <c r="X51" s="9"/>
      <c r="Y51" s="9"/>
      <c r="Z51" s="9"/>
    </row>
    <row r="52" spans="1:26" ht="17">
      <c r="A52" s="12"/>
      <c r="B52" s="334"/>
      <c r="C52" s="149">
        <v>2</v>
      </c>
      <c r="D52" s="91" t="s">
        <v>210</v>
      </c>
      <c r="E52" s="149" t="s">
        <v>68</v>
      </c>
      <c r="F52" s="150" t="str">
        <f>HLOOKUP(F$3,'3-2. 진단 결과(Linux)'!$F$3:$G$63,ROW(A50),FALSE)</f>
        <v>취약</v>
      </c>
      <c r="G52" s="118"/>
      <c r="H52" s="327"/>
      <c r="I52" s="136">
        <f t="shared" si="2"/>
        <v>0</v>
      </c>
      <c r="J52" s="137">
        <f t="shared" si="3"/>
        <v>0</v>
      </c>
      <c r="K52" s="138">
        <f t="shared" si="0"/>
        <v>1</v>
      </c>
      <c r="L52" s="139">
        <f t="shared" si="1"/>
        <v>0</v>
      </c>
      <c r="M52" s="9"/>
      <c r="N52" s="9"/>
      <c r="O52" s="9"/>
      <c r="P52" s="9"/>
      <c r="Q52" s="9"/>
      <c r="R52" s="9"/>
      <c r="S52" s="9"/>
      <c r="T52" s="9"/>
      <c r="U52" s="9"/>
      <c r="V52" s="9"/>
      <c r="W52" s="9"/>
      <c r="X52" s="9"/>
      <c r="Y52" s="9"/>
      <c r="Z52" s="9"/>
    </row>
    <row r="53" spans="1:26" ht="17.5" thickBot="1">
      <c r="A53" s="12"/>
      <c r="B53" s="335"/>
      <c r="C53" s="151">
        <v>3</v>
      </c>
      <c r="D53" s="111" t="s">
        <v>211</v>
      </c>
      <c r="E53" s="151" t="s">
        <v>68</v>
      </c>
      <c r="F53" s="152" t="str">
        <f>HLOOKUP(F$3,'3-2. 진단 결과(Linux)'!$F$3:$G$63,ROW(A51),FALSE)</f>
        <v>양호</v>
      </c>
      <c r="G53" s="118"/>
      <c r="H53" s="328"/>
      <c r="I53" s="143">
        <f t="shared" si="2"/>
        <v>1</v>
      </c>
      <c r="J53" s="144">
        <f t="shared" si="3"/>
        <v>1</v>
      </c>
      <c r="K53" s="145">
        <f t="shared" si="0"/>
        <v>0</v>
      </c>
      <c r="L53" s="146">
        <f t="shared" si="1"/>
        <v>0</v>
      </c>
      <c r="M53" s="9"/>
      <c r="N53" s="9"/>
      <c r="O53" s="9"/>
      <c r="P53" s="9"/>
      <c r="Q53" s="9"/>
      <c r="R53" s="9"/>
      <c r="S53" s="9"/>
      <c r="T53" s="9"/>
      <c r="U53" s="9"/>
      <c r="V53" s="9"/>
      <c r="W53" s="9"/>
      <c r="X53" s="9"/>
      <c r="Y53" s="9"/>
      <c r="Z53" s="9"/>
    </row>
    <row r="54" spans="1:26" ht="17">
      <c r="A54" s="12"/>
      <c r="B54" s="331" t="s">
        <v>212</v>
      </c>
      <c r="C54" s="147">
        <v>1</v>
      </c>
      <c r="D54" s="99" t="s">
        <v>213</v>
      </c>
      <c r="E54" s="147" t="s">
        <v>68</v>
      </c>
      <c r="F54" s="148" t="str">
        <f>HLOOKUP(F$3,'3-2. 진단 결과(Linux)'!$F$3:$G$63,ROW(A52),FALSE)</f>
        <v>N/A</v>
      </c>
      <c r="G54" s="118"/>
      <c r="H54" s="326">
        <f>IF(COUNTIF(I54:I59,"N/A")=COUNTA(I54:I59),"N/A",AVERAGE(I54:I59))</f>
        <v>1</v>
      </c>
      <c r="I54" s="129" t="str">
        <f t="shared" si="2"/>
        <v>N/A</v>
      </c>
      <c r="J54" s="130">
        <f t="shared" si="3"/>
        <v>0</v>
      </c>
      <c r="K54" s="131">
        <f t="shared" si="0"/>
        <v>0</v>
      </c>
      <c r="L54" s="132">
        <f t="shared" si="1"/>
        <v>1</v>
      </c>
      <c r="M54" s="9"/>
      <c r="N54" s="9"/>
      <c r="O54" s="9"/>
      <c r="P54" s="9"/>
      <c r="Q54" s="9"/>
      <c r="R54" s="9"/>
      <c r="S54" s="9"/>
      <c r="T54" s="9"/>
      <c r="U54" s="9"/>
      <c r="V54" s="9"/>
      <c r="W54" s="9"/>
      <c r="X54" s="9"/>
      <c r="Y54" s="9"/>
      <c r="Z54" s="9"/>
    </row>
    <row r="55" spans="1:26" ht="17">
      <c r="A55" s="12"/>
      <c r="B55" s="334"/>
      <c r="C55" s="149">
        <v>2</v>
      </c>
      <c r="D55" s="91" t="s">
        <v>214</v>
      </c>
      <c r="E55" s="149" t="s">
        <v>68</v>
      </c>
      <c r="F55" s="150" t="str">
        <f>HLOOKUP(F$3,'3-2. 진단 결과(Linux)'!$F$3:$G$63,ROW(A53),FALSE)</f>
        <v>양호</v>
      </c>
      <c r="G55" s="118"/>
      <c r="H55" s="327"/>
      <c r="I55" s="136">
        <f t="shared" si="2"/>
        <v>1</v>
      </c>
      <c r="J55" s="137">
        <f t="shared" si="3"/>
        <v>1</v>
      </c>
      <c r="K55" s="138">
        <f t="shared" si="0"/>
        <v>0</v>
      </c>
      <c r="L55" s="139">
        <f t="shared" si="1"/>
        <v>0</v>
      </c>
      <c r="M55" s="9"/>
      <c r="N55" s="9"/>
      <c r="O55" s="9"/>
      <c r="P55" s="9"/>
      <c r="Q55" s="9"/>
      <c r="R55" s="9"/>
      <c r="S55" s="9"/>
      <c r="T55" s="9"/>
      <c r="U55" s="9"/>
      <c r="V55" s="9"/>
      <c r="W55" s="9"/>
      <c r="X55" s="9"/>
      <c r="Y55" s="9"/>
      <c r="Z55" s="9"/>
    </row>
    <row r="56" spans="1:26" ht="17">
      <c r="A56" s="12"/>
      <c r="B56" s="334"/>
      <c r="C56" s="149">
        <v>3</v>
      </c>
      <c r="D56" s="91" t="s">
        <v>215</v>
      </c>
      <c r="E56" s="149" t="s">
        <v>65</v>
      </c>
      <c r="F56" s="150" t="str">
        <f>HLOOKUP(F$3,'3-2. 진단 결과(Linux)'!$F$3:$G$63,ROW(A54),FALSE)</f>
        <v>N/A</v>
      </c>
      <c r="G56" s="118"/>
      <c r="H56" s="327"/>
      <c r="I56" s="136" t="str">
        <f t="shared" si="2"/>
        <v>N/A</v>
      </c>
      <c r="J56" s="137">
        <f t="shared" si="3"/>
        <v>0</v>
      </c>
      <c r="K56" s="138">
        <f t="shared" si="0"/>
        <v>0</v>
      </c>
      <c r="L56" s="139">
        <f t="shared" si="1"/>
        <v>1</v>
      </c>
      <c r="M56" s="9"/>
      <c r="N56" s="9"/>
      <c r="O56" s="9"/>
      <c r="P56" s="9"/>
      <c r="Q56" s="9"/>
      <c r="R56" s="9"/>
      <c r="S56" s="9"/>
      <c r="T56" s="9"/>
      <c r="U56" s="9"/>
      <c r="V56" s="9"/>
      <c r="W56" s="9"/>
      <c r="X56" s="9"/>
      <c r="Y56" s="9"/>
      <c r="Z56" s="9"/>
    </row>
    <row r="57" spans="1:26" ht="17">
      <c r="A57" s="12"/>
      <c r="B57" s="334"/>
      <c r="C57" s="149">
        <v>4</v>
      </c>
      <c r="D57" s="91" t="s">
        <v>216</v>
      </c>
      <c r="E57" s="149" t="s">
        <v>65</v>
      </c>
      <c r="F57" s="150" t="str">
        <f>HLOOKUP(F$3,'3-2. 진단 결과(Linux)'!$F$3:$G$63,ROW(A55),FALSE)</f>
        <v>N/A</v>
      </c>
      <c r="G57" s="118"/>
      <c r="H57" s="327"/>
      <c r="I57" s="136" t="str">
        <f t="shared" si="2"/>
        <v>N/A</v>
      </c>
      <c r="J57" s="137">
        <f t="shared" si="3"/>
        <v>0</v>
      </c>
      <c r="K57" s="138">
        <f t="shared" si="0"/>
        <v>0</v>
      </c>
      <c r="L57" s="139">
        <f t="shared" si="1"/>
        <v>1</v>
      </c>
      <c r="M57" s="9"/>
      <c r="N57" s="9"/>
      <c r="O57" s="9"/>
      <c r="P57" s="9"/>
      <c r="Q57" s="9"/>
      <c r="R57" s="9"/>
      <c r="S57" s="9"/>
      <c r="T57" s="9"/>
      <c r="U57" s="9"/>
      <c r="V57" s="9"/>
      <c r="W57" s="9"/>
      <c r="X57" s="9"/>
      <c r="Y57" s="9"/>
      <c r="Z57" s="9"/>
    </row>
    <row r="58" spans="1:26" ht="17">
      <c r="A58" s="12"/>
      <c r="B58" s="334"/>
      <c r="C58" s="149">
        <v>5</v>
      </c>
      <c r="D58" s="91" t="s">
        <v>217</v>
      </c>
      <c r="E58" s="149" t="s">
        <v>68</v>
      </c>
      <c r="F58" s="150" t="str">
        <f>HLOOKUP(F$3,'3-2. 진단 결과(Linux)'!$F$3:$G$63,ROW(A56),FALSE)</f>
        <v>N/A</v>
      </c>
      <c r="G58" s="118"/>
      <c r="H58" s="327"/>
      <c r="I58" s="136" t="str">
        <f t="shared" si="2"/>
        <v>N/A</v>
      </c>
      <c r="J58" s="137">
        <f t="shared" si="3"/>
        <v>0</v>
      </c>
      <c r="K58" s="138">
        <f t="shared" si="0"/>
        <v>0</v>
      </c>
      <c r="L58" s="139">
        <f t="shared" si="1"/>
        <v>1</v>
      </c>
      <c r="M58" s="9"/>
      <c r="N58" s="9"/>
      <c r="O58" s="9"/>
      <c r="P58" s="9"/>
      <c r="Q58" s="9"/>
      <c r="R58" s="9"/>
      <c r="S58" s="9"/>
      <c r="T58" s="9"/>
      <c r="U58" s="9"/>
      <c r="V58" s="9"/>
      <c r="W58" s="9"/>
      <c r="X58" s="9"/>
      <c r="Y58" s="9"/>
      <c r="Z58" s="9"/>
    </row>
    <row r="59" spans="1:26" ht="17.5" thickBot="1">
      <c r="A59" s="12"/>
      <c r="B59" s="335"/>
      <c r="C59" s="151">
        <v>6</v>
      </c>
      <c r="D59" s="111" t="s">
        <v>218</v>
      </c>
      <c r="E59" s="151" t="s">
        <v>68</v>
      </c>
      <c r="F59" s="152" t="str">
        <f>HLOOKUP(F$3,'3-2. 진단 결과(Linux)'!$F$3:$G$63,ROW(A57),FALSE)</f>
        <v>양호</v>
      </c>
      <c r="G59" s="118"/>
      <c r="H59" s="328"/>
      <c r="I59" s="143">
        <f t="shared" si="2"/>
        <v>1</v>
      </c>
      <c r="J59" s="144">
        <f t="shared" si="3"/>
        <v>1</v>
      </c>
      <c r="K59" s="145">
        <f t="shared" si="0"/>
        <v>0</v>
      </c>
      <c r="L59" s="146">
        <f t="shared" si="1"/>
        <v>0</v>
      </c>
      <c r="M59" s="9"/>
      <c r="N59" s="9"/>
      <c r="O59" s="9"/>
      <c r="P59" s="9"/>
      <c r="Q59" s="9"/>
      <c r="R59" s="9"/>
      <c r="S59" s="9"/>
      <c r="T59" s="9"/>
      <c r="U59" s="9"/>
      <c r="V59" s="9"/>
      <c r="W59" s="9"/>
      <c r="X59" s="9"/>
      <c r="Y59" s="9"/>
      <c r="Z59" s="9"/>
    </row>
    <row r="60" spans="1:26" ht="17">
      <c r="A60" s="12"/>
      <c r="B60" s="331" t="s">
        <v>219</v>
      </c>
      <c r="C60" s="147">
        <v>1</v>
      </c>
      <c r="D60" s="99" t="s">
        <v>220</v>
      </c>
      <c r="E60" s="147" t="s">
        <v>75</v>
      </c>
      <c r="F60" s="148" t="str">
        <f>HLOOKUP(F$3,'3-2. 진단 결과(Linux)'!$F$3:$G$63,ROW(A58),FALSE)</f>
        <v>N/A</v>
      </c>
      <c r="G60" s="118"/>
      <c r="H60" s="326" t="str">
        <f>IF(COUNTIF(I60:I62,"N/A")=COUNTA(I60:I62),"N/A",AVERAGE(I60:I62))</f>
        <v>N/A</v>
      </c>
      <c r="I60" s="129" t="str">
        <f t="shared" si="2"/>
        <v>N/A</v>
      </c>
      <c r="J60" s="130">
        <f t="shared" si="3"/>
        <v>0</v>
      </c>
      <c r="K60" s="131">
        <f t="shared" si="0"/>
        <v>0</v>
      </c>
      <c r="L60" s="132">
        <f t="shared" si="1"/>
        <v>1</v>
      </c>
      <c r="M60" s="9"/>
      <c r="N60" s="9"/>
      <c r="O60" s="9"/>
      <c r="P60" s="9"/>
      <c r="Q60" s="9"/>
      <c r="R60" s="9"/>
      <c r="S60" s="9"/>
      <c r="T60" s="9"/>
      <c r="U60" s="9"/>
      <c r="V60" s="9"/>
      <c r="W60" s="9"/>
      <c r="X60" s="9"/>
      <c r="Y60" s="9"/>
      <c r="Z60" s="9"/>
    </row>
    <row r="61" spans="1:26" ht="17">
      <c r="A61" s="12"/>
      <c r="B61" s="334"/>
      <c r="C61" s="149">
        <v>2</v>
      </c>
      <c r="D61" s="91" t="s">
        <v>221</v>
      </c>
      <c r="E61" s="149" t="s">
        <v>75</v>
      </c>
      <c r="F61" s="150" t="str">
        <f>HLOOKUP(F$3,'3-2. 진단 결과(Linux)'!$F$3:$G$63,ROW(A59),FALSE)</f>
        <v>N/A</v>
      </c>
      <c r="G61" s="118"/>
      <c r="H61" s="327"/>
      <c r="I61" s="136" t="str">
        <f t="shared" si="2"/>
        <v>N/A</v>
      </c>
      <c r="J61" s="137">
        <f t="shared" si="3"/>
        <v>0</v>
      </c>
      <c r="K61" s="138">
        <f t="shared" si="0"/>
        <v>0</v>
      </c>
      <c r="L61" s="139">
        <f t="shared" si="1"/>
        <v>1</v>
      </c>
      <c r="M61" s="9"/>
      <c r="N61" s="9"/>
      <c r="O61" s="9"/>
      <c r="P61" s="9"/>
      <c r="Q61" s="9"/>
      <c r="R61" s="9"/>
      <c r="S61" s="9"/>
      <c r="T61" s="9"/>
      <c r="U61" s="9"/>
      <c r="V61" s="9"/>
      <c r="W61" s="9"/>
      <c r="X61" s="9"/>
      <c r="Y61" s="9"/>
      <c r="Z61" s="9"/>
    </row>
    <row r="62" spans="1:26" ht="17.5" thickBot="1">
      <c r="A62" s="12"/>
      <c r="B62" s="350"/>
      <c r="C62" s="153">
        <v>3</v>
      </c>
      <c r="D62" s="92" t="s">
        <v>222</v>
      </c>
      <c r="E62" s="153" t="s">
        <v>75</v>
      </c>
      <c r="F62" s="154" t="str">
        <f>HLOOKUP(F$3,'3-2. 진단 결과(Linux)'!$F$3:$G$63,ROW(A60),FALSE)</f>
        <v>N/A</v>
      </c>
      <c r="G62" s="118"/>
      <c r="H62" s="343"/>
      <c r="I62" s="155" t="str">
        <f t="shared" si="2"/>
        <v>N/A</v>
      </c>
      <c r="J62" s="156">
        <f t="shared" si="3"/>
        <v>0</v>
      </c>
      <c r="K62" s="157">
        <f t="shared" si="0"/>
        <v>0</v>
      </c>
      <c r="L62" s="158">
        <f t="shared" si="1"/>
        <v>1</v>
      </c>
      <c r="M62" s="9"/>
      <c r="N62" s="9"/>
      <c r="O62" s="9"/>
      <c r="P62" s="9"/>
      <c r="Q62" s="9"/>
      <c r="R62" s="9"/>
      <c r="S62" s="9"/>
      <c r="T62" s="9"/>
      <c r="U62" s="9"/>
      <c r="V62" s="9"/>
      <c r="W62" s="9"/>
      <c r="X62" s="9"/>
      <c r="Y62" s="9"/>
      <c r="Z62" s="9"/>
    </row>
    <row r="63" spans="1:26" ht="17.5" thickBot="1">
      <c r="A63" s="12"/>
      <c r="B63" s="113" t="s">
        <v>223</v>
      </c>
      <c r="C63" s="159">
        <v>1</v>
      </c>
      <c r="D63" s="95" t="s">
        <v>224</v>
      </c>
      <c r="E63" s="159" t="s">
        <v>68</v>
      </c>
      <c r="F63" s="160" t="str">
        <f>HLOOKUP(F$3,'3-2. 진단 결과(Linux)'!$F$3:$G$63,ROW(A61),FALSE)</f>
        <v>양호</v>
      </c>
      <c r="G63" s="118"/>
      <c r="H63" s="161">
        <f>IF(COUNTIF(I63,"N/A")=COUNTA(I63),"N/A",AVERAGE(I63))</f>
        <v>1</v>
      </c>
      <c r="I63" s="162">
        <f t="shared" si="2"/>
        <v>1</v>
      </c>
      <c r="J63" s="163">
        <f t="shared" si="3"/>
        <v>1</v>
      </c>
      <c r="K63" s="164">
        <f t="shared" si="0"/>
        <v>0</v>
      </c>
      <c r="L63" s="165">
        <f t="shared" si="1"/>
        <v>0</v>
      </c>
      <c r="M63" s="9"/>
      <c r="N63" s="9"/>
      <c r="O63" s="9"/>
      <c r="P63" s="9"/>
      <c r="Q63" s="9"/>
      <c r="R63" s="9"/>
      <c r="S63" s="9"/>
      <c r="T63" s="9"/>
      <c r="U63" s="9"/>
      <c r="V63" s="9"/>
      <c r="W63" s="9"/>
      <c r="X63" s="9"/>
      <c r="Y63" s="9"/>
      <c r="Z63" s="9"/>
    </row>
    <row r="64" spans="1:26" ht="17">
      <c r="A64" s="12"/>
      <c r="B64" s="329" t="s">
        <v>36</v>
      </c>
      <c r="C64" s="344" t="s">
        <v>35</v>
      </c>
      <c r="D64" s="345"/>
      <c r="E64" s="346"/>
      <c r="F64" s="166">
        <f>COUNTIF(F$6:F$63,"취약")</f>
        <v>9</v>
      </c>
      <c r="G64" s="118"/>
      <c r="H64" s="119"/>
      <c r="I64" s="119"/>
      <c r="J64" s="119"/>
      <c r="K64" s="119"/>
      <c r="L64" s="119"/>
      <c r="M64" s="9"/>
      <c r="N64" s="9"/>
      <c r="O64" s="9"/>
      <c r="P64" s="9"/>
      <c r="Q64" s="9"/>
      <c r="R64" s="9"/>
      <c r="S64" s="9"/>
      <c r="T64" s="9"/>
      <c r="U64" s="9"/>
      <c r="V64" s="9"/>
      <c r="W64" s="9"/>
      <c r="X64" s="9"/>
      <c r="Y64" s="9"/>
      <c r="Z64" s="9"/>
    </row>
    <row r="65" spans="1:26" ht="17.5" thickBot="1">
      <c r="A65" s="12"/>
      <c r="B65" s="339"/>
      <c r="C65" s="347" t="s">
        <v>34</v>
      </c>
      <c r="D65" s="348"/>
      <c r="E65" s="349"/>
      <c r="F65" s="167">
        <f>(COUNTIF(F$6:F$63,"양호"))/(COUNTA(F$6:F$63)-COUNTIF(F$6:F$63,"N/A"))</f>
        <v>0.76923076923076927</v>
      </c>
      <c r="G65" s="118"/>
      <c r="H65" s="119"/>
      <c r="I65" s="119"/>
      <c r="J65" s="119"/>
      <c r="K65" s="119"/>
      <c r="L65" s="119"/>
      <c r="M65" s="9"/>
      <c r="N65" s="9"/>
      <c r="O65" s="9"/>
      <c r="P65" s="9"/>
      <c r="Q65" s="9"/>
      <c r="R65" s="9"/>
      <c r="S65" s="9"/>
      <c r="T65" s="9"/>
      <c r="U65" s="9"/>
      <c r="V65" s="9"/>
      <c r="W65" s="9"/>
      <c r="X65" s="9"/>
      <c r="Y65" s="9"/>
      <c r="Z65" s="9"/>
    </row>
    <row r="66" spans="1:26" ht="13.5" customHeight="1">
      <c r="A66" s="12"/>
      <c r="B66" s="24"/>
      <c r="C66" s="26"/>
      <c r="D66" s="26"/>
      <c r="E66" s="27"/>
      <c r="F66" s="27"/>
      <c r="G66" s="24"/>
      <c r="H66" s="25"/>
      <c r="I66" s="25"/>
      <c r="J66" s="25"/>
      <c r="K66" s="25"/>
      <c r="L66" s="25"/>
      <c r="M66" s="9"/>
      <c r="N66" s="9"/>
      <c r="O66" s="9"/>
      <c r="P66" s="9"/>
      <c r="Q66" s="9"/>
      <c r="R66" s="9"/>
      <c r="S66" s="9"/>
      <c r="T66" s="9"/>
      <c r="U66" s="9"/>
      <c r="V66" s="9"/>
      <c r="W66" s="9"/>
      <c r="X66" s="9"/>
      <c r="Y66" s="9"/>
      <c r="Z66" s="9"/>
    </row>
    <row r="67" spans="1:26" ht="13.5" customHeight="1">
      <c r="A67" s="12"/>
      <c r="B67" s="12"/>
      <c r="C67" s="12"/>
      <c r="D67" s="12"/>
      <c r="E67" s="11"/>
      <c r="F67" s="11"/>
      <c r="G67" s="10"/>
      <c r="H67" s="9"/>
      <c r="I67" s="9"/>
      <c r="J67" s="9"/>
      <c r="K67" s="9"/>
      <c r="L67" s="9"/>
      <c r="M67" s="9"/>
      <c r="N67" s="9"/>
      <c r="O67" s="9"/>
      <c r="P67" s="9"/>
      <c r="Q67" s="9"/>
      <c r="R67" s="9"/>
      <c r="S67" s="9"/>
      <c r="T67" s="9"/>
      <c r="U67" s="9"/>
      <c r="V67" s="9"/>
      <c r="W67" s="9"/>
      <c r="X67" s="9"/>
      <c r="Y67" s="9"/>
      <c r="Z67" s="9"/>
    </row>
    <row r="68" spans="1:26" ht="13.5" customHeight="1">
      <c r="A68" s="12"/>
      <c r="B68" s="12"/>
      <c r="C68" s="12"/>
      <c r="D68" s="12"/>
      <c r="E68" s="11"/>
      <c r="F68" s="11"/>
      <c r="G68" s="10"/>
      <c r="H68" s="9"/>
      <c r="I68" s="9"/>
      <c r="J68" s="9"/>
      <c r="K68" s="9"/>
      <c r="L68" s="9"/>
      <c r="M68" s="9"/>
      <c r="N68" s="9"/>
      <c r="O68" s="9"/>
      <c r="P68" s="9"/>
      <c r="Q68" s="9"/>
      <c r="R68" s="9"/>
      <c r="S68" s="9"/>
      <c r="T68" s="9"/>
      <c r="U68" s="9"/>
      <c r="V68" s="9"/>
      <c r="W68" s="9"/>
      <c r="X68" s="9"/>
      <c r="Y68" s="9"/>
      <c r="Z68" s="9"/>
    </row>
    <row r="69" spans="1:26" ht="13.5" customHeight="1">
      <c r="A69" s="12"/>
      <c r="B69" s="12"/>
      <c r="C69" s="12"/>
      <c r="D69" s="12"/>
      <c r="E69" s="11"/>
      <c r="F69" s="11"/>
      <c r="G69" s="10"/>
      <c r="H69" s="9"/>
      <c r="I69" s="9"/>
      <c r="J69" s="9"/>
      <c r="K69" s="9"/>
      <c r="L69" s="9"/>
      <c r="M69" s="9"/>
      <c r="N69" s="9"/>
      <c r="O69" s="9"/>
      <c r="P69" s="9"/>
      <c r="Q69" s="9"/>
      <c r="R69" s="9"/>
      <c r="S69" s="9"/>
      <c r="T69" s="9"/>
      <c r="U69" s="9"/>
      <c r="V69" s="9"/>
      <c r="W69" s="9"/>
      <c r="X69" s="9"/>
      <c r="Y69" s="9"/>
      <c r="Z69" s="9"/>
    </row>
    <row r="70" spans="1:26" ht="13.5" customHeight="1">
      <c r="A70" s="12"/>
      <c r="B70" s="12"/>
      <c r="C70" s="12"/>
      <c r="D70" s="12"/>
      <c r="E70" s="11"/>
      <c r="F70" s="11"/>
      <c r="G70" s="10"/>
      <c r="H70" s="9"/>
      <c r="I70" s="9"/>
      <c r="J70" s="9"/>
      <c r="K70" s="9"/>
      <c r="L70" s="9"/>
      <c r="M70" s="9"/>
      <c r="N70" s="9"/>
      <c r="O70" s="9"/>
      <c r="P70" s="9"/>
      <c r="Q70" s="9"/>
      <c r="R70" s="9"/>
      <c r="S70" s="9"/>
      <c r="T70" s="9"/>
      <c r="U70" s="9"/>
      <c r="V70" s="9"/>
      <c r="W70" s="9"/>
      <c r="X70" s="9"/>
      <c r="Y70" s="9"/>
      <c r="Z70" s="9"/>
    </row>
    <row r="71" spans="1:26" ht="13.5" customHeight="1">
      <c r="A71" s="12"/>
      <c r="B71" s="12"/>
      <c r="C71" s="12"/>
      <c r="D71" s="12"/>
      <c r="E71" s="11"/>
      <c r="F71" s="11"/>
      <c r="G71" s="10"/>
      <c r="H71" s="9"/>
      <c r="I71" s="9"/>
      <c r="J71" s="9"/>
      <c r="K71" s="9"/>
      <c r="L71" s="9"/>
      <c r="M71" s="9"/>
      <c r="N71" s="9"/>
      <c r="O71" s="9"/>
      <c r="P71" s="9"/>
      <c r="Q71" s="9"/>
      <c r="R71" s="9"/>
      <c r="S71" s="9"/>
      <c r="T71" s="9"/>
      <c r="U71" s="9"/>
      <c r="V71" s="9"/>
      <c r="W71" s="9"/>
      <c r="X71" s="9"/>
      <c r="Y71" s="9"/>
      <c r="Z71" s="9"/>
    </row>
    <row r="72" spans="1:26" ht="13.5" customHeight="1">
      <c r="A72" s="12"/>
      <c r="B72" s="12"/>
      <c r="C72" s="12"/>
      <c r="D72" s="12"/>
      <c r="E72" s="11"/>
      <c r="F72" s="11"/>
      <c r="G72" s="10"/>
      <c r="H72" s="9"/>
      <c r="I72" s="9"/>
      <c r="J72" s="9"/>
      <c r="K72" s="9"/>
      <c r="L72" s="9"/>
      <c r="M72" s="9"/>
      <c r="N72" s="9"/>
      <c r="O72" s="9"/>
      <c r="P72" s="9"/>
      <c r="Q72" s="9"/>
      <c r="R72" s="9"/>
      <c r="S72" s="9"/>
      <c r="T72" s="9"/>
      <c r="U72" s="9"/>
      <c r="V72" s="9"/>
      <c r="W72" s="9"/>
      <c r="X72" s="9"/>
      <c r="Y72" s="9"/>
      <c r="Z72" s="9"/>
    </row>
    <row r="73" spans="1:26" ht="13.5" customHeight="1">
      <c r="A73" s="12"/>
      <c r="B73" s="12"/>
      <c r="C73" s="12"/>
      <c r="D73" s="12"/>
      <c r="E73" s="11"/>
      <c r="F73" s="11"/>
      <c r="G73" s="10"/>
      <c r="H73" s="9"/>
      <c r="I73" s="9"/>
      <c r="J73" s="9"/>
      <c r="K73" s="9"/>
      <c r="L73" s="9"/>
      <c r="M73" s="9"/>
      <c r="N73" s="9"/>
      <c r="O73" s="9"/>
      <c r="P73" s="9"/>
      <c r="Q73" s="9"/>
      <c r="R73" s="9"/>
      <c r="S73" s="9"/>
      <c r="T73" s="9"/>
      <c r="U73" s="9"/>
      <c r="V73" s="9"/>
      <c r="W73" s="9"/>
      <c r="X73" s="9"/>
      <c r="Y73" s="9"/>
      <c r="Z73" s="9"/>
    </row>
    <row r="74" spans="1:26" ht="13.5" customHeight="1">
      <c r="A74" s="12"/>
      <c r="B74" s="12"/>
      <c r="C74" s="12"/>
      <c r="D74" s="12"/>
      <c r="E74" s="11"/>
      <c r="F74" s="11"/>
      <c r="G74" s="10"/>
      <c r="H74" s="9"/>
      <c r="I74" s="9"/>
      <c r="J74" s="9"/>
      <c r="K74" s="9"/>
      <c r="L74" s="9"/>
      <c r="M74" s="9"/>
      <c r="N74" s="9"/>
      <c r="O74" s="9"/>
      <c r="P74" s="9"/>
      <c r="Q74" s="9"/>
      <c r="R74" s="9"/>
      <c r="S74" s="9"/>
      <c r="T74" s="9"/>
      <c r="U74" s="9"/>
      <c r="V74" s="9"/>
      <c r="W74" s="9"/>
      <c r="X74" s="9"/>
      <c r="Y74" s="9"/>
      <c r="Z74" s="9"/>
    </row>
    <row r="75" spans="1:26" ht="13.5" customHeight="1">
      <c r="A75" s="12"/>
      <c r="B75" s="12"/>
      <c r="C75" s="12"/>
      <c r="D75" s="12"/>
      <c r="E75" s="11"/>
      <c r="F75" s="11"/>
      <c r="G75" s="10"/>
      <c r="H75" s="9"/>
      <c r="I75" s="9"/>
      <c r="J75" s="9"/>
      <c r="K75" s="9"/>
      <c r="L75" s="9"/>
      <c r="M75" s="9"/>
      <c r="N75" s="9"/>
      <c r="O75" s="9"/>
      <c r="P75" s="9"/>
      <c r="Q75" s="9"/>
      <c r="R75" s="9"/>
      <c r="S75" s="9"/>
      <c r="T75" s="9"/>
      <c r="U75" s="9"/>
      <c r="V75" s="9"/>
      <c r="W75" s="9"/>
      <c r="X75" s="9"/>
      <c r="Y75" s="9"/>
      <c r="Z75" s="9"/>
    </row>
    <row r="76" spans="1:26" ht="13.5" customHeight="1">
      <c r="A76" s="12"/>
      <c r="B76" s="12"/>
      <c r="C76" s="12"/>
      <c r="D76" s="12"/>
      <c r="E76" s="11"/>
      <c r="F76" s="11"/>
      <c r="G76" s="10"/>
      <c r="H76" s="9"/>
      <c r="I76" s="9"/>
      <c r="J76" s="9"/>
      <c r="K76" s="9"/>
      <c r="L76" s="9"/>
      <c r="M76" s="9"/>
      <c r="N76" s="9"/>
      <c r="O76" s="9"/>
      <c r="P76" s="9"/>
      <c r="Q76" s="9"/>
      <c r="R76" s="9"/>
      <c r="S76" s="9"/>
      <c r="T76" s="9"/>
      <c r="U76" s="9"/>
      <c r="V76" s="9"/>
      <c r="W76" s="9"/>
      <c r="X76" s="9"/>
      <c r="Y76" s="9"/>
      <c r="Z76" s="9"/>
    </row>
    <row r="77" spans="1:26" ht="13.5" customHeight="1">
      <c r="A77" s="12"/>
      <c r="B77" s="12"/>
      <c r="C77" s="12"/>
      <c r="D77" s="12"/>
      <c r="E77" s="11"/>
      <c r="F77" s="11"/>
      <c r="G77" s="10"/>
      <c r="H77" s="9"/>
      <c r="I77" s="9"/>
      <c r="J77" s="9"/>
      <c r="K77" s="9"/>
      <c r="L77" s="9"/>
      <c r="M77" s="9"/>
      <c r="N77" s="9"/>
      <c r="O77" s="9"/>
      <c r="P77" s="9"/>
      <c r="Q77" s="9"/>
      <c r="R77" s="9"/>
      <c r="S77" s="9"/>
      <c r="T77" s="9"/>
      <c r="U77" s="9"/>
      <c r="V77" s="9"/>
      <c r="W77" s="9"/>
      <c r="X77" s="9"/>
      <c r="Y77" s="9"/>
      <c r="Z77" s="9"/>
    </row>
    <row r="78" spans="1:26" ht="13.5" customHeight="1">
      <c r="A78" s="12"/>
      <c r="B78" s="12"/>
      <c r="C78" s="12"/>
      <c r="D78" s="12"/>
      <c r="E78" s="11"/>
      <c r="F78" s="11"/>
      <c r="G78" s="10"/>
      <c r="H78" s="9"/>
      <c r="I78" s="9"/>
      <c r="J78" s="9"/>
      <c r="K78" s="9"/>
      <c r="L78" s="9"/>
      <c r="M78" s="9"/>
      <c r="N78" s="9"/>
      <c r="O78" s="9"/>
      <c r="P78" s="9"/>
      <c r="Q78" s="9"/>
      <c r="R78" s="9"/>
      <c r="S78" s="9"/>
      <c r="T78" s="9"/>
      <c r="U78" s="9"/>
      <c r="V78" s="9"/>
      <c r="W78" s="9"/>
      <c r="X78" s="9"/>
      <c r="Y78" s="9"/>
      <c r="Z78" s="9"/>
    </row>
    <row r="79" spans="1:26" ht="13.5" customHeight="1">
      <c r="A79" s="12"/>
      <c r="B79" s="12"/>
      <c r="C79" s="12"/>
      <c r="D79" s="12"/>
      <c r="E79" s="11"/>
      <c r="F79" s="11"/>
      <c r="G79" s="10"/>
      <c r="H79" s="9"/>
      <c r="I79" s="9"/>
      <c r="J79" s="9"/>
      <c r="K79" s="9"/>
      <c r="L79" s="9"/>
      <c r="M79" s="9"/>
      <c r="N79" s="9"/>
      <c r="O79" s="9"/>
      <c r="P79" s="9"/>
      <c r="Q79" s="9"/>
      <c r="R79" s="9"/>
      <c r="S79" s="9"/>
      <c r="T79" s="9"/>
      <c r="U79" s="9"/>
      <c r="V79" s="9"/>
      <c r="W79" s="9"/>
      <c r="X79" s="9"/>
      <c r="Y79" s="9"/>
      <c r="Z79" s="9"/>
    </row>
    <row r="80" spans="1:26" ht="13.5" customHeight="1">
      <c r="A80" s="12"/>
      <c r="B80" s="12"/>
      <c r="C80" s="12"/>
      <c r="D80" s="12"/>
      <c r="E80" s="11"/>
      <c r="F80" s="11"/>
      <c r="G80" s="10"/>
      <c r="H80" s="9"/>
      <c r="I80" s="9"/>
      <c r="J80" s="9"/>
      <c r="K80" s="9"/>
      <c r="L80" s="9"/>
      <c r="M80" s="9"/>
      <c r="N80" s="9"/>
      <c r="O80" s="9"/>
      <c r="P80" s="9"/>
      <c r="Q80" s="9"/>
      <c r="R80" s="9"/>
      <c r="S80" s="9"/>
      <c r="T80" s="9"/>
      <c r="U80" s="9"/>
      <c r="V80" s="9"/>
      <c r="W80" s="9"/>
      <c r="X80" s="9"/>
      <c r="Y80" s="9"/>
      <c r="Z80" s="9"/>
    </row>
    <row r="81" spans="1:26" ht="13.5" customHeight="1">
      <c r="A81" s="12"/>
      <c r="B81" s="12"/>
      <c r="C81" s="12"/>
      <c r="D81" s="12"/>
      <c r="E81" s="11"/>
      <c r="F81" s="11"/>
      <c r="G81" s="10"/>
      <c r="H81" s="9"/>
      <c r="I81" s="9"/>
      <c r="J81" s="9"/>
      <c r="K81" s="9"/>
      <c r="L81" s="9"/>
      <c r="M81" s="9"/>
      <c r="N81" s="9"/>
      <c r="O81" s="9"/>
      <c r="P81" s="9"/>
      <c r="Q81" s="9"/>
      <c r="R81" s="9"/>
      <c r="S81" s="9"/>
      <c r="T81" s="9"/>
      <c r="U81" s="9"/>
      <c r="V81" s="9"/>
      <c r="W81" s="9"/>
      <c r="X81" s="9"/>
      <c r="Y81" s="9"/>
      <c r="Z81" s="9"/>
    </row>
    <row r="82" spans="1:26" ht="13.5" customHeight="1">
      <c r="A82" s="12"/>
      <c r="B82" s="12"/>
      <c r="C82" s="12"/>
      <c r="D82" s="12"/>
      <c r="E82" s="11"/>
      <c r="F82" s="11"/>
      <c r="G82" s="10"/>
      <c r="H82" s="9"/>
      <c r="I82" s="9"/>
      <c r="J82" s="9"/>
      <c r="K82" s="9"/>
      <c r="L82" s="9"/>
      <c r="M82" s="9"/>
      <c r="N82" s="9"/>
      <c r="O82" s="9"/>
      <c r="P82" s="9"/>
      <c r="Q82" s="9"/>
      <c r="R82" s="9"/>
      <c r="S82" s="9"/>
      <c r="T82" s="9"/>
      <c r="U82" s="9"/>
      <c r="V82" s="9"/>
      <c r="W82" s="9"/>
      <c r="X82" s="9"/>
      <c r="Y82" s="9"/>
      <c r="Z82" s="9"/>
    </row>
    <row r="83" spans="1:26" ht="13.5" customHeight="1">
      <c r="A83" s="12"/>
      <c r="B83" s="12"/>
      <c r="C83" s="12"/>
      <c r="D83" s="12"/>
      <c r="E83" s="11"/>
      <c r="F83" s="11"/>
      <c r="G83" s="10"/>
      <c r="H83" s="9"/>
      <c r="I83" s="9"/>
      <c r="J83" s="9"/>
      <c r="K83" s="9"/>
      <c r="L83" s="9"/>
      <c r="M83" s="9"/>
      <c r="N83" s="9"/>
      <c r="O83" s="9"/>
      <c r="P83" s="9"/>
      <c r="Q83" s="9"/>
      <c r="R83" s="9"/>
      <c r="S83" s="9"/>
      <c r="T83" s="9"/>
      <c r="U83" s="9"/>
      <c r="V83" s="9"/>
      <c r="W83" s="9"/>
      <c r="X83" s="9"/>
      <c r="Y83" s="9"/>
      <c r="Z83" s="9"/>
    </row>
    <row r="84" spans="1:26" ht="13.5" customHeight="1">
      <c r="A84" s="12"/>
      <c r="B84" s="12"/>
      <c r="C84" s="12"/>
      <c r="D84" s="12"/>
      <c r="E84" s="11"/>
      <c r="F84" s="11"/>
      <c r="G84" s="10"/>
      <c r="H84" s="9"/>
      <c r="I84" s="9"/>
      <c r="J84" s="9"/>
      <c r="K84" s="9"/>
      <c r="L84" s="9"/>
      <c r="M84" s="9"/>
      <c r="N84" s="9"/>
      <c r="O84" s="9"/>
      <c r="P84" s="9"/>
      <c r="Q84" s="9"/>
      <c r="R84" s="9"/>
      <c r="S84" s="9"/>
      <c r="T84" s="9"/>
      <c r="U84" s="9"/>
      <c r="V84" s="9"/>
      <c r="W84" s="9"/>
      <c r="X84" s="9"/>
      <c r="Y84" s="9"/>
      <c r="Z84" s="9"/>
    </row>
    <row r="85" spans="1:26" ht="13.5" customHeight="1">
      <c r="A85" s="12"/>
      <c r="B85" s="12"/>
      <c r="C85" s="12"/>
      <c r="D85" s="12"/>
      <c r="E85" s="11"/>
      <c r="F85" s="11"/>
      <c r="G85" s="10"/>
      <c r="H85" s="9"/>
      <c r="I85" s="9"/>
      <c r="J85" s="9"/>
      <c r="K85" s="9"/>
      <c r="L85" s="9"/>
      <c r="M85" s="9"/>
      <c r="N85" s="9"/>
      <c r="O85" s="9"/>
      <c r="P85" s="9"/>
      <c r="Q85" s="9"/>
      <c r="R85" s="9"/>
      <c r="S85" s="9"/>
      <c r="T85" s="9"/>
      <c r="U85" s="9"/>
      <c r="V85" s="9"/>
      <c r="W85" s="9"/>
      <c r="X85" s="9"/>
      <c r="Y85" s="9"/>
      <c r="Z85" s="9"/>
    </row>
    <row r="86" spans="1:26" ht="13.5" customHeight="1">
      <c r="A86" s="12"/>
      <c r="B86" s="12"/>
      <c r="C86" s="12"/>
      <c r="D86" s="12"/>
      <c r="E86" s="11"/>
      <c r="F86" s="11"/>
      <c r="G86" s="10"/>
      <c r="H86" s="9"/>
      <c r="I86" s="9"/>
      <c r="J86" s="9"/>
      <c r="K86" s="9"/>
      <c r="L86" s="9"/>
      <c r="M86" s="9"/>
      <c r="N86" s="9"/>
      <c r="O86" s="9"/>
      <c r="P86" s="9"/>
      <c r="Q86" s="9"/>
      <c r="R86" s="9"/>
      <c r="S86" s="9"/>
      <c r="T86" s="9"/>
      <c r="U86" s="9"/>
      <c r="V86" s="9"/>
      <c r="W86" s="9"/>
      <c r="X86" s="9"/>
      <c r="Y86" s="9"/>
      <c r="Z86" s="9"/>
    </row>
    <row r="87" spans="1:26" ht="13.5" customHeight="1">
      <c r="A87" s="12"/>
      <c r="B87" s="12"/>
      <c r="C87" s="12"/>
      <c r="D87" s="12"/>
      <c r="E87" s="11"/>
      <c r="F87" s="11"/>
      <c r="G87" s="10"/>
      <c r="H87" s="9"/>
      <c r="I87" s="9"/>
      <c r="J87" s="9"/>
      <c r="K87" s="9"/>
      <c r="L87" s="9"/>
      <c r="M87" s="9"/>
      <c r="N87" s="9"/>
      <c r="O87" s="9"/>
      <c r="P87" s="9"/>
      <c r="Q87" s="9"/>
      <c r="R87" s="9"/>
      <c r="S87" s="9"/>
      <c r="T87" s="9"/>
      <c r="U87" s="9"/>
      <c r="V87" s="9"/>
      <c r="W87" s="9"/>
      <c r="X87" s="9"/>
      <c r="Y87" s="9"/>
      <c r="Z87" s="9"/>
    </row>
    <row r="88" spans="1:26" ht="13.5" customHeight="1">
      <c r="A88" s="12"/>
      <c r="B88" s="12"/>
      <c r="C88" s="12"/>
      <c r="D88" s="12"/>
      <c r="E88" s="11"/>
      <c r="F88" s="11"/>
      <c r="G88" s="10"/>
      <c r="H88" s="9"/>
      <c r="I88" s="9"/>
      <c r="J88" s="9"/>
      <c r="K88" s="9"/>
      <c r="L88" s="9"/>
      <c r="M88" s="9"/>
      <c r="N88" s="9"/>
      <c r="O88" s="9"/>
      <c r="P88" s="9"/>
      <c r="Q88" s="9"/>
      <c r="R88" s="9"/>
      <c r="S88" s="9"/>
      <c r="T88" s="9"/>
      <c r="U88" s="9"/>
      <c r="V88" s="9"/>
      <c r="W88" s="9"/>
      <c r="X88" s="9"/>
      <c r="Y88" s="9"/>
      <c r="Z88" s="9"/>
    </row>
    <row r="89" spans="1:26" ht="13.5" customHeight="1">
      <c r="A89" s="12"/>
      <c r="B89" s="12"/>
      <c r="C89" s="12"/>
      <c r="D89" s="12"/>
      <c r="E89" s="11"/>
      <c r="F89" s="11"/>
      <c r="G89" s="10"/>
      <c r="H89" s="9"/>
      <c r="I89" s="9"/>
      <c r="J89" s="9"/>
      <c r="K89" s="9"/>
      <c r="L89" s="9"/>
      <c r="M89" s="9"/>
      <c r="N89" s="9"/>
      <c r="O89" s="9"/>
      <c r="P89" s="9"/>
      <c r="Q89" s="9"/>
      <c r="R89" s="9"/>
      <c r="S89" s="9"/>
      <c r="T89" s="9"/>
      <c r="U89" s="9"/>
      <c r="V89" s="9"/>
      <c r="W89" s="9"/>
      <c r="X89" s="9"/>
      <c r="Y89" s="9"/>
      <c r="Z89" s="9"/>
    </row>
    <row r="90" spans="1:26" ht="13.5" customHeight="1">
      <c r="A90" s="12"/>
      <c r="B90" s="12"/>
      <c r="C90" s="12"/>
      <c r="D90" s="12"/>
      <c r="E90" s="11"/>
      <c r="F90" s="11"/>
      <c r="G90" s="10"/>
      <c r="H90" s="9"/>
      <c r="I90" s="9"/>
      <c r="J90" s="9"/>
      <c r="K90" s="9"/>
      <c r="L90" s="9"/>
      <c r="M90" s="9"/>
      <c r="N90" s="9"/>
      <c r="O90" s="9"/>
      <c r="P90" s="9"/>
      <c r="Q90" s="9"/>
      <c r="R90" s="9"/>
      <c r="S90" s="9"/>
      <c r="T90" s="9"/>
      <c r="U90" s="9"/>
      <c r="V90" s="9"/>
      <c r="W90" s="9"/>
      <c r="X90" s="9"/>
      <c r="Y90" s="9"/>
      <c r="Z90" s="9"/>
    </row>
    <row r="91" spans="1:26" ht="13.5" customHeight="1">
      <c r="A91" s="12"/>
      <c r="B91" s="12"/>
      <c r="C91" s="12"/>
      <c r="D91" s="12"/>
      <c r="E91" s="11"/>
      <c r="F91" s="11"/>
      <c r="G91" s="10"/>
      <c r="H91" s="9"/>
      <c r="I91" s="9"/>
      <c r="J91" s="9"/>
      <c r="K91" s="9"/>
      <c r="L91" s="9"/>
      <c r="M91" s="9"/>
      <c r="N91" s="9"/>
      <c r="O91" s="9"/>
      <c r="P91" s="9"/>
      <c r="Q91" s="9"/>
      <c r="R91" s="9"/>
      <c r="S91" s="9"/>
      <c r="T91" s="9"/>
      <c r="U91" s="9"/>
      <c r="V91" s="9"/>
      <c r="W91" s="9"/>
      <c r="X91" s="9"/>
      <c r="Y91" s="9"/>
      <c r="Z91" s="9"/>
    </row>
    <row r="92" spans="1:26" ht="13.5" customHeight="1">
      <c r="A92" s="12"/>
      <c r="B92" s="12"/>
      <c r="C92" s="12"/>
      <c r="D92" s="12"/>
      <c r="E92" s="11"/>
      <c r="F92" s="11"/>
      <c r="G92" s="10"/>
      <c r="H92" s="9"/>
      <c r="I92" s="9"/>
      <c r="J92" s="9"/>
      <c r="K92" s="9"/>
      <c r="L92" s="9"/>
      <c r="M92" s="9"/>
      <c r="N92" s="9"/>
      <c r="O92" s="9"/>
      <c r="P92" s="9"/>
      <c r="Q92" s="9"/>
      <c r="R92" s="9"/>
      <c r="S92" s="9"/>
      <c r="T92" s="9"/>
      <c r="U92" s="9"/>
      <c r="V92" s="9"/>
      <c r="W92" s="9"/>
      <c r="X92" s="9"/>
      <c r="Y92" s="9"/>
      <c r="Z92" s="9"/>
    </row>
    <row r="93" spans="1:26" ht="13.5" customHeight="1">
      <c r="A93" s="12"/>
      <c r="B93" s="12"/>
      <c r="C93" s="12"/>
      <c r="D93" s="12"/>
      <c r="E93" s="11"/>
      <c r="F93" s="11"/>
      <c r="G93" s="10"/>
      <c r="H93" s="9"/>
      <c r="I93" s="9"/>
      <c r="J93" s="9"/>
      <c r="K93" s="9"/>
      <c r="L93" s="9"/>
      <c r="M93" s="9"/>
      <c r="N93" s="9"/>
      <c r="O93" s="9"/>
      <c r="P93" s="9"/>
      <c r="Q93" s="9"/>
      <c r="R93" s="9"/>
      <c r="S93" s="9"/>
      <c r="T93" s="9"/>
      <c r="U93" s="9"/>
      <c r="V93" s="9"/>
      <c r="W93" s="9"/>
      <c r="X93" s="9"/>
      <c r="Y93" s="9"/>
      <c r="Z93" s="9"/>
    </row>
    <row r="94" spans="1:26" ht="13.5" customHeight="1">
      <c r="A94" s="12"/>
      <c r="B94" s="12"/>
      <c r="C94" s="12"/>
      <c r="D94" s="12"/>
      <c r="E94" s="11"/>
      <c r="F94" s="11"/>
      <c r="G94" s="10"/>
      <c r="H94" s="9"/>
      <c r="I94" s="9"/>
      <c r="J94" s="9"/>
      <c r="K94" s="9"/>
      <c r="L94" s="9"/>
      <c r="M94" s="9"/>
      <c r="N94" s="9"/>
      <c r="O94" s="9"/>
      <c r="P94" s="9"/>
      <c r="Q94" s="9"/>
      <c r="R94" s="9"/>
      <c r="S94" s="9"/>
      <c r="T94" s="9"/>
      <c r="U94" s="9"/>
      <c r="V94" s="9"/>
      <c r="W94" s="9"/>
      <c r="X94" s="9"/>
      <c r="Y94" s="9"/>
      <c r="Z94" s="9"/>
    </row>
    <row r="95" spans="1:26" ht="13.5" customHeight="1">
      <c r="A95" s="12"/>
      <c r="B95" s="12"/>
      <c r="C95" s="12"/>
      <c r="D95" s="12"/>
      <c r="E95" s="11"/>
      <c r="F95" s="11"/>
      <c r="G95" s="10"/>
      <c r="H95" s="9"/>
      <c r="I95" s="9"/>
      <c r="J95" s="9"/>
      <c r="K95" s="9"/>
      <c r="L95" s="9"/>
      <c r="M95" s="9"/>
      <c r="N95" s="9"/>
      <c r="O95" s="9"/>
      <c r="P95" s="9"/>
      <c r="Q95" s="9"/>
      <c r="R95" s="9"/>
      <c r="S95" s="9"/>
      <c r="T95" s="9"/>
      <c r="U95" s="9"/>
      <c r="V95" s="9"/>
      <c r="W95" s="9"/>
      <c r="X95" s="9"/>
      <c r="Y95" s="9"/>
      <c r="Z95" s="9"/>
    </row>
    <row r="96" spans="1:26" ht="13.5" customHeight="1">
      <c r="A96" s="12"/>
      <c r="B96" s="12"/>
      <c r="C96" s="12"/>
      <c r="D96" s="12"/>
      <c r="E96" s="11"/>
      <c r="F96" s="11"/>
      <c r="G96" s="10"/>
      <c r="H96" s="9"/>
      <c r="I96" s="9"/>
      <c r="J96" s="9"/>
      <c r="K96" s="9"/>
      <c r="L96" s="9"/>
      <c r="M96" s="9"/>
      <c r="N96" s="9"/>
      <c r="O96" s="9"/>
      <c r="P96" s="9"/>
      <c r="Q96" s="9"/>
      <c r="R96" s="9"/>
      <c r="S96" s="9"/>
      <c r="T96" s="9"/>
      <c r="U96" s="9"/>
      <c r="V96" s="9"/>
      <c r="W96" s="9"/>
      <c r="X96" s="9"/>
      <c r="Y96" s="9"/>
      <c r="Z96" s="9"/>
    </row>
    <row r="97" spans="1:26" ht="13.5" customHeight="1">
      <c r="A97" s="12"/>
      <c r="B97" s="12"/>
      <c r="C97" s="12"/>
      <c r="D97" s="12"/>
      <c r="E97" s="11"/>
      <c r="F97" s="11"/>
      <c r="G97" s="10"/>
      <c r="H97" s="9"/>
      <c r="I97" s="9"/>
      <c r="J97" s="9"/>
      <c r="K97" s="9"/>
      <c r="L97" s="9"/>
      <c r="M97" s="9"/>
      <c r="N97" s="9"/>
      <c r="O97" s="9"/>
      <c r="P97" s="9"/>
      <c r="Q97" s="9"/>
      <c r="R97" s="9"/>
      <c r="S97" s="9"/>
      <c r="T97" s="9"/>
      <c r="U97" s="9"/>
      <c r="V97" s="9"/>
      <c r="W97" s="9"/>
      <c r="X97" s="9"/>
      <c r="Y97" s="9"/>
      <c r="Z97" s="9"/>
    </row>
    <row r="98" spans="1:26" ht="13.5" customHeight="1">
      <c r="A98" s="12"/>
      <c r="B98" s="12"/>
      <c r="C98" s="12"/>
      <c r="D98" s="12"/>
      <c r="E98" s="11"/>
      <c r="F98" s="11"/>
      <c r="G98" s="10"/>
      <c r="H98" s="9"/>
      <c r="I98" s="9"/>
      <c r="J98" s="9"/>
      <c r="K98" s="9"/>
      <c r="L98" s="9"/>
      <c r="M98" s="9"/>
      <c r="N98" s="9"/>
      <c r="O98" s="9"/>
      <c r="P98" s="9"/>
      <c r="Q98" s="9"/>
      <c r="R98" s="9"/>
      <c r="S98" s="9"/>
      <c r="T98" s="9"/>
      <c r="U98" s="9"/>
      <c r="V98" s="9"/>
      <c r="W98" s="9"/>
      <c r="X98" s="9"/>
      <c r="Y98" s="9"/>
      <c r="Z98" s="9"/>
    </row>
    <row r="99" spans="1:26" ht="13.5" customHeight="1">
      <c r="A99" s="12"/>
      <c r="B99" s="12"/>
      <c r="C99" s="12"/>
      <c r="D99" s="12"/>
      <c r="E99" s="11"/>
      <c r="F99" s="11"/>
      <c r="G99" s="10"/>
      <c r="H99" s="9"/>
      <c r="I99" s="9"/>
      <c r="J99" s="9"/>
      <c r="K99" s="9"/>
      <c r="L99" s="9"/>
      <c r="M99" s="9"/>
      <c r="N99" s="9"/>
      <c r="O99" s="9"/>
      <c r="P99" s="9"/>
      <c r="Q99" s="9"/>
      <c r="R99" s="9"/>
      <c r="S99" s="9"/>
      <c r="T99" s="9"/>
      <c r="U99" s="9"/>
      <c r="V99" s="9"/>
      <c r="W99" s="9"/>
      <c r="X99" s="9"/>
      <c r="Y99" s="9"/>
      <c r="Z99" s="9"/>
    </row>
    <row r="100" spans="1:26" ht="13.5" customHeight="1">
      <c r="A100" s="12"/>
      <c r="B100" s="12"/>
      <c r="C100" s="12"/>
      <c r="D100" s="12"/>
      <c r="E100" s="11"/>
      <c r="F100" s="11"/>
      <c r="G100" s="10"/>
      <c r="H100" s="9"/>
      <c r="I100" s="9"/>
      <c r="J100" s="9"/>
      <c r="K100" s="9"/>
      <c r="L100" s="9"/>
      <c r="M100" s="9"/>
      <c r="N100" s="9"/>
      <c r="O100" s="9"/>
      <c r="P100" s="9"/>
      <c r="Q100" s="9"/>
      <c r="R100" s="9"/>
      <c r="S100" s="9"/>
      <c r="T100" s="9"/>
      <c r="U100" s="9"/>
      <c r="V100" s="9"/>
      <c r="W100" s="9"/>
      <c r="X100" s="9"/>
      <c r="Y100" s="9"/>
      <c r="Z100" s="9"/>
    </row>
    <row r="101" spans="1:26" ht="13.5" customHeight="1">
      <c r="A101" s="12"/>
      <c r="B101" s="12"/>
      <c r="C101" s="12"/>
      <c r="D101" s="12"/>
      <c r="E101" s="11"/>
      <c r="F101" s="11"/>
      <c r="G101" s="10"/>
      <c r="H101" s="9"/>
      <c r="I101" s="9"/>
      <c r="J101" s="9"/>
      <c r="K101" s="9"/>
      <c r="L101" s="9"/>
      <c r="M101" s="9"/>
      <c r="N101" s="9"/>
      <c r="O101" s="9"/>
      <c r="P101" s="9"/>
      <c r="Q101" s="9"/>
      <c r="R101" s="9"/>
      <c r="S101" s="9"/>
      <c r="T101" s="9"/>
      <c r="U101" s="9"/>
      <c r="V101" s="9"/>
      <c r="W101" s="9"/>
      <c r="X101" s="9"/>
      <c r="Y101" s="9"/>
      <c r="Z101" s="9"/>
    </row>
    <row r="102" spans="1:26" ht="13.5" customHeight="1">
      <c r="A102" s="12"/>
      <c r="B102" s="12"/>
      <c r="C102" s="12"/>
      <c r="D102" s="12"/>
      <c r="E102" s="11"/>
      <c r="F102" s="11"/>
      <c r="G102" s="10"/>
      <c r="H102" s="9"/>
      <c r="I102" s="9"/>
      <c r="J102" s="9"/>
      <c r="K102" s="9"/>
      <c r="L102" s="9"/>
      <c r="M102" s="9"/>
      <c r="N102" s="9"/>
      <c r="O102" s="9"/>
      <c r="P102" s="9"/>
      <c r="Q102" s="9"/>
      <c r="R102" s="9"/>
      <c r="S102" s="9"/>
      <c r="T102" s="9"/>
      <c r="U102" s="9"/>
      <c r="V102" s="9"/>
      <c r="W102" s="9"/>
      <c r="X102" s="9"/>
      <c r="Y102" s="9"/>
      <c r="Z102" s="9"/>
    </row>
    <row r="103" spans="1:26" ht="13.5" customHeight="1">
      <c r="A103" s="12"/>
      <c r="B103" s="12"/>
      <c r="C103" s="12"/>
      <c r="D103" s="12"/>
      <c r="E103" s="11"/>
      <c r="F103" s="11"/>
      <c r="G103" s="10"/>
      <c r="H103" s="9"/>
      <c r="I103" s="9"/>
      <c r="J103" s="9"/>
      <c r="K103" s="9"/>
      <c r="L103" s="9"/>
      <c r="M103" s="9"/>
      <c r="N103" s="9"/>
      <c r="O103" s="9"/>
      <c r="P103" s="9"/>
      <c r="Q103" s="9"/>
      <c r="R103" s="9"/>
      <c r="S103" s="9"/>
      <c r="T103" s="9"/>
      <c r="U103" s="9"/>
      <c r="V103" s="9"/>
      <c r="W103" s="9"/>
      <c r="X103" s="9"/>
      <c r="Y103" s="9"/>
      <c r="Z103" s="9"/>
    </row>
    <row r="104" spans="1:26" ht="13.5" customHeight="1">
      <c r="A104" s="12"/>
      <c r="B104" s="12"/>
      <c r="C104" s="12"/>
      <c r="D104" s="12"/>
      <c r="E104" s="11"/>
      <c r="F104" s="11"/>
      <c r="G104" s="10"/>
      <c r="H104" s="9"/>
      <c r="I104" s="9"/>
      <c r="J104" s="9"/>
      <c r="K104" s="9"/>
      <c r="L104" s="9"/>
      <c r="M104" s="9"/>
      <c r="N104" s="9"/>
      <c r="O104" s="9"/>
      <c r="P104" s="9"/>
      <c r="Q104" s="9"/>
      <c r="R104" s="9"/>
      <c r="S104" s="9"/>
      <c r="T104" s="9"/>
      <c r="U104" s="9"/>
      <c r="V104" s="9"/>
      <c r="W104" s="9"/>
      <c r="X104" s="9"/>
      <c r="Y104" s="9"/>
      <c r="Z104" s="9"/>
    </row>
    <row r="105" spans="1:26" ht="13.5" customHeight="1">
      <c r="A105" s="12"/>
      <c r="B105" s="12"/>
      <c r="C105" s="12"/>
      <c r="D105" s="12"/>
      <c r="E105" s="11"/>
      <c r="F105" s="11"/>
      <c r="G105" s="10"/>
      <c r="H105" s="9"/>
      <c r="I105" s="9"/>
      <c r="J105" s="9"/>
      <c r="K105" s="9"/>
      <c r="L105" s="9"/>
      <c r="M105" s="9"/>
      <c r="N105" s="9"/>
      <c r="O105" s="9"/>
      <c r="P105" s="9"/>
      <c r="Q105" s="9"/>
      <c r="R105" s="9"/>
      <c r="S105" s="9"/>
      <c r="T105" s="9"/>
      <c r="U105" s="9"/>
      <c r="V105" s="9"/>
      <c r="W105" s="9"/>
      <c r="X105" s="9"/>
      <c r="Y105" s="9"/>
      <c r="Z105" s="9"/>
    </row>
    <row r="106" spans="1:26" ht="13.5" customHeight="1">
      <c r="A106" s="12"/>
      <c r="B106" s="12"/>
      <c r="C106" s="12"/>
      <c r="D106" s="12"/>
      <c r="E106" s="11"/>
      <c r="F106" s="11"/>
      <c r="G106" s="10"/>
      <c r="H106" s="9"/>
      <c r="I106" s="9"/>
      <c r="J106" s="9"/>
      <c r="K106" s="9"/>
      <c r="L106" s="9"/>
      <c r="M106" s="9"/>
      <c r="N106" s="9"/>
      <c r="O106" s="9"/>
      <c r="P106" s="9"/>
      <c r="Q106" s="9"/>
      <c r="R106" s="9"/>
      <c r="S106" s="9"/>
      <c r="T106" s="9"/>
      <c r="U106" s="9"/>
      <c r="V106" s="9"/>
      <c r="W106" s="9"/>
      <c r="X106" s="9"/>
      <c r="Y106" s="9"/>
      <c r="Z106" s="9"/>
    </row>
    <row r="107" spans="1:26" ht="13.5" customHeight="1">
      <c r="A107" s="12"/>
      <c r="B107" s="12"/>
      <c r="C107" s="12"/>
      <c r="D107" s="12"/>
      <c r="E107" s="11"/>
      <c r="F107" s="11"/>
      <c r="G107" s="10"/>
      <c r="H107" s="9"/>
      <c r="I107" s="9"/>
      <c r="J107" s="9"/>
      <c r="K107" s="9"/>
      <c r="L107" s="9"/>
      <c r="M107" s="9"/>
      <c r="N107" s="9"/>
      <c r="O107" s="9"/>
      <c r="P107" s="9"/>
      <c r="Q107" s="9"/>
      <c r="R107" s="9"/>
      <c r="S107" s="9"/>
      <c r="T107" s="9"/>
      <c r="U107" s="9"/>
      <c r="V107" s="9"/>
      <c r="W107" s="9"/>
      <c r="X107" s="9"/>
      <c r="Y107" s="9"/>
      <c r="Z107" s="9"/>
    </row>
    <row r="108" spans="1:26" ht="13.5" customHeight="1">
      <c r="A108" s="12"/>
      <c r="B108" s="12"/>
      <c r="C108" s="12"/>
      <c r="D108" s="12"/>
      <c r="E108" s="11"/>
      <c r="F108" s="11"/>
      <c r="G108" s="10"/>
      <c r="H108" s="9"/>
      <c r="I108" s="9"/>
      <c r="J108" s="9"/>
      <c r="K108" s="9"/>
      <c r="L108" s="9"/>
      <c r="M108" s="9"/>
      <c r="N108" s="9"/>
      <c r="O108" s="9"/>
      <c r="P108" s="9"/>
      <c r="Q108" s="9"/>
      <c r="R108" s="9"/>
      <c r="S108" s="9"/>
      <c r="T108" s="9"/>
      <c r="U108" s="9"/>
      <c r="V108" s="9"/>
      <c r="W108" s="9"/>
      <c r="X108" s="9"/>
      <c r="Y108" s="9"/>
      <c r="Z108" s="9"/>
    </row>
    <row r="109" spans="1:26" ht="13.5" customHeight="1">
      <c r="A109" s="12"/>
      <c r="B109" s="12"/>
      <c r="C109" s="12"/>
      <c r="D109" s="12"/>
      <c r="E109" s="11"/>
      <c r="F109" s="11"/>
      <c r="G109" s="10"/>
      <c r="H109" s="9"/>
      <c r="I109" s="9"/>
      <c r="J109" s="9"/>
      <c r="K109" s="9"/>
      <c r="L109" s="9"/>
      <c r="M109" s="9"/>
      <c r="N109" s="9"/>
      <c r="O109" s="9"/>
      <c r="P109" s="9"/>
      <c r="Q109" s="9"/>
      <c r="R109" s="9"/>
      <c r="S109" s="9"/>
      <c r="T109" s="9"/>
      <c r="U109" s="9"/>
      <c r="V109" s="9"/>
      <c r="W109" s="9"/>
      <c r="X109" s="9"/>
      <c r="Y109" s="9"/>
      <c r="Z109" s="9"/>
    </row>
    <row r="110" spans="1:26" ht="13.5" customHeight="1">
      <c r="A110" s="12"/>
      <c r="B110" s="12"/>
      <c r="C110" s="12"/>
      <c r="D110" s="12"/>
      <c r="E110" s="11"/>
      <c r="F110" s="11"/>
      <c r="G110" s="10"/>
      <c r="H110" s="9"/>
      <c r="I110" s="9"/>
      <c r="J110" s="9"/>
      <c r="K110" s="9"/>
      <c r="L110" s="9"/>
      <c r="M110" s="9"/>
      <c r="N110" s="9"/>
      <c r="O110" s="9"/>
      <c r="P110" s="9"/>
      <c r="Q110" s="9"/>
      <c r="R110" s="9"/>
      <c r="S110" s="9"/>
      <c r="T110" s="9"/>
      <c r="U110" s="9"/>
      <c r="V110" s="9"/>
      <c r="W110" s="9"/>
      <c r="X110" s="9"/>
      <c r="Y110" s="9"/>
      <c r="Z110" s="9"/>
    </row>
    <row r="111" spans="1:26" ht="13.5" customHeight="1">
      <c r="A111" s="12"/>
      <c r="B111" s="12"/>
      <c r="C111" s="12"/>
      <c r="D111" s="12"/>
      <c r="E111" s="11"/>
      <c r="F111" s="11"/>
      <c r="G111" s="10"/>
      <c r="H111" s="9"/>
      <c r="I111" s="9"/>
      <c r="J111" s="9"/>
      <c r="K111" s="9"/>
      <c r="L111" s="9"/>
      <c r="M111" s="9"/>
      <c r="N111" s="9"/>
      <c r="O111" s="9"/>
      <c r="P111" s="9"/>
      <c r="Q111" s="9"/>
      <c r="R111" s="9"/>
      <c r="S111" s="9"/>
      <c r="T111" s="9"/>
      <c r="U111" s="9"/>
      <c r="V111" s="9"/>
      <c r="W111" s="9"/>
      <c r="X111" s="9"/>
      <c r="Y111" s="9"/>
      <c r="Z111" s="9"/>
    </row>
    <row r="112" spans="1:26" ht="13.5" customHeight="1">
      <c r="A112" s="12"/>
      <c r="B112" s="12"/>
      <c r="C112" s="12"/>
      <c r="D112" s="12"/>
      <c r="E112" s="11"/>
      <c r="F112" s="11"/>
      <c r="G112" s="10"/>
      <c r="H112" s="9"/>
      <c r="I112" s="9"/>
      <c r="J112" s="9"/>
      <c r="K112" s="9"/>
      <c r="L112" s="9"/>
      <c r="M112" s="9"/>
      <c r="N112" s="9"/>
      <c r="O112" s="9"/>
      <c r="P112" s="9"/>
      <c r="Q112" s="9"/>
      <c r="R112" s="9"/>
      <c r="S112" s="9"/>
      <c r="T112" s="9"/>
      <c r="U112" s="9"/>
      <c r="V112" s="9"/>
      <c r="W112" s="9"/>
      <c r="X112" s="9"/>
      <c r="Y112" s="9"/>
      <c r="Z112" s="9"/>
    </row>
    <row r="113" spans="1:26" ht="13.5" customHeight="1">
      <c r="A113" s="12"/>
      <c r="B113" s="12"/>
      <c r="C113" s="12"/>
      <c r="D113" s="12"/>
      <c r="E113" s="11"/>
      <c r="F113" s="11"/>
      <c r="G113" s="10"/>
      <c r="H113" s="9"/>
      <c r="I113" s="9"/>
      <c r="J113" s="9"/>
      <c r="K113" s="9"/>
      <c r="L113" s="9"/>
      <c r="M113" s="9"/>
      <c r="N113" s="9"/>
      <c r="O113" s="9"/>
      <c r="P113" s="9"/>
      <c r="Q113" s="9"/>
      <c r="R113" s="9"/>
      <c r="S113" s="9"/>
      <c r="T113" s="9"/>
      <c r="U113" s="9"/>
      <c r="V113" s="9"/>
      <c r="W113" s="9"/>
      <c r="X113" s="9"/>
      <c r="Y113" s="9"/>
      <c r="Z113" s="9"/>
    </row>
    <row r="114" spans="1:26" ht="13.5" customHeight="1">
      <c r="A114" s="12"/>
      <c r="B114" s="12"/>
      <c r="C114" s="12"/>
      <c r="D114" s="12"/>
      <c r="E114" s="11"/>
      <c r="F114" s="11"/>
      <c r="G114" s="10"/>
      <c r="H114" s="9"/>
      <c r="I114" s="9"/>
      <c r="J114" s="9"/>
      <c r="K114" s="9"/>
      <c r="L114" s="9"/>
      <c r="M114" s="9"/>
      <c r="N114" s="9"/>
      <c r="O114" s="9"/>
      <c r="P114" s="9"/>
      <c r="Q114" s="9"/>
      <c r="R114" s="9"/>
      <c r="S114" s="9"/>
      <c r="T114" s="9"/>
      <c r="U114" s="9"/>
      <c r="V114" s="9"/>
      <c r="W114" s="9"/>
      <c r="X114" s="9"/>
      <c r="Y114" s="9"/>
      <c r="Z114" s="9"/>
    </row>
    <row r="115" spans="1:26" ht="13.5" customHeight="1">
      <c r="A115" s="12"/>
      <c r="B115" s="12"/>
      <c r="C115" s="12"/>
      <c r="D115" s="12"/>
      <c r="E115" s="11"/>
      <c r="F115" s="11"/>
      <c r="G115" s="10"/>
      <c r="H115" s="9"/>
      <c r="I115" s="9"/>
      <c r="J115" s="9"/>
      <c r="K115" s="9"/>
      <c r="L115" s="9"/>
      <c r="M115" s="9"/>
      <c r="N115" s="9"/>
      <c r="O115" s="9"/>
      <c r="P115" s="9"/>
      <c r="Q115" s="9"/>
      <c r="R115" s="9"/>
      <c r="S115" s="9"/>
      <c r="T115" s="9"/>
      <c r="U115" s="9"/>
      <c r="V115" s="9"/>
      <c r="W115" s="9"/>
      <c r="X115" s="9"/>
      <c r="Y115" s="9"/>
      <c r="Z115" s="9"/>
    </row>
    <row r="116" spans="1:26" ht="13.5" customHeight="1">
      <c r="A116" s="12"/>
      <c r="B116" s="12"/>
      <c r="C116" s="12"/>
      <c r="D116" s="12"/>
      <c r="E116" s="11"/>
      <c r="F116" s="11"/>
      <c r="G116" s="10"/>
      <c r="H116" s="9"/>
      <c r="I116" s="9"/>
      <c r="J116" s="9"/>
      <c r="K116" s="9"/>
      <c r="L116" s="9"/>
      <c r="M116" s="9"/>
      <c r="N116" s="9"/>
      <c r="O116" s="9"/>
      <c r="P116" s="9"/>
      <c r="Q116" s="9"/>
      <c r="R116" s="9"/>
      <c r="S116" s="9"/>
      <c r="T116" s="9"/>
      <c r="U116" s="9"/>
      <c r="V116" s="9"/>
      <c r="W116" s="9"/>
      <c r="X116" s="9"/>
      <c r="Y116" s="9"/>
      <c r="Z116" s="9"/>
    </row>
    <row r="117" spans="1:26" ht="13.5" customHeight="1">
      <c r="A117" s="12"/>
      <c r="B117" s="12"/>
      <c r="C117" s="12"/>
      <c r="D117" s="12"/>
      <c r="E117" s="11"/>
      <c r="F117" s="11"/>
      <c r="G117" s="10"/>
      <c r="H117" s="9"/>
      <c r="I117" s="9"/>
      <c r="J117" s="9"/>
      <c r="K117" s="9"/>
      <c r="L117" s="9"/>
      <c r="M117" s="9"/>
      <c r="N117" s="9"/>
      <c r="O117" s="9"/>
      <c r="P117" s="9"/>
      <c r="Q117" s="9"/>
      <c r="R117" s="9"/>
      <c r="S117" s="9"/>
      <c r="T117" s="9"/>
      <c r="U117" s="9"/>
      <c r="V117" s="9"/>
      <c r="W117" s="9"/>
      <c r="X117" s="9"/>
      <c r="Y117" s="9"/>
      <c r="Z117" s="9"/>
    </row>
    <row r="118" spans="1:26" ht="13.5" customHeight="1">
      <c r="A118" s="12"/>
      <c r="B118" s="12"/>
      <c r="C118" s="12"/>
      <c r="D118" s="12"/>
      <c r="E118" s="11"/>
      <c r="F118" s="11"/>
      <c r="G118" s="10"/>
      <c r="H118" s="9"/>
      <c r="I118" s="9"/>
      <c r="J118" s="9"/>
      <c r="K118" s="9"/>
      <c r="L118" s="9"/>
      <c r="M118" s="9"/>
      <c r="N118" s="9"/>
      <c r="O118" s="9"/>
      <c r="P118" s="9"/>
      <c r="Q118" s="9"/>
      <c r="R118" s="9"/>
      <c r="S118" s="9"/>
      <c r="T118" s="9"/>
      <c r="U118" s="9"/>
      <c r="V118" s="9"/>
      <c r="W118" s="9"/>
      <c r="X118" s="9"/>
      <c r="Y118" s="9"/>
      <c r="Z118" s="9"/>
    </row>
    <row r="119" spans="1:26" ht="13.5" customHeight="1">
      <c r="A119" s="12"/>
      <c r="B119" s="12"/>
      <c r="C119" s="12"/>
      <c r="D119" s="12"/>
      <c r="E119" s="11"/>
      <c r="F119" s="11"/>
      <c r="G119" s="10"/>
      <c r="H119" s="9"/>
      <c r="I119" s="9"/>
      <c r="J119" s="9"/>
      <c r="K119" s="9"/>
      <c r="L119" s="9"/>
      <c r="M119" s="9"/>
      <c r="N119" s="9"/>
      <c r="O119" s="9"/>
      <c r="P119" s="9"/>
      <c r="Q119" s="9"/>
      <c r="R119" s="9"/>
      <c r="S119" s="9"/>
      <c r="T119" s="9"/>
      <c r="U119" s="9"/>
      <c r="V119" s="9"/>
      <c r="W119" s="9"/>
      <c r="X119" s="9"/>
      <c r="Y119" s="9"/>
      <c r="Z119" s="9"/>
    </row>
    <row r="120" spans="1:26" ht="13.5" customHeight="1">
      <c r="A120" s="12"/>
      <c r="B120" s="12"/>
      <c r="C120" s="12"/>
      <c r="D120" s="12"/>
      <c r="E120" s="11"/>
      <c r="F120" s="11"/>
      <c r="G120" s="10"/>
      <c r="H120" s="9"/>
      <c r="I120" s="9"/>
      <c r="J120" s="9"/>
      <c r="K120" s="9"/>
      <c r="L120" s="9"/>
      <c r="M120" s="9"/>
      <c r="N120" s="9"/>
      <c r="O120" s="9"/>
      <c r="P120" s="9"/>
      <c r="Q120" s="9"/>
      <c r="R120" s="9"/>
      <c r="S120" s="9"/>
      <c r="T120" s="9"/>
      <c r="U120" s="9"/>
      <c r="V120" s="9"/>
      <c r="W120" s="9"/>
      <c r="X120" s="9"/>
      <c r="Y120" s="9"/>
      <c r="Z120" s="9"/>
    </row>
    <row r="121" spans="1:26" ht="13.5" customHeight="1">
      <c r="A121" s="12"/>
      <c r="B121" s="12"/>
      <c r="C121" s="12"/>
      <c r="D121" s="12"/>
      <c r="E121" s="11"/>
      <c r="F121" s="11"/>
      <c r="G121" s="10"/>
      <c r="H121" s="9"/>
      <c r="I121" s="9"/>
      <c r="J121" s="9"/>
      <c r="K121" s="9"/>
      <c r="L121" s="9"/>
      <c r="M121" s="9"/>
      <c r="N121" s="9"/>
      <c r="O121" s="9"/>
      <c r="P121" s="9"/>
      <c r="Q121" s="9"/>
      <c r="R121" s="9"/>
      <c r="S121" s="9"/>
      <c r="T121" s="9"/>
      <c r="U121" s="9"/>
      <c r="V121" s="9"/>
      <c r="W121" s="9"/>
      <c r="X121" s="9"/>
      <c r="Y121" s="9"/>
      <c r="Z121" s="9"/>
    </row>
    <row r="122" spans="1:26" ht="13.5" customHeight="1">
      <c r="A122" s="12"/>
      <c r="B122" s="12"/>
      <c r="C122" s="12"/>
      <c r="D122" s="12"/>
      <c r="E122" s="11"/>
      <c r="F122" s="11"/>
      <c r="G122" s="10"/>
      <c r="H122" s="9"/>
      <c r="I122" s="9"/>
      <c r="J122" s="9"/>
      <c r="K122" s="9"/>
      <c r="L122" s="9"/>
      <c r="M122" s="9"/>
      <c r="N122" s="9"/>
      <c r="O122" s="9"/>
      <c r="P122" s="9"/>
      <c r="Q122" s="9"/>
      <c r="R122" s="9"/>
      <c r="S122" s="9"/>
      <c r="T122" s="9"/>
      <c r="U122" s="9"/>
      <c r="V122" s="9"/>
      <c r="W122" s="9"/>
      <c r="X122" s="9"/>
      <c r="Y122" s="9"/>
      <c r="Z122" s="9"/>
    </row>
    <row r="123" spans="1:26" ht="13.5" customHeight="1">
      <c r="A123" s="12"/>
      <c r="B123" s="12"/>
      <c r="C123" s="12"/>
      <c r="D123" s="12"/>
      <c r="E123" s="11"/>
      <c r="F123" s="11"/>
      <c r="G123" s="10"/>
      <c r="H123" s="9"/>
      <c r="I123" s="9"/>
      <c r="J123" s="9"/>
      <c r="K123" s="9"/>
      <c r="L123" s="9"/>
      <c r="M123" s="9"/>
      <c r="N123" s="9"/>
      <c r="O123" s="9"/>
      <c r="P123" s="9"/>
      <c r="Q123" s="9"/>
      <c r="R123" s="9"/>
      <c r="S123" s="9"/>
      <c r="T123" s="9"/>
      <c r="U123" s="9"/>
      <c r="V123" s="9"/>
      <c r="W123" s="9"/>
      <c r="X123" s="9"/>
      <c r="Y123" s="9"/>
      <c r="Z123" s="9"/>
    </row>
    <row r="124" spans="1:26" ht="13.5" customHeight="1">
      <c r="A124" s="12"/>
      <c r="B124" s="12"/>
      <c r="C124" s="12"/>
      <c r="D124" s="12"/>
      <c r="E124" s="11"/>
      <c r="F124" s="11"/>
      <c r="G124" s="10"/>
      <c r="H124" s="9"/>
      <c r="I124" s="9"/>
      <c r="J124" s="9"/>
      <c r="K124" s="9"/>
      <c r="L124" s="9"/>
      <c r="M124" s="9"/>
      <c r="N124" s="9"/>
      <c r="O124" s="9"/>
      <c r="P124" s="9"/>
      <c r="Q124" s="9"/>
      <c r="R124" s="9"/>
      <c r="S124" s="9"/>
      <c r="T124" s="9"/>
      <c r="U124" s="9"/>
      <c r="V124" s="9"/>
      <c r="W124" s="9"/>
      <c r="X124" s="9"/>
      <c r="Y124" s="9"/>
      <c r="Z124" s="9"/>
    </row>
    <row r="125" spans="1:26" ht="13.5" customHeight="1">
      <c r="A125" s="12"/>
      <c r="B125" s="12"/>
      <c r="C125" s="12"/>
      <c r="D125" s="12"/>
      <c r="E125" s="11"/>
      <c r="F125" s="11"/>
      <c r="G125" s="10"/>
      <c r="H125" s="9"/>
      <c r="I125" s="9"/>
      <c r="J125" s="9"/>
      <c r="K125" s="9"/>
      <c r="L125" s="9"/>
      <c r="M125" s="9"/>
      <c r="N125" s="9"/>
      <c r="O125" s="9"/>
      <c r="P125" s="9"/>
      <c r="Q125" s="9"/>
      <c r="R125" s="9"/>
      <c r="S125" s="9"/>
      <c r="T125" s="9"/>
      <c r="U125" s="9"/>
      <c r="V125" s="9"/>
      <c r="W125" s="9"/>
      <c r="X125" s="9"/>
      <c r="Y125" s="9"/>
      <c r="Z125" s="9"/>
    </row>
    <row r="126" spans="1:26" ht="13.5" customHeight="1">
      <c r="A126" s="12"/>
      <c r="B126" s="12"/>
      <c r="C126" s="12"/>
      <c r="D126" s="12"/>
      <c r="E126" s="11"/>
      <c r="F126" s="11"/>
      <c r="G126" s="10"/>
      <c r="H126" s="9"/>
      <c r="I126" s="9"/>
      <c r="J126" s="9"/>
      <c r="K126" s="9"/>
      <c r="L126" s="9"/>
      <c r="M126" s="9"/>
      <c r="N126" s="9"/>
      <c r="O126" s="9"/>
      <c r="P126" s="9"/>
      <c r="Q126" s="9"/>
      <c r="R126" s="9"/>
      <c r="S126" s="9"/>
      <c r="T126" s="9"/>
      <c r="U126" s="9"/>
      <c r="V126" s="9"/>
      <c r="W126" s="9"/>
      <c r="X126" s="9"/>
      <c r="Y126" s="9"/>
      <c r="Z126" s="9"/>
    </row>
    <row r="127" spans="1:26" ht="13.5" customHeight="1">
      <c r="A127" s="12"/>
      <c r="B127" s="12"/>
      <c r="C127" s="12"/>
      <c r="D127" s="12"/>
      <c r="E127" s="11"/>
      <c r="F127" s="11"/>
      <c r="G127" s="10"/>
      <c r="H127" s="9"/>
      <c r="I127" s="9"/>
      <c r="J127" s="9"/>
      <c r="K127" s="9"/>
      <c r="L127" s="9"/>
      <c r="M127" s="9"/>
      <c r="N127" s="9"/>
      <c r="O127" s="9"/>
      <c r="P127" s="9"/>
      <c r="Q127" s="9"/>
      <c r="R127" s="9"/>
      <c r="S127" s="9"/>
      <c r="T127" s="9"/>
      <c r="U127" s="9"/>
      <c r="V127" s="9"/>
      <c r="W127" s="9"/>
      <c r="X127" s="9"/>
      <c r="Y127" s="9"/>
      <c r="Z127" s="9"/>
    </row>
    <row r="128" spans="1:26" ht="13.5" customHeight="1">
      <c r="A128" s="12"/>
      <c r="B128" s="12"/>
      <c r="C128" s="12"/>
      <c r="D128" s="12"/>
      <c r="E128" s="11"/>
      <c r="F128" s="11"/>
      <c r="G128" s="10"/>
      <c r="H128" s="9"/>
      <c r="I128" s="9"/>
      <c r="J128" s="9"/>
      <c r="K128" s="9"/>
      <c r="L128" s="9"/>
      <c r="M128" s="9"/>
      <c r="N128" s="9"/>
      <c r="O128" s="9"/>
      <c r="P128" s="9"/>
      <c r="Q128" s="9"/>
      <c r="R128" s="9"/>
      <c r="S128" s="9"/>
      <c r="T128" s="9"/>
      <c r="U128" s="9"/>
      <c r="V128" s="9"/>
      <c r="W128" s="9"/>
      <c r="X128" s="9"/>
      <c r="Y128" s="9"/>
      <c r="Z128" s="9"/>
    </row>
    <row r="129" spans="1:26" ht="13.5" customHeight="1">
      <c r="A129" s="12"/>
      <c r="B129" s="12"/>
      <c r="C129" s="12"/>
      <c r="D129" s="12"/>
      <c r="E129" s="11"/>
      <c r="F129" s="11"/>
      <c r="G129" s="10"/>
      <c r="H129" s="9"/>
      <c r="I129" s="9"/>
      <c r="J129" s="9"/>
      <c r="K129" s="9"/>
      <c r="L129" s="9"/>
      <c r="M129" s="9"/>
      <c r="N129" s="9"/>
      <c r="O129" s="9"/>
      <c r="P129" s="9"/>
      <c r="Q129" s="9"/>
      <c r="R129" s="9"/>
      <c r="S129" s="9"/>
      <c r="T129" s="9"/>
      <c r="U129" s="9"/>
      <c r="V129" s="9"/>
      <c r="W129" s="9"/>
      <c r="X129" s="9"/>
      <c r="Y129" s="9"/>
      <c r="Z129" s="9"/>
    </row>
    <row r="130" spans="1:26" ht="13.5" customHeight="1">
      <c r="A130" s="12"/>
      <c r="B130" s="12"/>
      <c r="C130" s="12"/>
      <c r="D130" s="12"/>
      <c r="E130" s="11"/>
      <c r="F130" s="11"/>
      <c r="G130" s="10"/>
      <c r="H130" s="9"/>
      <c r="I130" s="9"/>
      <c r="J130" s="9"/>
      <c r="K130" s="9"/>
      <c r="L130" s="9"/>
      <c r="M130" s="9"/>
      <c r="N130" s="9"/>
      <c r="O130" s="9"/>
      <c r="P130" s="9"/>
      <c r="Q130" s="9"/>
      <c r="R130" s="9"/>
      <c r="S130" s="9"/>
      <c r="T130" s="9"/>
      <c r="U130" s="9"/>
      <c r="V130" s="9"/>
      <c r="W130" s="9"/>
      <c r="X130" s="9"/>
      <c r="Y130" s="9"/>
      <c r="Z130" s="9"/>
    </row>
    <row r="131" spans="1:26" ht="13.5" customHeight="1">
      <c r="A131" s="12"/>
      <c r="B131" s="12"/>
      <c r="C131" s="12"/>
      <c r="D131" s="12"/>
      <c r="E131" s="11"/>
      <c r="F131" s="11"/>
      <c r="G131" s="10"/>
      <c r="H131" s="9"/>
      <c r="I131" s="9"/>
      <c r="J131" s="9"/>
      <c r="K131" s="9"/>
      <c r="L131" s="9"/>
      <c r="M131" s="9"/>
      <c r="N131" s="9"/>
      <c r="O131" s="9"/>
      <c r="P131" s="9"/>
      <c r="Q131" s="9"/>
      <c r="R131" s="9"/>
      <c r="S131" s="9"/>
      <c r="T131" s="9"/>
      <c r="U131" s="9"/>
      <c r="V131" s="9"/>
      <c r="W131" s="9"/>
      <c r="X131" s="9"/>
      <c r="Y131" s="9"/>
      <c r="Z131" s="9"/>
    </row>
    <row r="132" spans="1:26" ht="13.5" customHeight="1">
      <c r="A132" s="12"/>
      <c r="B132" s="12"/>
      <c r="C132" s="12"/>
      <c r="D132" s="12"/>
      <c r="E132" s="11"/>
      <c r="F132" s="11"/>
      <c r="G132" s="10"/>
      <c r="H132" s="9"/>
      <c r="I132" s="9"/>
      <c r="J132" s="9"/>
      <c r="K132" s="9"/>
      <c r="L132" s="9"/>
      <c r="M132" s="9"/>
      <c r="N132" s="9"/>
      <c r="O132" s="9"/>
      <c r="P132" s="9"/>
      <c r="Q132" s="9"/>
      <c r="R132" s="9"/>
      <c r="S132" s="9"/>
      <c r="T132" s="9"/>
      <c r="U132" s="9"/>
      <c r="V132" s="9"/>
      <c r="W132" s="9"/>
      <c r="X132" s="9"/>
      <c r="Y132" s="9"/>
      <c r="Z132" s="9"/>
    </row>
    <row r="133" spans="1:26" ht="13.5" customHeight="1">
      <c r="A133" s="12"/>
      <c r="B133" s="12"/>
      <c r="C133" s="12"/>
      <c r="D133" s="12"/>
      <c r="E133" s="11"/>
      <c r="F133" s="11"/>
      <c r="G133" s="10"/>
      <c r="H133" s="9"/>
      <c r="I133" s="9"/>
      <c r="J133" s="9"/>
      <c r="K133" s="9"/>
      <c r="L133" s="9"/>
      <c r="M133" s="9"/>
      <c r="N133" s="9"/>
      <c r="O133" s="9"/>
      <c r="P133" s="9"/>
      <c r="Q133" s="9"/>
      <c r="R133" s="9"/>
      <c r="S133" s="9"/>
      <c r="T133" s="9"/>
      <c r="U133" s="9"/>
      <c r="V133" s="9"/>
      <c r="W133" s="9"/>
      <c r="X133" s="9"/>
      <c r="Y133" s="9"/>
      <c r="Z133" s="9"/>
    </row>
    <row r="134" spans="1:26" ht="13.5" customHeight="1">
      <c r="A134" s="12"/>
      <c r="B134" s="12"/>
      <c r="C134" s="12"/>
      <c r="D134" s="12"/>
      <c r="E134" s="11"/>
      <c r="F134" s="11"/>
      <c r="G134" s="10"/>
      <c r="H134" s="9"/>
      <c r="I134" s="9"/>
      <c r="J134" s="9"/>
      <c r="K134" s="9"/>
      <c r="L134" s="9"/>
      <c r="M134" s="9"/>
      <c r="N134" s="9"/>
      <c r="O134" s="9"/>
      <c r="P134" s="9"/>
      <c r="Q134" s="9"/>
      <c r="R134" s="9"/>
      <c r="S134" s="9"/>
      <c r="T134" s="9"/>
      <c r="U134" s="9"/>
      <c r="V134" s="9"/>
      <c r="W134" s="9"/>
      <c r="X134" s="9"/>
      <c r="Y134" s="9"/>
      <c r="Z134" s="9"/>
    </row>
    <row r="135" spans="1:26" ht="13.5" customHeight="1">
      <c r="A135" s="12"/>
      <c r="B135" s="12"/>
      <c r="C135" s="12"/>
      <c r="D135" s="12"/>
      <c r="E135" s="11"/>
      <c r="F135" s="11"/>
      <c r="G135" s="10"/>
      <c r="H135" s="9"/>
      <c r="I135" s="9"/>
      <c r="J135" s="9"/>
      <c r="K135" s="9"/>
      <c r="L135" s="9"/>
      <c r="M135" s="9"/>
      <c r="N135" s="9"/>
      <c r="O135" s="9"/>
      <c r="P135" s="9"/>
      <c r="Q135" s="9"/>
      <c r="R135" s="9"/>
      <c r="S135" s="9"/>
      <c r="T135" s="9"/>
      <c r="U135" s="9"/>
      <c r="V135" s="9"/>
      <c r="W135" s="9"/>
      <c r="X135" s="9"/>
      <c r="Y135" s="9"/>
      <c r="Z135" s="9"/>
    </row>
    <row r="136" spans="1:26" ht="13.5" customHeight="1">
      <c r="A136" s="12"/>
      <c r="B136" s="12"/>
      <c r="C136" s="12"/>
      <c r="D136" s="12"/>
      <c r="E136" s="11"/>
      <c r="F136" s="11"/>
      <c r="G136" s="10"/>
      <c r="H136" s="9"/>
      <c r="I136" s="9"/>
      <c r="J136" s="9"/>
      <c r="K136" s="9"/>
      <c r="L136" s="9"/>
      <c r="M136" s="9"/>
      <c r="N136" s="9"/>
      <c r="O136" s="9"/>
      <c r="P136" s="9"/>
      <c r="Q136" s="9"/>
      <c r="R136" s="9"/>
      <c r="S136" s="9"/>
      <c r="T136" s="9"/>
      <c r="U136" s="9"/>
      <c r="V136" s="9"/>
      <c r="W136" s="9"/>
      <c r="X136" s="9"/>
      <c r="Y136" s="9"/>
      <c r="Z136" s="9"/>
    </row>
    <row r="137" spans="1:26" ht="13.5" customHeight="1">
      <c r="A137" s="12"/>
      <c r="B137" s="12"/>
      <c r="C137" s="12"/>
      <c r="D137" s="12"/>
      <c r="E137" s="11"/>
      <c r="F137" s="11"/>
      <c r="G137" s="10"/>
      <c r="H137" s="9"/>
      <c r="I137" s="9"/>
      <c r="J137" s="9"/>
      <c r="K137" s="9"/>
      <c r="L137" s="9"/>
      <c r="M137" s="9"/>
      <c r="N137" s="9"/>
      <c r="O137" s="9"/>
      <c r="P137" s="9"/>
      <c r="Q137" s="9"/>
      <c r="R137" s="9"/>
      <c r="S137" s="9"/>
      <c r="T137" s="9"/>
      <c r="U137" s="9"/>
      <c r="V137" s="9"/>
      <c r="W137" s="9"/>
      <c r="X137" s="9"/>
      <c r="Y137" s="9"/>
      <c r="Z137" s="9"/>
    </row>
    <row r="138" spans="1:26" ht="13.5" customHeight="1">
      <c r="A138" s="12"/>
      <c r="B138" s="12"/>
      <c r="C138" s="12"/>
      <c r="D138" s="12"/>
      <c r="E138" s="11"/>
      <c r="F138" s="11"/>
      <c r="G138" s="10"/>
      <c r="H138" s="9"/>
      <c r="I138" s="9"/>
      <c r="J138" s="9"/>
      <c r="K138" s="9"/>
      <c r="L138" s="9"/>
      <c r="M138" s="9"/>
      <c r="N138" s="9"/>
      <c r="O138" s="9"/>
      <c r="P138" s="9"/>
      <c r="Q138" s="9"/>
      <c r="R138" s="9"/>
      <c r="S138" s="9"/>
      <c r="T138" s="9"/>
      <c r="U138" s="9"/>
      <c r="V138" s="9"/>
      <c r="W138" s="9"/>
      <c r="X138" s="9"/>
      <c r="Y138" s="9"/>
      <c r="Z138" s="9"/>
    </row>
    <row r="139" spans="1:26" ht="13.5" customHeight="1">
      <c r="A139" s="12"/>
      <c r="B139" s="12"/>
      <c r="C139" s="12"/>
      <c r="D139" s="12"/>
      <c r="E139" s="11"/>
      <c r="F139" s="11"/>
      <c r="G139" s="10"/>
      <c r="H139" s="9"/>
      <c r="I139" s="9"/>
      <c r="J139" s="9"/>
      <c r="K139" s="9"/>
      <c r="L139" s="9"/>
      <c r="M139" s="9"/>
      <c r="N139" s="9"/>
      <c r="O139" s="9"/>
      <c r="P139" s="9"/>
      <c r="Q139" s="9"/>
      <c r="R139" s="9"/>
      <c r="S139" s="9"/>
      <c r="T139" s="9"/>
      <c r="U139" s="9"/>
      <c r="V139" s="9"/>
      <c r="W139" s="9"/>
      <c r="X139" s="9"/>
      <c r="Y139" s="9"/>
      <c r="Z139" s="9"/>
    </row>
    <row r="140" spans="1:26" ht="13.5" customHeight="1">
      <c r="A140" s="12"/>
      <c r="B140" s="12"/>
      <c r="C140" s="12"/>
      <c r="D140" s="12"/>
      <c r="E140" s="11"/>
      <c r="F140" s="11"/>
      <c r="G140" s="10"/>
      <c r="H140" s="9"/>
      <c r="I140" s="9"/>
      <c r="J140" s="9"/>
      <c r="K140" s="9"/>
      <c r="L140" s="9"/>
      <c r="M140" s="9"/>
      <c r="N140" s="9"/>
      <c r="O140" s="9"/>
      <c r="P140" s="9"/>
      <c r="Q140" s="9"/>
      <c r="R140" s="9"/>
      <c r="S140" s="9"/>
      <c r="T140" s="9"/>
      <c r="U140" s="9"/>
      <c r="V140" s="9"/>
      <c r="W140" s="9"/>
      <c r="X140" s="9"/>
      <c r="Y140" s="9"/>
      <c r="Z140" s="9"/>
    </row>
    <row r="141" spans="1:26" ht="13.5" customHeight="1">
      <c r="A141" s="12"/>
      <c r="B141" s="12"/>
      <c r="C141" s="12"/>
      <c r="D141" s="12"/>
      <c r="E141" s="11"/>
      <c r="F141" s="11"/>
      <c r="G141" s="10"/>
      <c r="H141" s="9"/>
      <c r="I141" s="9"/>
      <c r="J141" s="9"/>
      <c r="K141" s="9"/>
      <c r="L141" s="9"/>
      <c r="M141" s="9"/>
      <c r="N141" s="9"/>
      <c r="O141" s="9"/>
      <c r="P141" s="9"/>
      <c r="Q141" s="9"/>
      <c r="R141" s="9"/>
      <c r="S141" s="9"/>
      <c r="T141" s="9"/>
      <c r="U141" s="9"/>
      <c r="V141" s="9"/>
      <c r="W141" s="9"/>
      <c r="X141" s="9"/>
      <c r="Y141" s="9"/>
      <c r="Z141" s="9"/>
    </row>
    <row r="142" spans="1:26" ht="13.5" customHeight="1">
      <c r="A142" s="12"/>
      <c r="B142" s="12"/>
      <c r="C142" s="12"/>
      <c r="D142" s="12"/>
      <c r="E142" s="11"/>
      <c r="F142" s="11"/>
      <c r="G142" s="10"/>
      <c r="H142" s="9"/>
      <c r="I142" s="9"/>
      <c r="J142" s="9"/>
      <c r="K142" s="9"/>
      <c r="L142" s="9"/>
      <c r="M142" s="9"/>
      <c r="N142" s="9"/>
      <c r="O142" s="9"/>
      <c r="P142" s="9"/>
      <c r="Q142" s="9"/>
      <c r="R142" s="9"/>
      <c r="S142" s="9"/>
      <c r="T142" s="9"/>
      <c r="U142" s="9"/>
      <c r="V142" s="9"/>
      <c r="W142" s="9"/>
      <c r="X142" s="9"/>
      <c r="Y142" s="9"/>
      <c r="Z142" s="9"/>
    </row>
    <row r="143" spans="1:26" ht="13.5" customHeight="1">
      <c r="A143" s="12"/>
      <c r="B143" s="12"/>
      <c r="C143" s="12"/>
      <c r="D143" s="12"/>
      <c r="E143" s="11"/>
      <c r="F143" s="11"/>
      <c r="G143" s="10"/>
      <c r="H143" s="9"/>
      <c r="I143" s="9"/>
      <c r="J143" s="9"/>
      <c r="K143" s="9"/>
      <c r="L143" s="9"/>
      <c r="M143" s="9"/>
      <c r="N143" s="9"/>
      <c r="O143" s="9"/>
      <c r="P143" s="9"/>
      <c r="Q143" s="9"/>
      <c r="R143" s="9"/>
      <c r="S143" s="9"/>
      <c r="T143" s="9"/>
      <c r="U143" s="9"/>
      <c r="V143" s="9"/>
      <c r="W143" s="9"/>
      <c r="X143" s="9"/>
      <c r="Y143" s="9"/>
      <c r="Z143" s="9"/>
    </row>
    <row r="144" spans="1:26" ht="13.5" customHeight="1">
      <c r="A144" s="12"/>
      <c r="B144" s="12"/>
      <c r="C144" s="12"/>
      <c r="D144" s="12"/>
      <c r="E144" s="11"/>
      <c r="F144" s="11"/>
      <c r="G144" s="10"/>
      <c r="H144" s="9"/>
      <c r="I144" s="9"/>
      <c r="J144" s="9"/>
      <c r="K144" s="9"/>
      <c r="L144" s="9"/>
      <c r="M144" s="9"/>
      <c r="N144" s="9"/>
      <c r="O144" s="9"/>
      <c r="P144" s="9"/>
      <c r="Q144" s="9"/>
      <c r="R144" s="9"/>
      <c r="S144" s="9"/>
      <c r="T144" s="9"/>
      <c r="U144" s="9"/>
      <c r="V144" s="9"/>
      <c r="W144" s="9"/>
      <c r="X144" s="9"/>
      <c r="Y144" s="9"/>
      <c r="Z144" s="9"/>
    </row>
    <row r="145" spans="1:26" ht="13.5" customHeight="1">
      <c r="A145" s="12"/>
      <c r="B145" s="12"/>
      <c r="C145" s="12"/>
      <c r="D145" s="12"/>
      <c r="E145" s="11"/>
      <c r="F145" s="11"/>
      <c r="G145" s="10"/>
      <c r="H145" s="9"/>
      <c r="I145" s="9"/>
      <c r="J145" s="9"/>
      <c r="K145" s="9"/>
      <c r="L145" s="9"/>
      <c r="M145" s="9"/>
      <c r="N145" s="9"/>
      <c r="O145" s="9"/>
      <c r="P145" s="9"/>
      <c r="Q145" s="9"/>
      <c r="R145" s="9"/>
      <c r="S145" s="9"/>
      <c r="T145" s="9"/>
      <c r="U145" s="9"/>
      <c r="V145" s="9"/>
      <c r="W145" s="9"/>
      <c r="X145" s="9"/>
      <c r="Y145" s="9"/>
      <c r="Z145" s="9"/>
    </row>
    <row r="146" spans="1:26" ht="13.5" customHeight="1">
      <c r="A146" s="12"/>
      <c r="B146" s="12"/>
      <c r="C146" s="12"/>
      <c r="D146" s="12"/>
      <c r="E146" s="11"/>
      <c r="F146" s="11"/>
      <c r="G146" s="10"/>
      <c r="H146" s="9"/>
      <c r="I146" s="9"/>
      <c r="J146" s="9"/>
      <c r="K146" s="9"/>
      <c r="L146" s="9"/>
      <c r="M146" s="9"/>
      <c r="N146" s="9"/>
      <c r="O146" s="9"/>
      <c r="P146" s="9"/>
      <c r="Q146" s="9"/>
      <c r="R146" s="9"/>
      <c r="S146" s="9"/>
      <c r="T146" s="9"/>
      <c r="U146" s="9"/>
      <c r="V146" s="9"/>
      <c r="W146" s="9"/>
      <c r="X146" s="9"/>
      <c r="Y146" s="9"/>
      <c r="Z146" s="9"/>
    </row>
    <row r="147" spans="1:26" ht="13.5" customHeight="1">
      <c r="A147" s="12"/>
      <c r="B147" s="12"/>
      <c r="C147" s="12"/>
      <c r="D147" s="12"/>
      <c r="E147" s="11"/>
      <c r="F147" s="11"/>
      <c r="G147" s="10"/>
      <c r="H147" s="9"/>
      <c r="I147" s="9"/>
      <c r="J147" s="9"/>
      <c r="K147" s="9"/>
      <c r="L147" s="9"/>
      <c r="M147" s="9"/>
      <c r="N147" s="9"/>
      <c r="O147" s="9"/>
      <c r="P147" s="9"/>
      <c r="Q147" s="9"/>
      <c r="R147" s="9"/>
      <c r="S147" s="9"/>
      <c r="T147" s="9"/>
      <c r="U147" s="9"/>
      <c r="V147" s="9"/>
      <c r="W147" s="9"/>
      <c r="X147" s="9"/>
      <c r="Y147" s="9"/>
      <c r="Z147" s="9"/>
    </row>
    <row r="148" spans="1:26" ht="13.5" customHeight="1">
      <c r="A148" s="12"/>
      <c r="B148" s="12"/>
      <c r="C148" s="12"/>
      <c r="D148" s="12"/>
      <c r="E148" s="11"/>
      <c r="F148" s="11"/>
      <c r="G148" s="10"/>
      <c r="H148" s="9"/>
      <c r="I148" s="9"/>
      <c r="J148" s="9"/>
      <c r="K148" s="9"/>
      <c r="L148" s="9"/>
      <c r="M148" s="9"/>
      <c r="N148" s="9"/>
      <c r="O148" s="9"/>
      <c r="P148" s="9"/>
      <c r="Q148" s="9"/>
      <c r="R148" s="9"/>
      <c r="S148" s="9"/>
      <c r="T148" s="9"/>
      <c r="U148" s="9"/>
      <c r="V148" s="9"/>
      <c r="W148" s="9"/>
      <c r="X148" s="9"/>
      <c r="Y148" s="9"/>
      <c r="Z148" s="9"/>
    </row>
    <row r="149" spans="1:26" ht="13.5" customHeight="1">
      <c r="A149" s="12"/>
      <c r="B149" s="12"/>
      <c r="C149" s="12"/>
      <c r="D149" s="12"/>
      <c r="E149" s="11"/>
      <c r="F149" s="11"/>
      <c r="G149" s="10"/>
      <c r="H149" s="9"/>
      <c r="I149" s="9"/>
      <c r="J149" s="9"/>
      <c r="K149" s="9"/>
      <c r="L149" s="9"/>
      <c r="M149" s="9"/>
      <c r="N149" s="9"/>
      <c r="O149" s="9"/>
      <c r="P149" s="9"/>
      <c r="Q149" s="9"/>
      <c r="R149" s="9"/>
      <c r="S149" s="9"/>
      <c r="T149" s="9"/>
      <c r="U149" s="9"/>
      <c r="V149" s="9"/>
      <c r="W149" s="9"/>
      <c r="X149" s="9"/>
      <c r="Y149" s="9"/>
      <c r="Z149" s="9"/>
    </row>
    <row r="150" spans="1:26" ht="13.5" customHeight="1">
      <c r="A150" s="12"/>
      <c r="B150" s="12"/>
      <c r="C150" s="12"/>
      <c r="D150" s="12"/>
      <c r="E150" s="11"/>
      <c r="F150" s="11"/>
      <c r="G150" s="10"/>
      <c r="H150" s="9"/>
      <c r="I150" s="9"/>
      <c r="J150" s="9"/>
      <c r="K150" s="9"/>
      <c r="L150" s="9"/>
      <c r="M150" s="9"/>
      <c r="N150" s="9"/>
      <c r="O150" s="9"/>
      <c r="P150" s="9"/>
      <c r="Q150" s="9"/>
      <c r="R150" s="9"/>
      <c r="S150" s="9"/>
      <c r="T150" s="9"/>
      <c r="U150" s="9"/>
      <c r="V150" s="9"/>
      <c r="W150" s="9"/>
      <c r="X150" s="9"/>
      <c r="Y150" s="9"/>
      <c r="Z150" s="9"/>
    </row>
    <row r="151" spans="1:26" ht="13.5" customHeight="1">
      <c r="A151" s="12"/>
      <c r="B151" s="12"/>
      <c r="C151" s="12"/>
      <c r="D151" s="12"/>
      <c r="E151" s="11"/>
      <c r="F151" s="11"/>
      <c r="G151" s="10"/>
      <c r="H151" s="9"/>
      <c r="I151" s="9"/>
      <c r="J151" s="9"/>
      <c r="K151" s="9"/>
      <c r="L151" s="9"/>
      <c r="M151" s="9"/>
      <c r="N151" s="9"/>
      <c r="O151" s="9"/>
      <c r="P151" s="9"/>
      <c r="Q151" s="9"/>
      <c r="R151" s="9"/>
      <c r="S151" s="9"/>
      <c r="T151" s="9"/>
      <c r="U151" s="9"/>
      <c r="V151" s="9"/>
      <c r="W151" s="9"/>
      <c r="X151" s="9"/>
      <c r="Y151" s="9"/>
      <c r="Z151" s="9"/>
    </row>
    <row r="152" spans="1:26" ht="13.5" customHeight="1">
      <c r="A152" s="12"/>
      <c r="B152" s="12"/>
      <c r="C152" s="12"/>
      <c r="D152" s="12"/>
      <c r="E152" s="11"/>
      <c r="F152" s="11"/>
      <c r="G152" s="10"/>
      <c r="H152" s="9"/>
      <c r="I152" s="9"/>
      <c r="J152" s="9"/>
      <c r="K152" s="9"/>
      <c r="L152" s="9"/>
      <c r="M152" s="9"/>
      <c r="N152" s="9"/>
      <c r="O152" s="9"/>
      <c r="P152" s="9"/>
      <c r="Q152" s="9"/>
      <c r="R152" s="9"/>
      <c r="S152" s="9"/>
      <c r="T152" s="9"/>
      <c r="U152" s="9"/>
      <c r="V152" s="9"/>
      <c r="W152" s="9"/>
      <c r="X152" s="9"/>
      <c r="Y152" s="9"/>
      <c r="Z152" s="9"/>
    </row>
    <row r="153" spans="1:26" ht="13.5" customHeight="1">
      <c r="A153" s="12"/>
      <c r="B153" s="12"/>
      <c r="C153" s="12"/>
      <c r="D153" s="12"/>
      <c r="E153" s="11"/>
      <c r="F153" s="11"/>
      <c r="G153" s="10"/>
      <c r="H153" s="9"/>
      <c r="I153" s="9"/>
      <c r="J153" s="9"/>
      <c r="K153" s="9"/>
      <c r="L153" s="9"/>
      <c r="M153" s="9"/>
      <c r="N153" s="9"/>
      <c r="O153" s="9"/>
      <c r="P153" s="9"/>
      <c r="Q153" s="9"/>
      <c r="R153" s="9"/>
      <c r="S153" s="9"/>
      <c r="T153" s="9"/>
      <c r="U153" s="9"/>
      <c r="V153" s="9"/>
      <c r="W153" s="9"/>
      <c r="X153" s="9"/>
      <c r="Y153" s="9"/>
      <c r="Z153" s="9"/>
    </row>
    <row r="154" spans="1:26" ht="13.5" customHeight="1">
      <c r="A154" s="12"/>
      <c r="B154" s="12"/>
      <c r="C154" s="12"/>
      <c r="D154" s="12"/>
      <c r="E154" s="11"/>
      <c r="F154" s="11"/>
      <c r="G154" s="10"/>
      <c r="H154" s="9"/>
      <c r="I154" s="9"/>
      <c r="J154" s="9"/>
      <c r="K154" s="9"/>
      <c r="L154" s="9"/>
      <c r="M154" s="9"/>
      <c r="N154" s="9"/>
      <c r="O154" s="9"/>
      <c r="P154" s="9"/>
      <c r="Q154" s="9"/>
      <c r="R154" s="9"/>
      <c r="S154" s="9"/>
      <c r="T154" s="9"/>
      <c r="U154" s="9"/>
      <c r="V154" s="9"/>
      <c r="W154" s="9"/>
      <c r="X154" s="9"/>
      <c r="Y154" s="9"/>
      <c r="Z154" s="9"/>
    </row>
    <row r="155" spans="1:26" ht="13.5" customHeight="1">
      <c r="A155" s="12"/>
      <c r="B155" s="12"/>
      <c r="C155" s="12"/>
      <c r="D155" s="12"/>
      <c r="E155" s="11"/>
      <c r="F155" s="11"/>
      <c r="G155" s="10"/>
      <c r="H155" s="9"/>
      <c r="I155" s="9"/>
      <c r="J155" s="9"/>
      <c r="K155" s="9"/>
      <c r="L155" s="9"/>
      <c r="M155" s="9"/>
      <c r="N155" s="9"/>
      <c r="O155" s="9"/>
      <c r="P155" s="9"/>
      <c r="Q155" s="9"/>
      <c r="R155" s="9"/>
      <c r="S155" s="9"/>
      <c r="T155" s="9"/>
      <c r="U155" s="9"/>
      <c r="V155" s="9"/>
      <c r="W155" s="9"/>
      <c r="X155" s="9"/>
      <c r="Y155" s="9"/>
      <c r="Z155" s="9"/>
    </row>
    <row r="156" spans="1:26" ht="13.5" customHeight="1">
      <c r="A156" s="12"/>
      <c r="B156" s="12"/>
      <c r="C156" s="12"/>
      <c r="D156" s="12"/>
      <c r="E156" s="11"/>
      <c r="F156" s="11"/>
      <c r="G156" s="10"/>
      <c r="H156" s="9"/>
      <c r="I156" s="9"/>
      <c r="J156" s="9"/>
      <c r="K156" s="9"/>
      <c r="L156" s="9"/>
      <c r="M156" s="9"/>
      <c r="N156" s="9"/>
      <c r="O156" s="9"/>
      <c r="P156" s="9"/>
      <c r="Q156" s="9"/>
      <c r="R156" s="9"/>
      <c r="S156" s="9"/>
      <c r="T156" s="9"/>
      <c r="U156" s="9"/>
      <c r="V156" s="9"/>
      <c r="W156" s="9"/>
      <c r="X156" s="9"/>
      <c r="Y156" s="9"/>
      <c r="Z156" s="9"/>
    </row>
    <row r="157" spans="1:26" ht="13.5" customHeight="1">
      <c r="A157" s="12"/>
      <c r="B157" s="12"/>
      <c r="C157" s="12"/>
      <c r="D157" s="12"/>
      <c r="E157" s="11"/>
      <c r="F157" s="11"/>
      <c r="G157" s="10"/>
      <c r="H157" s="9"/>
      <c r="I157" s="9"/>
      <c r="J157" s="9"/>
      <c r="K157" s="9"/>
      <c r="L157" s="9"/>
      <c r="M157" s="9"/>
      <c r="N157" s="9"/>
      <c r="O157" s="9"/>
      <c r="P157" s="9"/>
      <c r="Q157" s="9"/>
      <c r="R157" s="9"/>
      <c r="S157" s="9"/>
      <c r="T157" s="9"/>
      <c r="U157" s="9"/>
      <c r="V157" s="9"/>
      <c r="W157" s="9"/>
      <c r="X157" s="9"/>
      <c r="Y157" s="9"/>
      <c r="Z157" s="9"/>
    </row>
    <row r="158" spans="1:26" ht="13.5" customHeight="1">
      <c r="A158" s="12"/>
      <c r="B158" s="12"/>
      <c r="C158" s="12"/>
      <c r="D158" s="12"/>
      <c r="E158" s="11"/>
      <c r="F158" s="11"/>
      <c r="G158" s="10"/>
      <c r="H158" s="9"/>
      <c r="I158" s="9"/>
      <c r="J158" s="9"/>
      <c r="K158" s="9"/>
      <c r="L158" s="9"/>
      <c r="M158" s="9"/>
      <c r="N158" s="9"/>
      <c r="O158" s="9"/>
      <c r="P158" s="9"/>
      <c r="Q158" s="9"/>
      <c r="R158" s="9"/>
      <c r="S158" s="9"/>
      <c r="T158" s="9"/>
      <c r="U158" s="9"/>
      <c r="V158" s="9"/>
      <c r="W158" s="9"/>
      <c r="X158" s="9"/>
      <c r="Y158" s="9"/>
      <c r="Z158" s="9"/>
    </row>
    <row r="159" spans="1:26" ht="13.5" customHeight="1">
      <c r="A159" s="12"/>
      <c r="B159" s="12"/>
      <c r="C159" s="12"/>
      <c r="D159" s="12"/>
      <c r="E159" s="11"/>
      <c r="F159" s="11"/>
      <c r="G159" s="10"/>
      <c r="H159" s="9"/>
      <c r="I159" s="9"/>
      <c r="J159" s="9"/>
      <c r="K159" s="9"/>
      <c r="L159" s="9"/>
      <c r="M159" s="9"/>
      <c r="N159" s="9"/>
      <c r="O159" s="9"/>
      <c r="P159" s="9"/>
      <c r="Q159" s="9"/>
      <c r="R159" s="9"/>
      <c r="S159" s="9"/>
      <c r="T159" s="9"/>
      <c r="U159" s="9"/>
      <c r="V159" s="9"/>
      <c r="W159" s="9"/>
      <c r="X159" s="9"/>
      <c r="Y159" s="9"/>
      <c r="Z159" s="9"/>
    </row>
    <row r="160" spans="1:26" ht="13.5" customHeight="1">
      <c r="A160" s="12"/>
      <c r="B160" s="12"/>
      <c r="C160" s="12"/>
      <c r="D160" s="12"/>
      <c r="E160" s="11"/>
      <c r="F160" s="11"/>
      <c r="G160" s="10"/>
      <c r="H160" s="9"/>
      <c r="I160" s="9"/>
      <c r="J160" s="9"/>
      <c r="K160" s="9"/>
      <c r="L160" s="9"/>
      <c r="M160" s="9"/>
      <c r="N160" s="9"/>
      <c r="O160" s="9"/>
      <c r="P160" s="9"/>
      <c r="Q160" s="9"/>
      <c r="R160" s="9"/>
      <c r="S160" s="9"/>
      <c r="T160" s="9"/>
      <c r="U160" s="9"/>
      <c r="V160" s="9"/>
      <c r="W160" s="9"/>
      <c r="X160" s="9"/>
      <c r="Y160" s="9"/>
      <c r="Z160" s="9"/>
    </row>
    <row r="161" spans="1:26" ht="13.5" customHeight="1">
      <c r="A161" s="12"/>
      <c r="B161" s="12"/>
      <c r="C161" s="12"/>
      <c r="D161" s="12"/>
      <c r="E161" s="11"/>
      <c r="F161" s="11"/>
      <c r="G161" s="10"/>
      <c r="H161" s="9"/>
      <c r="I161" s="9"/>
      <c r="J161" s="9"/>
      <c r="K161" s="9"/>
      <c r="L161" s="9"/>
      <c r="M161" s="9"/>
      <c r="N161" s="9"/>
      <c r="O161" s="9"/>
      <c r="P161" s="9"/>
      <c r="Q161" s="9"/>
      <c r="R161" s="9"/>
      <c r="S161" s="9"/>
      <c r="T161" s="9"/>
      <c r="U161" s="9"/>
      <c r="V161" s="9"/>
      <c r="W161" s="9"/>
      <c r="X161" s="9"/>
      <c r="Y161" s="9"/>
      <c r="Z161" s="9"/>
    </row>
    <row r="162" spans="1:26" ht="13.5" customHeight="1">
      <c r="A162" s="12"/>
      <c r="B162" s="12"/>
      <c r="C162" s="12"/>
      <c r="D162" s="12"/>
      <c r="E162" s="11"/>
      <c r="F162" s="11"/>
      <c r="G162" s="10"/>
      <c r="H162" s="9"/>
      <c r="I162" s="9"/>
      <c r="J162" s="9"/>
      <c r="K162" s="9"/>
      <c r="L162" s="9"/>
      <c r="M162" s="9"/>
      <c r="N162" s="9"/>
      <c r="O162" s="9"/>
      <c r="P162" s="9"/>
      <c r="Q162" s="9"/>
      <c r="R162" s="9"/>
      <c r="S162" s="9"/>
      <c r="T162" s="9"/>
      <c r="U162" s="9"/>
      <c r="V162" s="9"/>
      <c r="W162" s="9"/>
      <c r="X162" s="9"/>
      <c r="Y162" s="9"/>
      <c r="Z162" s="9"/>
    </row>
    <row r="163" spans="1:26" ht="13.5" customHeight="1">
      <c r="A163" s="12"/>
      <c r="B163" s="12"/>
      <c r="C163" s="12"/>
      <c r="D163" s="12"/>
      <c r="E163" s="11"/>
      <c r="F163" s="11"/>
      <c r="G163" s="10"/>
      <c r="H163" s="9"/>
      <c r="I163" s="9"/>
      <c r="J163" s="9"/>
      <c r="K163" s="9"/>
      <c r="L163" s="9"/>
      <c r="M163" s="9"/>
      <c r="N163" s="9"/>
      <c r="O163" s="9"/>
      <c r="P163" s="9"/>
      <c r="Q163" s="9"/>
      <c r="R163" s="9"/>
      <c r="S163" s="9"/>
      <c r="T163" s="9"/>
      <c r="U163" s="9"/>
      <c r="V163" s="9"/>
      <c r="W163" s="9"/>
      <c r="X163" s="9"/>
      <c r="Y163" s="9"/>
      <c r="Z163" s="9"/>
    </row>
    <row r="164" spans="1:26" ht="13.5" customHeight="1">
      <c r="A164" s="12"/>
      <c r="B164" s="12"/>
      <c r="C164" s="12"/>
      <c r="D164" s="12"/>
      <c r="E164" s="11"/>
      <c r="F164" s="11"/>
      <c r="G164" s="10"/>
      <c r="H164" s="9"/>
      <c r="I164" s="9"/>
      <c r="J164" s="9"/>
      <c r="K164" s="9"/>
      <c r="L164" s="9"/>
      <c r="M164" s="9"/>
      <c r="N164" s="9"/>
      <c r="O164" s="9"/>
      <c r="P164" s="9"/>
      <c r="Q164" s="9"/>
      <c r="R164" s="9"/>
      <c r="S164" s="9"/>
      <c r="T164" s="9"/>
      <c r="U164" s="9"/>
      <c r="V164" s="9"/>
      <c r="W164" s="9"/>
      <c r="X164" s="9"/>
      <c r="Y164" s="9"/>
      <c r="Z164" s="9"/>
    </row>
    <row r="165" spans="1:26" ht="13.5" customHeight="1">
      <c r="A165" s="12"/>
      <c r="B165" s="12"/>
      <c r="C165" s="12"/>
      <c r="D165" s="12"/>
      <c r="E165" s="11"/>
      <c r="F165" s="11"/>
      <c r="G165" s="10"/>
      <c r="H165" s="9"/>
      <c r="I165" s="9"/>
      <c r="J165" s="9"/>
      <c r="K165" s="9"/>
      <c r="L165" s="9"/>
      <c r="M165" s="9"/>
      <c r="N165" s="9"/>
      <c r="O165" s="9"/>
      <c r="P165" s="9"/>
      <c r="Q165" s="9"/>
      <c r="R165" s="9"/>
      <c r="S165" s="9"/>
      <c r="T165" s="9"/>
      <c r="U165" s="9"/>
      <c r="V165" s="9"/>
      <c r="W165" s="9"/>
      <c r="X165" s="9"/>
      <c r="Y165" s="9"/>
      <c r="Z165" s="9"/>
    </row>
    <row r="166" spans="1:26" ht="13.5" customHeight="1">
      <c r="A166" s="12"/>
      <c r="B166" s="12"/>
      <c r="C166" s="12"/>
      <c r="D166" s="12"/>
      <c r="E166" s="11"/>
      <c r="F166" s="11"/>
      <c r="G166" s="10"/>
      <c r="H166" s="9"/>
      <c r="I166" s="9"/>
      <c r="J166" s="9"/>
      <c r="K166" s="9"/>
      <c r="L166" s="9"/>
      <c r="M166" s="9"/>
      <c r="N166" s="9"/>
      <c r="O166" s="9"/>
      <c r="P166" s="9"/>
      <c r="Q166" s="9"/>
      <c r="R166" s="9"/>
      <c r="S166" s="9"/>
      <c r="T166" s="9"/>
      <c r="U166" s="9"/>
      <c r="V166" s="9"/>
      <c r="W166" s="9"/>
      <c r="X166" s="9"/>
      <c r="Y166" s="9"/>
      <c r="Z166" s="9"/>
    </row>
    <row r="167" spans="1:26" ht="13.5" customHeight="1">
      <c r="A167" s="12"/>
      <c r="B167" s="12"/>
      <c r="C167" s="12"/>
      <c r="D167" s="12"/>
      <c r="E167" s="11"/>
      <c r="F167" s="11"/>
      <c r="G167" s="10"/>
      <c r="H167" s="9"/>
      <c r="I167" s="9"/>
      <c r="J167" s="9"/>
      <c r="K167" s="9"/>
      <c r="L167" s="9"/>
      <c r="M167" s="9"/>
      <c r="N167" s="9"/>
      <c r="O167" s="9"/>
      <c r="P167" s="9"/>
      <c r="Q167" s="9"/>
      <c r="R167" s="9"/>
      <c r="S167" s="9"/>
      <c r="T167" s="9"/>
      <c r="U167" s="9"/>
      <c r="V167" s="9"/>
      <c r="W167" s="9"/>
      <c r="X167" s="9"/>
      <c r="Y167" s="9"/>
      <c r="Z167" s="9"/>
    </row>
    <row r="168" spans="1:26" ht="13.5" customHeight="1">
      <c r="A168" s="12"/>
      <c r="B168" s="12"/>
      <c r="C168" s="12"/>
      <c r="D168" s="12"/>
      <c r="E168" s="11"/>
      <c r="F168" s="11"/>
      <c r="G168" s="10"/>
      <c r="H168" s="9"/>
      <c r="I168" s="9"/>
      <c r="J168" s="9"/>
      <c r="K168" s="9"/>
      <c r="L168" s="9"/>
      <c r="M168" s="9"/>
      <c r="N168" s="9"/>
      <c r="O168" s="9"/>
      <c r="P168" s="9"/>
      <c r="Q168" s="9"/>
      <c r="R168" s="9"/>
      <c r="S168" s="9"/>
      <c r="T168" s="9"/>
      <c r="U168" s="9"/>
      <c r="V168" s="9"/>
      <c r="W168" s="9"/>
      <c r="X168" s="9"/>
      <c r="Y168" s="9"/>
      <c r="Z168" s="9"/>
    </row>
    <row r="169" spans="1:26" ht="13.5" customHeight="1">
      <c r="A169" s="12"/>
      <c r="B169" s="12"/>
      <c r="C169" s="12"/>
      <c r="D169" s="12"/>
      <c r="E169" s="11"/>
      <c r="F169" s="11"/>
      <c r="G169" s="10"/>
      <c r="H169" s="9"/>
      <c r="I169" s="9"/>
      <c r="J169" s="9"/>
      <c r="K169" s="9"/>
      <c r="L169" s="9"/>
      <c r="M169" s="9"/>
      <c r="N169" s="9"/>
      <c r="O169" s="9"/>
      <c r="P169" s="9"/>
      <c r="Q169" s="9"/>
      <c r="R169" s="9"/>
      <c r="S169" s="9"/>
      <c r="T169" s="9"/>
      <c r="U169" s="9"/>
      <c r="V169" s="9"/>
      <c r="W169" s="9"/>
      <c r="X169" s="9"/>
      <c r="Y169" s="9"/>
      <c r="Z169" s="9"/>
    </row>
    <row r="170" spans="1:26" ht="13.5" customHeight="1">
      <c r="A170" s="12"/>
      <c r="B170" s="12"/>
      <c r="C170" s="12"/>
      <c r="D170" s="12"/>
      <c r="E170" s="11"/>
      <c r="F170" s="11"/>
      <c r="G170" s="10"/>
      <c r="H170" s="9"/>
      <c r="I170" s="9"/>
      <c r="J170" s="9"/>
      <c r="K170" s="9"/>
      <c r="L170" s="9"/>
      <c r="M170" s="9"/>
      <c r="N170" s="9"/>
      <c r="O170" s="9"/>
      <c r="P170" s="9"/>
      <c r="Q170" s="9"/>
      <c r="R170" s="9"/>
      <c r="S170" s="9"/>
      <c r="T170" s="9"/>
      <c r="U170" s="9"/>
      <c r="V170" s="9"/>
      <c r="W170" s="9"/>
      <c r="X170" s="9"/>
      <c r="Y170" s="9"/>
      <c r="Z170" s="9"/>
    </row>
    <row r="171" spans="1:26" ht="13.5" customHeight="1">
      <c r="A171" s="12"/>
      <c r="B171" s="12"/>
      <c r="C171" s="12"/>
      <c r="D171" s="12"/>
      <c r="E171" s="11"/>
      <c r="F171" s="11"/>
      <c r="G171" s="10"/>
      <c r="H171" s="9"/>
      <c r="I171" s="9"/>
      <c r="J171" s="9"/>
      <c r="K171" s="9"/>
      <c r="L171" s="9"/>
      <c r="M171" s="9"/>
      <c r="N171" s="9"/>
      <c r="O171" s="9"/>
      <c r="P171" s="9"/>
      <c r="Q171" s="9"/>
      <c r="R171" s="9"/>
      <c r="S171" s="9"/>
      <c r="T171" s="9"/>
      <c r="U171" s="9"/>
      <c r="V171" s="9"/>
      <c r="W171" s="9"/>
      <c r="X171" s="9"/>
      <c r="Y171" s="9"/>
      <c r="Z171" s="9"/>
    </row>
    <row r="172" spans="1:26" ht="13.5" customHeight="1">
      <c r="A172" s="12"/>
      <c r="B172" s="12"/>
      <c r="C172" s="12"/>
      <c r="D172" s="12"/>
      <c r="E172" s="11"/>
      <c r="F172" s="11"/>
      <c r="G172" s="10"/>
      <c r="H172" s="9"/>
      <c r="I172" s="9"/>
      <c r="J172" s="9"/>
      <c r="K172" s="9"/>
      <c r="L172" s="9"/>
      <c r="M172" s="9"/>
      <c r="N172" s="9"/>
      <c r="O172" s="9"/>
      <c r="P172" s="9"/>
      <c r="Q172" s="9"/>
      <c r="R172" s="9"/>
      <c r="S172" s="9"/>
      <c r="T172" s="9"/>
      <c r="U172" s="9"/>
      <c r="V172" s="9"/>
      <c r="W172" s="9"/>
      <c r="X172" s="9"/>
      <c r="Y172" s="9"/>
      <c r="Z172" s="9"/>
    </row>
    <row r="173" spans="1:26" ht="13.5" customHeight="1">
      <c r="A173" s="12"/>
      <c r="B173" s="12"/>
      <c r="C173" s="12"/>
      <c r="D173" s="12"/>
      <c r="E173" s="11"/>
      <c r="F173" s="11"/>
      <c r="G173" s="10"/>
      <c r="H173" s="9"/>
      <c r="I173" s="9"/>
      <c r="J173" s="9"/>
      <c r="K173" s="9"/>
      <c r="L173" s="9"/>
      <c r="M173" s="9"/>
      <c r="N173" s="9"/>
      <c r="O173" s="9"/>
      <c r="P173" s="9"/>
      <c r="Q173" s="9"/>
      <c r="R173" s="9"/>
      <c r="S173" s="9"/>
      <c r="T173" s="9"/>
      <c r="U173" s="9"/>
      <c r="V173" s="9"/>
      <c r="W173" s="9"/>
      <c r="X173" s="9"/>
      <c r="Y173" s="9"/>
      <c r="Z173" s="9"/>
    </row>
    <row r="174" spans="1:26" ht="13.5" customHeight="1">
      <c r="A174" s="12"/>
      <c r="B174" s="12"/>
      <c r="C174" s="12"/>
      <c r="D174" s="12"/>
      <c r="E174" s="11"/>
      <c r="F174" s="11"/>
      <c r="G174" s="10"/>
      <c r="H174" s="9"/>
      <c r="I174" s="9"/>
      <c r="J174" s="9"/>
      <c r="K174" s="9"/>
      <c r="L174" s="9"/>
      <c r="M174" s="9"/>
      <c r="N174" s="9"/>
      <c r="O174" s="9"/>
      <c r="P174" s="9"/>
      <c r="Q174" s="9"/>
      <c r="R174" s="9"/>
      <c r="S174" s="9"/>
      <c r="T174" s="9"/>
      <c r="U174" s="9"/>
      <c r="V174" s="9"/>
      <c r="W174" s="9"/>
      <c r="X174" s="9"/>
      <c r="Y174" s="9"/>
      <c r="Z174" s="9"/>
    </row>
    <row r="175" spans="1:26" ht="13.5" customHeight="1">
      <c r="A175" s="12"/>
      <c r="B175" s="12"/>
      <c r="C175" s="12"/>
      <c r="D175" s="12"/>
      <c r="E175" s="11"/>
      <c r="F175" s="11"/>
      <c r="G175" s="10"/>
      <c r="H175" s="9"/>
      <c r="I175" s="9"/>
      <c r="J175" s="9"/>
      <c r="K175" s="9"/>
      <c r="L175" s="9"/>
      <c r="M175" s="9"/>
      <c r="N175" s="9"/>
      <c r="O175" s="9"/>
      <c r="P175" s="9"/>
      <c r="Q175" s="9"/>
      <c r="R175" s="9"/>
      <c r="S175" s="9"/>
      <c r="T175" s="9"/>
      <c r="U175" s="9"/>
      <c r="V175" s="9"/>
      <c r="W175" s="9"/>
      <c r="X175" s="9"/>
      <c r="Y175" s="9"/>
      <c r="Z175" s="9"/>
    </row>
    <row r="176" spans="1:26" ht="13.5" customHeight="1">
      <c r="A176" s="12"/>
      <c r="B176" s="12"/>
      <c r="C176" s="12"/>
      <c r="D176" s="12"/>
      <c r="E176" s="11"/>
      <c r="F176" s="11"/>
      <c r="G176" s="10"/>
      <c r="H176" s="9"/>
      <c r="I176" s="9"/>
      <c r="J176" s="9"/>
      <c r="K176" s="9"/>
      <c r="L176" s="9"/>
      <c r="M176" s="9"/>
      <c r="N176" s="9"/>
      <c r="O176" s="9"/>
      <c r="P176" s="9"/>
      <c r="Q176" s="9"/>
      <c r="R176" s="9"/>
      <c r="S176" s="9"/>
      <c r="T176" s="9"/>
      <c r="U176" s="9"/>
      <c r="V176" s="9"/>
      <c r="W176" s="9"/>
      <c r="X176" s="9"/>
      <c r="Y176" s="9"/>
      <c r="Z176" s="9"/>
    </row>
    <row r="177" spans="1:26" ht="13.5" customHeight="1">
      <c r="A177" s="12"/>
      <c r="B177" s="12"/>
      <c r="C177" s="12"/>
      <c r="D177" s="12"/>
      <c r="E177" s="11"/>
      <c r="F177" s="11"/>
      <c r="G177" s="10"/>
      <c r="H177" s="9"/>
      <c r="I177" s="9"/>
      <c r="J177" s="9"/>
      <c r="K177" s="9"/>
      <c r="L177" s="9"/>
      <c r="M177" s="9"/>
      <c r="N177" s="9"/>
      <c r="O177" s="9"/>
      <c r="P177" s="9"/>
      <c r="Q177" s="9"/>
      <c r="R177" s="9"/>
      <c r="S177" s="9"/>
      <c r="T177" s="9"/>
      <c r="U177" s="9"/>
      <c r="V177" s="9"/>
      <c r="W177" s="9"/>
      <c r="X177" s="9"/>
      <c r="Y177" s="9"/>
      <c r="Z177" s="9"/>
    </row>
    <row r="178" spans="1:26" ht="13.5" customHeight="1">
      <c r="A178" s="12"/>
      <c r="B178" s="12"/>
      <c r="C178" s="12"/>
      <c r="D178" s="12"/>
      <c r="E178" s="11"/>
      <c r="F178" s="11"/>
      <c r="G178" s="10"/>
      <c r="H178" s="9"/>
      <c r="I178" s="9"/>
      <c r="J178" s="9"/>
      <c r="K178" s="9"/>
      <c r="L178" s="9"/>
      <c r="M178" s="9"/>
      <c r="N178" s="9"/>
      <c r="O178" s="9"/>
      <c r="P178" s="9"/>
      <c r="Q178" s="9"/>
      <c r="R178" s="9"/>
      <c r="S178" s="9"/>
      <c r="T178" s="9"/>
      <c r="U178" s="9"/>
      <c r="V178" s="9"/>
      <c r="W178" s="9"/>
      <c r="X178" s="9"/>
      <c r="Y178" s="9"/>
      <c r="Z178" s="9"/>
    </row>
    <row r="179" spans="1:26" ht="13.5" customHeight="1">
      <c r="A179" s="12"/>
      <c r="B179" s="12"/>
      <c r="C179" s="12"/>
      <c r="D179" s="12"/>
      <c r="E179" s="11"/>
      <c r="F179" s="11"/>
      <c r="G179" s="10"/>
      <c r="H179" s="9"/>
      <c r="I179" s="9"/>
      <c r="J179" s="9"/>
      <c r="K179" s="9"/>
      <c r="L179" s="9"/>
      <c r="M179" s="9"/>
      <c r="N179" s="9"/>
      <c r="O179" s="9"/>
      <c r="P179" s="9"/>
      <c r="Q179" s="9"/>
      <c r="R179" s="9"/>
      <c r="S179" s="9"/>
      <c r="T179" s="9"/>
      <c r="U179" s="9"/>
      <c r="V179" s="9"/>
      <c r="W179" s="9"/>
      <c r="X179" s="9"/>
      <c r="Y179" s="9"/>
      <c r="Z179" s="9"/>
    </row>
    <row r="180" spans="1:26" ht="13.5" customHeight="1">
      <c r="A180" s="12"/>
      <c r="B180" s="12"/>
      <c r="C180" s="12"/>
      <c r="D180" s="12"/>
      <c r="E180" s="11"/>
      <c r="F180" s="11"/>
      <c r="G180" s="10"/>
      <c r="H180" s="9"/>
      <c r="I180" s="9"/>
      <c r="J180" s="9"/>
      <c r="K180" s="9"/>
      <c r="L180" s="9"/>
      <c r="M180" s="9"/>
      <c r="N180" s="9"/>
      <c r="O180" s="9"/>
      <c r="P180" s="9"/>
      <c r="Q180" s="9"/>
      <c r="R180" s="9"/>
      <c r="S180" s="9"/>
      <c r="T180" s="9"/>
      <c r="U180" s="9"/>
      <c r="V180" s="9"/>
      <c r="W180" s="9"/>
      <c r="X180" s="9"/>
      <c r="Y180" s="9"/>
      <c r="Z180" s="9"/>
    </row>
    <row r="181" spans="1:26" ht="13.5" customHeight="1">
      <c r="A181" s="12"/>
      <c r="B181" s="12"/>
      <c r="C181" s="12"/>
      <c r="D181" s="12"/>
      <c r="E181" s="11"/>
      <c r="F181" s="11"/>
      <c r="G181" s="10"/>
      <c r="H181" s="9"/>
      <c r="I181" s="9"/>
      <c r="J181" s="9"/>
      <c r="K181" s="9"/>
      <c r="L181" s="9"/>
      <c r="M181" s="9"/>
      <c r="N181" s="9"/>
      <c r="O181" s="9"/>
      <c r="P181" s="9"/>
      <c r="Q181" s="9"/>
      <c r="R181" s="9"/>
      <c r="S181" s="9"/>
      <c r="T181" s="9"/>
      <c r="U181" s="9"/>
      <c r="V181" s="9"/>
      <c r="W181" s="9"/>
      <c r="X181" s="9"/>
      <c r="Y181" s="9"/>
      <c r="Z181" s="9"/>
    </row>
    <row r="182" spans="1:26" ht="13.5" customHeight="1">
      <c r="A182" s="12"/>
      <c r="B182" s="12"/>
      <c r="C182" s="12"/>
      <c r="D182" s="12"/>
      <c r="E182" s="11"/>
      <c r="F182" s="11"/>
      <c r="G182" s="10"/>
      <c r="H182" s="9"/>
      <c r="I182" s="9"/>
      <c r="J182" s="9"/>
      <c r="K182" s="9"/>
      <c r="L182" s="9"/>
      <c r="M182" s="9"/>
      <c r="N182" s="9"/>
      <c r="O182" s="9"/>
      <c r="P182" s="9"/>
      <c r="Q182" s="9"/>
      <c r="R182" s="9"/>
      <c r="S182" s="9"/>
      <c r="T182" s="9"/>
      <c r="U182" s="9"/>
      <c r="V182" s="9"/>
      <c r="W182" s="9"/>
      <c r="X182" s="9"/>
      <c r="Y182" s="9"/>
      <c r="Z182" s="9"/>
    </row>
    <row r="183" spans="1:26" ht="13.5" customHeight="1">
      <c r="A183" s="12"/>
      <c r="B183" s="12"/>
      <c r="C183" s="12"/>
      <c r="D183" s="12"/>
      <c r="E183" s="11"/>
      <c r="F183" s="11"/>
      <c r="G183" s="10"/>
      <c r="H183" s="9"/>
      <c r="I183" s="9"/>
      <c r="J183" s="9"/>
      <c r="K183" s="9"/>
      <c r="L183" s="9"/>
      <c r="M183" s="9"/>
      <c r="N183" s="9"/>
      <c r="O183" s="9"/>
      <c r="P183" s="9"/>
      <c r="Q183" s="9"/>
      <c r="R183" s="9"/>
      <c r="S183" s="9"/>
      <c r="T183" s="9"/>
      <c r="U183" s="9"/>
      <c r="V183" s="9"/>
      <c r="W183" s="9"/>
      <c r="X183" s="9"/>
      <c r="Y183" s="9"/>
      <c r="Z183" s="9"/>
    </row>
    <row r="184" spans="1:26" ht="13.5" customHeight="1">
      <c r="A184" s="12"/>
      <c r="B184" s="12"/>
      <c r="C184" s="12"/>
      <c r="D184" s="12"/>
      <c r="E184" s="11"/>
      <c r="F184" s="11"/>
      <c r="G184" s="10"/>
      <c r="H184" s="9"/>
      <c r="I184" s="9"/>
      <c r="J184" s="9"/>
      <c r="K184" s="9"/>
      <c r="L184" s="9"/>
      <c r="M184" s="9"/>
      <c r="N184" s="9"/>
      <c r="O184" s="9"/>
      <c r="P184" s="9"/>
      <c r="Q184" s="9"/>
      <c r="R184" s="9"/>
      <c r="S184" s="9"/>
      <c r="T184" s="9"/>
      <c r="U184" s="9"/>
      <c r="V184" s="9"/>
      <c r="W184" s="9"/>
      <c r="X184" s="9"/>
      <c r="Y184" s="9"/>
      <c r="Z184" s="9"/>
    </row>
    <row r="185" spans="1:26" ht="13.5" customHeight="1">
      <c r="A185" s="12"/>
      <c r="B185" s="12"/>
      <c r="C185" s="12"/>
      <c r="D185" s="12"/>
      <c r="E185" s="11"/>
      <c r="F185" s="11"/>
      <c r="G185" s="10"/>
      <c r="H185" s="9"/>
      <c r="I185" s="9"/>
      <c r="J185" s="9"/>
      <c r="K185" s="9"/>
      <c r="L185" s="9"/>
      <c r="M185" s="9"/>
      <c r="N185" s="9"/>
      <c r="O185" s="9"/>
      <c r="P185" s="9"/>
      <c r="Q185" s="9"/>
      <c r="R185" s="9"/>
      <c r="S185" s="9"/>
      <c r="T185" s="9"/>
      <c r="U185" s="9"/>
      <c r="V185" s="9"/>
      <c r="W185" s="9"/>
      <c r="X185" s="9"/>
      <c r="Y185" s="9"/>
      <c r="Z185" s="9"/>
    </row>
    <row r="186" spans="1:26" ht="13.5" customHeight="1">
      <c r="A186" s="12"/>
      <c r="B186" s="12"/>
      <c r="C186" s="12"/>
      <c r="D186" s="12"/>
      <c r="E186" s="11"/>
      <c r="F186" s="11"/>
      <c r="G186" s="10"/>
      <c r="H186" s="9"/>
      <c r="I186" s="9"/>
      <c r="J186" s="9"/>
      <c r="K186" s="9"/>
      <c r="L186" s="9"/>
      <c r="M186" s="9"/>
      <c r="N186" s="9"/>
      <c r="O186" s="9"/>
      <c r="P186" s="9"/>
      <c r="Q186" s="9"/>
      <c r="R186" s="9"/>
      <c r="S186" s="9"/>
      <c r="T186" s="9"/>
      <c r="U186" s="9"/>
      <c r="V186" s="9"/>
      <c r="W186" s="9"/>
      <c r="X186" s="9"/>
      <c r="Y186" s="9"/>
      <c r="Z186" s="9"/>
    </row>
    <row r="187" spans="1:26" ht="13.5" customHeight="1">
      <c r="A187" s="12"/>
      <c r="B187" s="12"/>
      <c r="C187" s="12"/>
      <c r="D187" s="12"/>
      <c r="E187" s="11"/>
      <c r="F187" s="11"/>
      <c r="G187" s="10"/>
      <c r="H187" s="9"/>
      <c r="I187" s="9"/>
      <c r="J187" s="9"/>
      <c r="K187" s="9"/>
      <c r="L187" s="9"/>
      <c r="M187" s="9"/>
      <c r="N187" s="9"/>
      <c r="O187" s="9"/>
      <c r="P187" s="9"/>
      <c r="Q187" s="9"/>
      <c r="R187" s="9"/>
      <c r="S187" s="9"/>
      <c r="T187" s="9"/>
      <c r="U187" s="9"/>
      <c r="V187" s="9"/>
      <c r="W187" s="9"/>
      <c r="X187" s="9"/>
      <c r="Y187" s="9"/>
      <c r="Z187" s="9"/>
    </row>
    <row r="188" spans="1:26" ht="13.5" customHeight="1">
      <c r="A188" s="12"/>
      <c r="B188" s="12"/>
      <c r="C188" s="12"/>
      <c r="D188" s="12"/>
      <c r="E188" s="11"/>
      <c r="F188" s="11"/>
      <c r="G188" s="10"/>
      <c r="H188" s="9"/>
      <c r="I188" s="9"/>
      <c r="J188" s="9"/>
      <c r="K188" s="9"/>
      <c r="L188" s="9"/>
      <c r="M188" s="9"/>
      <c r="N188" s="9"/>
      <c r="O188" s="9"/>
      <c r="P188" s="9"/>
      <c r="Q188" s="9"/>
      <c r="R188" s="9"/>
      <c r="S188" s="9"/>
      <c r="T188" s="9"/>
      <c r="U188" s="9"/>
      <c r="V188" s="9"/>
      <c r="W188" s="9"/>
      <c r="X188" s="9"/>
      <c r="Y188" s="9"/>
      <c r="Z188" s="9"/>
    </row>
    <row r="189" spans="1:26" ht="13.5" customHeight="1">
      <c r="A189" s="12"/>
      <c r="B189" s="12"/>
      <c r="C189" s="12"/>
      <c r="D189" s="12"/>
      <c r="E189" s="11"/>
      <c r="F189" s="11"/>
      <c r="G189" s="10"/>
      <c r="H189" s="9"/>
      <c r="I189" s="9"/>
      <c r="J189" s="9"/>
      <c r="K189" s="9"/>
      <c r="L189" s="9"/>
      <c r="M189" s="9"/>
      <c r="N189" s="9"/>
      <c r="O189" s="9"/>
      <c r="P189" s="9"/>
      <c r="Q189" s="9"/>
      <c r="R189" s="9"/>
      <c r="S189" s="9"/>
      <c r="T189" s="9"/>
      <c r="U189" s="9"/>
      <c r="V189" s="9"/>
      <c r="W189" s="9"/>
      <c r="X189" s="9"/>
      <c r="Y189" s="9"/>
      <c r="Z189" s="9"/>
    </row>
    <row r="190" spans="1:26" ht="13.5" customHeight="1">
      <c r="A190" s="12"/>
      <c r="B190" s="12"/>
      <c r="C190" s="12"/>
      <c r="D190" s="12"/>
      <c r="E190" s="11"/>
      <c r="F190" s="11"/>
      <c r="G190" s="10"/>
      <c r="H190" s="9"/>
      <c r="I190" s="9"/>
      <c r="J190" s="9"/>
      <c r="K190" s="9"/>
      <c r="L190" s="9"/>
      <c r="M190" s="9"/>
      <c r="N190" s="9"/>
      <c r="O190" s="9"/>
      <c r="P190" s="9"/>
      <c r="Q190" s="9"/>
      <c r="R190" s="9"/>
      <c r="S190" s="9"/>
      <c r="T190" s="9"/>
      <c r="U190" s="9"/>
      <c r="V190" s="9"/>
      <c r="W190" s="9"/>
      <c r="X190" s="9"/>
      <c r="Y190" s="9"/>
      <c r="Z190" s="9"/>
    </row>
    <row r="191" spans="1:26" ht="13.5" customHeight="1">
      <c r="A191" s="12"/>
      <c r="B191" s="12"/>
      <c r="C191" s="12"/>
      <c r="D191" s="12"/>
      <c r="E191" s="11"/>
      <c r="F191" s="11"/>
      <c r="G191" s="10"/>
      <c r="H191" s="9"/>
      <c r="I191" s="9"/>
      <c r="J191" s="9"/>
      <c r="K191" s="9"/>
      <c r="L191" s="9"/>
      <c r="M191" s="9"/>
      <c r="N191" s="9"/>
      <c r="O191" s="9"/>
      <c r="P191" s="9"/>
      <c r="Q191" s="9"/>
      <c r="R191" s="9"/>
      <c r="S191" s="9"/>
      <c r="T191" s="9"/>
      <c r="U191" s="9"/>
      <c r="V191" s="9"/>
      <c r="W191" s="9"/>
      <c r="X191" s="9"/>
      <c r="Y191" s="9"/>
      <c r="Z191" s="9"/>
    </row>
    <row r="192" spans="1:26" ht="13.5" customHeight="1">
      <c r="A192" s="12"/>
      <c r="B192" s="12"/>
      <c r="C192" s="12"/>
      <c r="D192" s="12"/>
      <c r="E192" s="11"/>
      <c r="F192" s="11"/>
      <c r="G192" s="10"/>
      <c r="H192" s="9"/>
      <c r="I192" s="9"/>
      <c r="J192" s="9"/>
      <c r="K192" s="9"/>
      <c r="L192" s="9"/>
      <c r="M192" s="9"/>
      <c r="N192" s="9"/>
      <c r="O192" s="9"/>
      <c r="P192" s="9"/>
      <c r="Q192" s="9"/>
      <c r="R192" s="9"/>
      <c r="S192" s="9"/>
      <c r="T192" s="9"/>
      <c r="U192" s="9"/>
      <c r="V192" s="9"/>
      <c r="W192" s="9"/>
      <c r="X192" s="9"/>
      <c r="Y192" s="9"/>
      <c r="Z192" s="9"/>
    </row>
    <row r="193" spans="1:26" ht="13.5" customHeight="1">
      <c r="A193" s="12"/>
      <c r="B193" s="12"/>
      <c r="C193" s="12"/>
      <c r="D193" s="12"/>
      <c r="E193" s="11"/>
      <c r="F193" s="11"/>
      <c r="G193" s="10"/>
      <c r="H193" s="9"/>
      <c r="I193" s="9"/>
      <c r="J193" s="9"/>
      <c r="K193" s="9"/>
      <c r="L193" s="9"/>
      <c r="M193" s="9"/>
      <c r="N193" s="9"/>
      <c r="O193" s="9"/>
      <c r="P193" s="9"/>
      <c r="Q193" s="9"/>
      <c r="R193" s="9"/>
      <c r="S193" s="9"/>
      <c r="T193" s="9"/>
      <c r="U193" s="9"/>
      <c r="V193" s="9"/>
      <c r="W193" s="9"/>
      <c r="X193" s="9"/>
      <c r="Y193" s="9"/>
      <c r="Z193" s="9"/>
    </row>
    <row r="194" spans="1:26" ht="13.5" customHeight="1">
      <c r="A194" s="12"/>
      <c r="B194" s="12"/>
      <c r="C194" s="12"/>
      <c r="D194" s="12"/>
      <c r="E194" s="11"/>
      <c r="F194" s="11"/>
      <c r="G194" s="10"/>
      <c r="H194" s="9"/>
      <c r="I194" s="9"/>
      <c r="J194" s="9"/>
      <c r="K194" s="9"/>
      <c r="L194" s="9"/>
      <c r="M194" s="9"/>
      <c r="N194" s="9"/>
      <c r="O194" s="9"/>
      <c r="P194" s="9"/>
      <c r="Q194" s="9"/>
      <c r="R194" s="9"/>
      <c r="S194" s="9"/>
      <c r="T194" s="9"/>
      <c r="U194" s="9"/>
      <c r="V194" s="9"/>
      <c r="W194" s="9"/>
      <c r="X194" s="9"/>
      <c r="Y194" s="9"/>
      <c r="Z194" s="9"/>
    </row>
    <row r="195" spans="1:26" ht="13.5" customHeight="1">
      <c r="A195" s="12"/>
      <c r="B195" s="12"/>
      <c r="C195" s="12"/>
      <c r="D195" s="12"/>
      <c r="E195" s="11"/>
      <c r="F195" s="11"/>
      <c r="G195" s="10"/>
      <c r="H195" s="9"/>
      <c r="I195" s="9"/>
      <c r="J195" s="9"/>
      <c r="K195" s="9"/>
      <c r="L195" s="9"/>
      <c r="M195" s="9"/>
      <c r="N195" s="9"/>
      <c r="O195" s="9"/>
      <c r="P195" s="9"/>
      <c r="Q195" s="9"/>
      <c r="R195" s="9"/>
      <c r="S195" s="9"/>
      <c r="T195" s="9"/>
      <c r="U195" s="9"/>
      <c r="V195" s="9"/>
      <c r="W195" s="9"/>
      <c r="X195" s="9"/>
      <c r="Y195" s="9"/>
      <c r="Z195" s="9"/>
    </row>
    <row r="196" spans="1:26" ht="13.5" customHeight="1">
      <c r="A196" s="12"/>
      <c r="B196" s="12"/>
      <c r="C196" s="12"/>
      <c r="D196" s="12"/>
      <c r="E196" s="11"/>
      <c r="F196" s="11"/>
      <c r="G196" s="10"/>
      <c r="H196" s="9"/>
      <c r="I196" s="9"/>
      <c r="J196" s="9"/>
      <c r="K196" s="9"/>
      <c r="L196" s="9"/>
      <c r="M196" s="9"/>
      <c r="N196" s="9"/>
      <c r="O196" s="9"/>
      <c r="P196" s="9"/>
      <c r="Q196" s="9"/>
      <c r="R196" s="9"/>
      <c r="S196" s="9"/>
      <c r="T196" s="9"/>
      <c r="U196" s="9"/>
      <c r="V196" s="9"/>
      <c r="W196" s="9"/>
      <c r="X196" s="9"/>
      <c r="Y196" s="9"/>
      <c r="Z196" s="9"/>
    </row>
    <row r="197" spans="1:26" ht="13.5" customHeight="1">
      <c r="A197" s="12"/>
      <c r="B197" s="12"/>
      <c r="C197" s="12"/>
      <c r="D197" s="12"/>
      <c r="E197" s="11"/>
      <c r="F197" s="11"/>
      <c r="G197" s="10"/>
      <c r="H197" s="9"/>
      <c r="I197" s="9"/>
      <c r="J197" s="9"/>
      <c r="K197" s="9"/>
      <c r="L197" s="9"/>
      <c r="M197" s="9"/>
      <c r="N197" s="9"/>
      <c r="O197" s="9"/>
      <c r="P197" s="9"/>
      <c r="Q197" s="9"/>
      <c r="R197" s="9"/>
      <c r="S197" s="9"/>
      <c r="T197" s="9"/>
      <c r="U197" s="9"/>
      <c r="V197" s="9"/>
      <c r="W197" s="9"/>
      <c r="X197" s="9"/>
      <c r="Y197" s="9"/>
      <c r="Z197" s="9"/>
    </row>
    <row r="198" spans="1:26" ht="13.5" customHeight="1">
      <c r="A198" s="12"/>
      <c r="B198" s="12"/>
      <c r="C198" s="12"/>
      <c r="D198" s="12"/>
      <c r="E198" s="11"/>
      <c r="F198" s="11"/>
      <c r="G198" s="10"/>
      <c r="H198" s="9"/>
      <c r="I198" s="9"/>
      <c r="J198" s="9"/>
      <c r="K198" s="9"/>
      <c r="L198" s="9"/>
      <c r="M198" s="9"/>
      <c r="N198" s="9"/>
      <c r="O198" s="9"/>
      <c r="P198" s="9"/>
      <c r="Q198" s="9"/>
      <c r="R198" s="9"/>
      <c r="S198" s="9"/>
      <c r="T198" s="9"/>
      <c r="U198" s="9"/>
      <c r="V198" s="9"/>
      <c r="W198" s="9"/>
      <c r="X198" s="9"/>
      <c r="Y198" s="9"/>
      <c r="Z198" s="9"/>
    </row>
    <row r="199" spans="1:26" ht="13.5" customHeight="1">
      <c r="A199" s="12"/>
      <c r="B199" s="12"/>
      <c r="C199" s="12"/>
      <c r="D199" s="12"/>
      <c r="E199" s="11"/>
      <c r="F199" s="11"/>
      <c r="G199" s="10"/>
      <c r="H199" s="9"/>
      <c r="I199" s="9"/>
      <c r="J199" s="9"/>
      <c r="K199" s="9"/>
      <c r="L199" s="9"/>
      <c r="M199" s="9"/>
      <c r="N199" s="9"/>
      <c r="O199" s="9"/>
      <c r="P199" s="9"/>
      <c r="Q199" s="9"/>
      <c r="R199" s="9"/>
      <c r="S199" s="9"/>
      <c r="T199" s="9"/>
      <c r="U199" s="9"/>
      <c r="V199" s="9"/>
      <c r="W199" s="9"/>
      <c r="X199" s="9"/>
      <c r="Y199" s="9"/>
      <c r="Z199" s="9"/>
    </row>
    <row r="200" spans="1:26" ht="13.5" customHeight="1">
      <c r="A200" s="12"/>
      <c r="B200" s="12"/>
      <c r="C200" s="12"/>
      <c r="D200" s="12"/>
      <c r="E200" s="11"/>
      <c r="F200" s="11"/>
      <c r="G200" s="10"/>
      <c r="H200" s="9"/>
      <c r="I200" s="9"/>
      <c r="J200" s="9"/>
      <c r="K200" s="9"/>
      <c r="L200" s="9"/>
      <c r="M200" s="9"/>
      <c r="N200" s="9"/>
      <c r="O200" s="9"/>
      <c r="P200" s="9"/>
      <c r="Q200" s="9"/>
      <c r="R200" s="9"/>
      <c r="S200" s="9"/>
      <c r="T200" s="9"/>
      <c r="U200" s="9"/>
      <c r="V200" s="9"/>
      <c r="W200" s="9"/>
      <c r="X200" s="9"/>
      <c r="Y200" s="9"/>
      <c r="Z200" s="9"/>
    </row>
    <row r="201" spans="1:26" ht="13.5" customHeight="1">
      <c r="A201" s="12"/>
      <c r="B201" s="12"/>
      <c r="C201" s="12"/>
      <c r="D201" s="12"/>
      <c r="E201" s="11"/>
      <c r="F201" s="11"/>
      <c r="G201" s="10"/>
      <c r="H201" s="9"/>
      <c r="I201" s="9"/>
      <c r="J201" s="9"/>
      <c r="K201" s="9"/>
      <c r="L201" s="9"/>
      <c r="M201" s="9"/>
      <c r="N201" s="9"/>
      <c r="O201" s="9"/>
      <c r="P201" s="9"/>
      <c r="Q201" s="9"/>
      <c r="R201" s="9"/>
      <c r="S201" s="9"/>
      <c r="T201" s="9"/>
      <c r="U201" s="9"/>
      <c r="V201" s="9"/>
      <c r="W201" s="9"/>
      <c r="X201" s="9"/>
      <c r="Y201" s="9"/>
      <c r="Z201" s="9"/>
    </row>
    <row r="202" spans="1:26" ht="13.5" customHeight="1">
      <c r="A202" s="12"/>
      <c r="B202" s="12"/>
      <c r="C202" s="12"/>
      <c r="D202" s="12"/>
      <c r="E202" s="11"/>
      <c r="F202" s="11"/>
      <c r="G202" s="10"/>
      <c r="H202" s="9"/>
      <c r="I202" s="9"/>
      <c r="J202" s="9"/>
      <c r="K202" s="9"/>
      <c r="L202" s="9"/>
      <c r="M202" s="9"/>
      <c r="N202" s="9"/>
      <c r="O202" s="9"/>
      <c r="P202" s="9"/>
      <c r="Q202" s="9"/>
      <c r="R202" s="9"/>
      <c r="S202" s="9"/>
      <c r="T202" s="9"/>
      <c r="U202" s="9"/>
      <c r="V202" s="9"/>
      <c r="W202" s="9"/>
      <c r="X202" s="9"/>
      <c r="Y202" s="9"/>
      <c r="Z202" s="9"/>
    </row>
    <row r="203" spans="1:26" ht="13.5" customHeight="1">
      <c r="A203" s="12"/>
      <c r="B203" s="12"/>
      <c r="C203" s="12"/>
      <c r="D203" s="12"/>
      <c r="E203" s="11"/>
      <c r="F203" s="11"/>
      <c r="G203" s="10"/>
      <c r="H203" s="9"/>
      <c r="I203" s="9"/>
      <c r="J203" s="9"/>
      <c r="K203" s="9"/>
      <c r="L203" s="9"/>
      <c r="M203" s="9"/>
      <c r="N203" s="9"/>
      <c r="O203" s="9"/>
      <c r="P203" s="9"/>
      <c r="Q203" s="9"/>
      <c r="R203" s="9"/>
      <c r="S203" s="9"/>
      <c r="T203" s="9"/>
      <c r="U203" s="9"/>
      <c r="V203" s="9"/>
      <c r="W203" s="9"/>
      <c r="X203" s="9"/>
      <c r="Y203" s="9"/>
      <c r="Z203" s="9"/>
    </row>
    <row r="204" spans="1:26" ht="13.5" customHeight="1">
      <c r="A204" s="12"/>
      <c r="B204" s="12"/>
      <c r="C204" s="12"/>
      <c r="D204" s="12"/>
      <c r="E204" s="11"/>
      <c r="F204" s="11"/>
      <c r="G204" s="10"/>
      <c r="H204" s="9"/>
      <c r="I204" s="9"/>
      <c r="J204" s="9"/>
      <c r="K204" s="9"/>
      <c r="L204" s="9"/>
      <c r="M204" s="9"/>
      <c r="N204" s="9"/>
      <c r="O204" s="9"/>
      <c r="P204" s="9"/>
      <c r="Q204" s="9"/>
      <c r="R204" s="9"/>
      <c r="S204" s="9"/>
      <c r="T204" s="9"/>
      <c r="U204" s="9"/>
      <c r="V204" s="9"/>
      <c r="W204" s="9"/>
      <c r="X204" s="9"/>
      <c r="Y204" s="9"/>
      <c r="Z204" s="9"/>
    </row>
    <row r="205" spans="1:26" ht="13.5" customHeight="1">
      <c r="A205" s="12"/>
      <c r="B205" s="12"/>
      <c r="C205" s="12"/>
      <c r="D205" s="12"/>
      <c r="E205" s="11"/>
      <c r="F205" s="11"/>
      <c r="G205" s="10"/>
      <c r="H205" s="9"/>
      <c r="I205" s="9"/>
      <c r="J205" s="9"/>
      <c r="K205" s="9"/>
      <c r="L205" s="9"/>
      <c r="M205" s="9"/>
      <c r="N205" s="9"/>
      <c r="O205" s="9"/>
      <c r="P205" s="9"/>
      <c r="Q205" s="9"/>
      <c r="R205" s="9"/>
      <c r="S205" s="9"/>
      <c r="T205" s="9"/>
      <c r="U205" s="9"/>
      <c r="V205" s="9"/>
      <c r="W205" s="9"/>
      <c r="X205" s="9"/>
      <c r="Y205" s="9"/>
      <c r="Z205" s="9"/>
    </row>
    <row r="206" spans="1:26" ht="13.5" customHeight="1">
      <c r="A206" s="12"/>
      <c r="B206" s="12"/>
      <c r="C206" s="12"/>
      <c r="D206" s="12"/>
      <c r="E206" s="11"/>
      <c r="F206" s="11"/>
      <c r="G206" s="10"/>
      <c r="H206" s="9"/>
      <c r="I206" s="9"/>
      <c r="J206" s="9"/>
      <c r="K206" s="9"/>
      <c r="L206" s="9"/>
      <c r="M206" s="9"/>
      <c r="N206" s="9"/>
      <c r="O206" s="9"/>
      <c r="P206" s="9"/>
      <c r="Q206" s="9"/>
      <c r="R206" s="9"/>
      <c r="S206" s="9"/>
      <c r="T206" s="9"/>
      <c r="U206" s="9"/>
      <c r="V206" s="9"/>
      <c r="W206" s="9"/>
      <c r="X206" s="9"/>
      <c r="Y206" s="9"/>
      <c r="Z206" s="9"/>
    </row>
    <row r="207" spans="1:26" ht="13.5" customHeight="1">
      <c r="A207" s="12"/>
      <c r="B207" s="12"/>
      <c r="C207" s="12"/>
      <c r="D207" s="12"/>
      <c r="E207" s="11"/>
      <c r="F207" s="11"/>
      <c r="G207" s="10"/>
      <c r="H207" s="9"/>
      <c r="I207" s="9"/>
      <c r="J207" s="9"/>
      <c r="K207" s="9"/>
      <c r="L207" s="9"/>
      <c r="M207" s="9"/>
      <c r="N207" s="9"/>
      <c r="O207" s="9"/>
      <c r="P207" s="9"/>
      <c r="Q207" s="9"/>
      <c r="R207" s="9"/>
      <c r="S207" s="9"/>
      <c r="T207" s="9"/>
      <c r="U207" s="9"/>
      <c r="V207" s="9"/>
      <c r="W207" s="9"/>
      <c r="X207" s="9"/>
      <c r="Y207" s="9"/>
      <c r="Z207" s="9"/>
    </row>
    <row r="208" spans="1:26" ht="13.5" customHeight="1">
      <c r="A208" s="12"/>
      <c r="B208" s="12"/>
      <c r="C208" s="12"/>
      <c r="D208" s="12"/>
      <c r="E208" s="11"/>
      <c r="F208" s="11"/>
      <c r="G208" s="10"/>
      <c r="H208" s="9"/>
      <c r="I208" s="9"/>
      <c r="J208" s="9"/>
      <c r="K208" s="9"/>
      <c r="L208" s="9"/>
      <c r="M208" s="9"/>
      <c r="N208" s="9"/>
      <c r="O208" s="9"/>
      <c r="P208" s="9"/>
      <c r="Q208" s="9"/>
      <c r="R208" s="9"/>
      <c r="S208" s="9"/>
      <c r="T208" s="9"/>
      <c r="U208" s="9"/>
      <c r="V208" s="9"/>
      <c r="W208" s="9"/>
      <c r="X208" s="9"/>
      <c r="Y208" s="9"/>
      <c r="Z208" s="9"/>
    </row>
    <row r="209" spans="1:26" ht="13.5" customHeight="1">
      <c r="A209" s="12"/>
      <c r="B209" s="12"/>
      <c r="C209" s="12"/>
      <c r="D209" s="12"/>
      <c r="E209" s="11"/>
      <c r="F209" s="11"/>
      <c r="G209" s="10"/>
      <c r="H209" s="9"/>
      <c r="I209" s="9"/>
      <c r="J209" s="9"/>
      <c r="K209" s="9"/>
      <c r="L209" s="9"/>
      <c r="M209" s="9"/>
      <c r="N209" s="9"/>
      <c r="O209" s="9"/>
      <c r="P209" s="9"/>
      <c r="Q209" s="9"/>
      <c r="R209" s="9"/>
      <c r="S209" s="9"/>
      <c r="T209" s="9"/>
      <c r="U209" s="9"/>
      <c r="V209" s="9"/>
      <c r="W209" s="9"/>
      <c r="X209" s="9"/>
      <c r="Y209" s="9"/>
      <c r="Z209" s="9"/>
    </row>
    <row r="210" spans="1:26" ht="13.5" customHeight="1">
      <c r="A210" s="12"/>
      <c r="B210" s="12"/>
      <c r="C210" s="12"/>
      <c r="D210" s="12"/>
      <c r="E210" s="11"/>
      <c r="F210" s="11"/>
      <c r="G210" s="10"/>
      <c r="H210" s="9"/>
      <c r="I210" s="9"/>
      <c r="J210" s="9"/>
      <c r="K210" s="9"/>
      <c r="L210" s="9"/>
      <c r="M210" s="9"/>
      <c r="N210" s="9"/>
      <c r="O210" s="9"/>
      <c r="P210" s="9"/>
      <c r="Q210" s="9"/>
      <c r="R210" s="9"/>
      <c r="S210" s="9"/>
      <c r="T210" s="9"/>
      <c r="U210" s="9"/>
      <c r="V210" s="9"/>
      <c r="W210" s="9"/>
      <c r="X210" s="9"/>
      <c r="Y210" s="9"/>
      <c r="Z210" s="9"/>
    </row>
    <row r="211" spans="1:26" ht="13.5" customHeight="1">
      <c r="A211" s="12"/>
      <c r="B211" s="12"/>
      <c r="C211" s="12"/>
      <c r="D211" s="12"/>
      <c r="E211" s="11"/>
      <c r="F211" s="11"/>
      <c r="G211" s="10"/>
      <c r="H211" s="9"/>
      <c r="I211" s="9"/>
      <c r="J211" s="9"/>
      <c r="K211" s="9"/>
      <c r="L211" s="9"/>
      <c r="M211" s="9"/>
      <c r="N211" s="9"/>
      <c r="O211" s="9"/>
      <c r="P211" s="9"/>
      <c r="Q211" s="9"/>
      <c r="R211" s="9"/>
      <c r="S211" s="9"/>
      <c r="T211" s="9"/>
      <c r="U211" s="9"/>
      <c r="V211" s="9"/>
      <c r="W211" s="9"/>
      <c r="X211" s="9"/>
      <c r="Y211" s="9"/>
      <c r="Z211" s="9"/>
    </row>
    <row r="212" spans="1:26" ht="13.5" customHeight="1">
      <c r="A212" s="12"/>
      <c r="B212" s="12"/>
      <c r="C212" s="12"/>
      <c r="D212" s="12"/>
      <c r="E212" s="11"/>
      <c r="F212" s="11"/>
      <c r="G212" s="10"/>
      <c r="H212" s="9"/>
      <c r="I212" s="9"/>
      <c r="J212" s="9"/>
      <c r="K212" s="9"/>
      <c r="L212" s="9"/>
      <c r="M212" s="9"/>
      <c r="N212" s="9"/>
      <c r="O212" s="9"/>
      <c r="P212" s="9"/>
      <c r="Q212" s="9"/>
      <c r="R212" s="9"/>
      <c r="S212" s="9"/>
      <c r="T212" s="9"/>
      <c r="U212" s="9"/>
      <c r="V212" s="9"/>
      <c r="W212" s="9"/>
      <c r="X212" s="9"/>
      <c r="Y212" s="9"/>
      <c r="Z212" s="9"/>
    </row>
    <row r="213" spans="1:26" ht="13.5" customHeight="1">
      <c r="A213" s="12"/>
      <c r="B213" s="12"/>
      <c r="C213" s="12"/>
      <c r="D213" s="12"/>
      <c r="E213" s="11"/>
      <c r="F213" s="11"/>
      <c r="G213" s="10"/>
      <c r="H213" s="9"/>
      <c r="I213" s="9"/>
      <c r="J213" s="9"/>
      <c r="K213" s="9"/>
      <c r="L213" s="9"/>
      <c r="M213" s="9"/>
      <c r="N213" s="9"/>
      <c r="O213" s="9"/>
      <c r="P213" s="9"/>
      <c r="Q213" s="9"/>
      <c r="R213" s="9"/>
      <c r="S213" s="9"/>
      <c r="T213" s="9"/>
      <c r="U213" s="9"/>
      <c r="V213" s="9"/>
      <c r="W213" s="9"/>
      <c r="X213" s="9"/>
      <c r="Y213" s="9"/>
      <c r="Z213" s="9"/>
    </row>
    <row r="214" spans="1:26" ht="13.5" customHeight="1">
      <c r="A214" s="12"/>
      <c r="B214" s="12"/>
      <c r="C214" s="12"/>
      <c r="D214" s="12"/>
      <c r="E214" s="11"/>
      <c r="F214" s="11"/>
      <c r="G214" s="10"/>
      <c r="H214" s="9"/>
      <c r="I214" s="9"/>
      <c r="J214" s="9"/>
      <c r="K214" s="9"/>
      <c r="L214" s="9"/>
      <c r="M214" s="9"/>
      <c r="N214" s="9"/>
      <c r="O214" s="9"/>
      <c r="P214" s="9"/>
      <c r="Q214" s="9"/>
      <c r="R214" s="9"/>
      <c r="S214" s="9"/>
      <c r="T214" s="9"/>
      <c r="U214" s="9"/>
      <c r="V214" s="9"/>
      <c r="W214" s="9"/>
      <c r="X214" s="9"/>
      <c r="Y214" s="9"/>
      <c r="Z214" s="9"/>
    </row>
    <row r="215" spans="1:26" ht="13.5" customHeight="1">
      <c r="A215" s="12"/>
      <c r="B215" s="12"/>
      <c r="C215" s="12"/>
      <c r="D215" s="12"/>
      <c r="E215" s="11"/>
      <c r="F215" s="11"/>
      <c r="G215" s="10"/>
      <c r="H215" s="9"/>
      <c r="I215" s="9"/>
      <c r="J215" s="9"/>
      <c r="K215" s="9"/>
      <c r="L215" s="9"/>
      <c r="M215" s="9"/>
      <c r="N215" s="9"/>
      <c r="O215" s="9"/>
      <c r="P215" s="9"/>
      <c r="Q215" s="9"/>
      <c r="R215" s="9"/>
      <c r="S215" s="9"/>
      <c r="T215" s="9"/>
      <c r="U215" s="9"/>
      <c r="V215" s="9"/>
      <c r="W215" s="9"/>
      <c r="X215" s="9"/>
      <c r="Y215" s="9"/>
      <c r="Z215" s="9"/>
    </row>
    <row r="216" spans="1:26" ht="13.5" customHeight="1">
      <c r="A216" s="12"/>
      <c r="B216" s="12"/>
      <c r="C216" s="12"/>
      <c r="D216" s="12"/>
      <c r="E216" s="11"/>
      <c r="F216" s="11"/>
      <c r="G216" s="10"/>
      <c r="H216" s="9"/>
      <c r="I216" s="9"/>
      <c r="J216" s="9"/>
      <c r="K216" s="9"/>
      <c r="L216" s="9"/>
      <c r="M216" s="9"/>
      <c r="N216" s="9"/>
      <c r="O216" s="9"/>
      <c r="P216" s="9"/>
      <c r="Q216" s="9"/>
      <c r="R216" s="9"/>
      <c r="S216" s="9"/>
      <c r="T216" s="9"/>
      <c r="U216" s="9"/>
      <c r="V216" s="9"/>
      <c r="W216" s="9"/>
      <c r="X216" s="9"/>
      <c r="Y216" s="9"/>
      <c r="Z216" s="9"/>
    </row>
    <row r="217" spans="1:26" ht="13.5" customHeight="1">
      <c r="A217" s="12"/>
      <c r="B217" s="12"/>
      <c r="C217" s="12"/>
      <c r="D217" s="12"/>
      <c r="E217" s="11"/>
      <c r="F217" s="11"/>
      <c r="G217" s="10"/>
      <c r="H217" s="9"/>
      <c r="I217" s="9"/>
      <c r="J217" s="9"/>
      <c r="K217" s="9"/>
      <c r="L217" s="9"/>
      <c r="M217" s="9"/>
      <c r="N217" s="9"/>
      <c r="O217" s="9"/>
      <c r="P217" s="9"/>
      <c r="Q217" s="9"/>
      <c r="R217" s="9"/>
      <c r="S217" s="9"/>
      <c r="T217" s="9"/>
      <c r="U217" s="9"/>
      <c r="V217" s="9"/>
      <c r="W217" s="9"/>
      <c r="X217" s="9"/>
      <c r="Y217" s="9"/>
      <c r="Z217" s="9"/>
    </row>
    <row r="218" spans="1:26" ht="13.5" customHeight="1">
      <c r="A218" s="12"/>
      <c r="B218" s="12"/>
      <c r="C218" s="12"/>
      <c r="D218" s="12"/>
      <c r="E218" s="11"/>
      <c r="F218" s="11"/>
      <c r="G218" s="10"/>
      <c r="H218" s="9"/>
      <c r="I218" s="9"/>
      <c r="J218" s="9"/>
      <c r="K218" s="9"/>
      <c r="L218" s="9"/>
      <c r="M218" s="9"/>
      <c r="N218" s="9"/>
      <c r="O218" s="9"/>
      <c r="P218" s="9"/>
      <c r="Q218" s="9"/>
      <c r="R218" s="9"/>
      <c r="S218" s="9"/>
      <c r="T218" s="9"/>
      <c r="U218" s="9"/>
      <c r="V218" s="9"/>
      <c r="W218" s="9"/>
      <c r="X218" s="9"/>
      <c r="Y218" s="9"/>
      <c r="Z218" s="9"/>
    </row>
    <row r="219" spans="1:26" ht="13.5" customHeight="1">
      <c r="A219" s="12"/>
      <c r="B219" s="12"/>
      <c r="C219" s="12"/>
      <c r="D219" s="12"/>
      <c r="E219" s="11"/>
      <c r="F219" s="11"/>
      <c r="G219" s="10"/>
      <c r="H219" s="9"/>
      <c r="I219" s="9"/>
      <c r="J219" s="9"/>
      <c r="K219" s="9"/>
      <c r="L219" s="9"/>
      <c r="M219" s="9"/>
      <c r="N219" s="9"/>
      <c r="O219" s="9"/>
      <c r="P219" s="9"/>
      <c r="Q219" s="9"/>
      <c r="R219" s="9"/>
      <c r="S219" s="9"/>
      <c r="T219" s="9"/>
      <c r="U219" s="9"/>
      <c r="V219" s="9"/>
      <c r="W219" s="9"/>
      <c r="X219" s="9"/>
      <c r="Y219" s="9"/>
      <c r="Z219" s="9"/>
    </row>
    <row r="220" spans="1:26" ht="13.5" customHeight="1">
      <c r="A220" s="12"/>
      <c r="B220" s="12"/>
      <c r="C220" s="12"/>
      <c r="D220" s="12"/>
      <c r="E220" s="11"/>
      <c r="F220" s="11"/>
      <c r="G220" s="10"/>
      <c r="H220" s="9"/>
      <c r="I220" s="9"/>
      <c r="J220" s="9"/>
      <c r="K220" s="9"/>
      <c r="L220" s="9"/>
      <c r="M220" s="9"/>
      <c r="N220" s="9"/>
      <c r="O220" s="9"/>
      <c r="P220" s="9"/>
      <c r="Q220" s="9"/>
      <c r="R220" s="9"/>
      <c r="S220" s="9"/>
      <c r="T220" s="9"/>
      <c r="U220" s="9"/>
      <c r="V220" s="9"/>
      <c r="W220" s="9"/>
      <c r="X220" s="9"/>
      <c r="Y220" s="9"/>
      <c r="Z220" s="9"/>
    </row>
    <row r="221" spans="1:26" ht="13.5" customHeight="1">
      <c r="A221" s="12"/>
      <c r="B221" s="12"/>
      <c r="C221" s="12"/>
      <c r="D221" s="12"/>
      <c r="E221" s="11"/>
      <c r="F221" s="11"/>
      <c r="G221" s="10"/>
      <c r="H221" s="9"/>
      <c r="I221" s="9"/>
      <c r="J221" s="9"/>
      <c r="K221" s="9"/>
      <c r="L221" s="9"/>
      <c r="M221" s="9"/>
      <c r="N221" s="9"/>
      <c r="O221" s="9"/>
      <c r="P221" s="9"/>
      <c r="Q221" s="9"/>
      <c r="R221" s="9"/>
      <c r="S221" s="9"/>
      <c r="T221" s="9"/>
      <c r="U221" s="9"/>
      <c r="V221" s="9"/>
      <c r="W221" s="9"/>
      <c r="X221" s="9"/>
      <c r="Y221" s="9"/>
      <c r="Z221" s="9"/>
    </row>
    <row r="222" spans="1:26" ht="13.5" customHeight="1">
      <c r="A222" s="12"/>
      <c r="B222" s="12"/>
      <c r="C222" s="12"/>
      <c r="D222" s="12"/>
      <c r="E222" s="11"/>
      <c r="F222" s="11"/>
      <c r="G222" s="10"/>
      <c r="H222" s="9"/>
      <c r="I222" s="9"/>
      <c r="J222" s="9"/>
      <c r="K222" s="9"/>
      <c r="L222" s="9"/>
      <c r="M222" s="9"/>
      <c r="N222" s="9"/>
      <c r="O222" s="9"/>
      <c r="P222" s="9"/>
      <c r="Q222" s="9"/>
      <c r="R222" s="9"/>
      <c r="S222" s="9"/>
      <c r="T222" s="9"/>
      <c r="U222" s="9"/>
      <c r="V222" s="9"/>
      <c r="W222" s="9"/>
      <c r="X222" s="9"/>
      <c r="Y222" s="9"/>
      <c r="Z222" s="9"/>
    </row>
    <row r="223" spans="1:26" ht="13.5" customHeight="1">
      <c r="A223" s="12"/>
      <c r="B223" s="12"/>
      <c r="C223" s="12"/>
      <c r="D223" s="12"/>
      <c r="E223" s="11"/>
      <c r="F223" s="11"/>
      <c r="G223" s="10"/>
      <c r="H223" s="9"/>
      <c r="I223" s="9"/>
      <c r="J223" s="9"/>
      <c r="K223" s="9"/>
      <c r="L223" s="9"/>
      <c r="M223" s="9"/>
      <c r="N223" s="9"/>
      <c r="O223" s="9"/>
      <c r="P223" s="9"/>
      <c r="Q223" s="9"/>
      <c r="R223" s="9"/>
      <c r="S223" s="9"/>
      <c r="T223" s="9"/>
      <c r="U223" s="9"/>
      <c r="V223" s="9"/>
      <c r="W223" s="9"/>
      <c r="X223" s="9"/>
      <c r="Y223" s="9"/>
      <c r="Z223" s="9"/>
    </row>
    <row r="224" spans="1:26" ht="13.5" customHeight="1">
      <c r="A224" s="12"/>
      <c r="B224" s="12"/>
      <c r="C224" s="12"/>
      <c r="D224" s="12"/>
      <c r="E224" s="11"/>
      <c r="F224" s="11"/>
      <c r="G224" s="10"/>
      <c r="H224" s="9"/>
      <c r="I224" s="9"/>
      <c r="J224" s="9"/>
      <c r="K224" s="9"/>
      <c r="L224" s="9"/>
      <c r="M224" s="9"/>
      <c r="N224" s="9"/>
      <c r="O224" s="9"/>
      <c r="P224" s="9"/>
      <c r="Q224" s="9"/>
      <c r="R224" s="9"/>
      <c r="S224" s="9"/>
      <c r="T224" s="9"/>
      <c r="U224" s="9"/>
      <c r="V224" s="9"/>
      <c r="W224" s="9"/>
      <c r="X224" s="9"/>
      <c r="Y224" s="9"/>
      <c r="Z224" s="9"/>
    </row>
    <row r="225" spans="1:26" ht="13.5" customHeight="1">
      <c r="A225" s="12"/>
      <c r="B225" s="12"/>
      <c r="C225" s="12"/>
      <c r="D225" s="12"/>
      <c r="E225" s="11"/>
      <c r="F225" s="11"/>
      <c r="G225" s="10"/>
      <c r="H225" s="9"/>
      <c r="I225" s="9"/>
      <c r="J225" s="9"/>
      <c r="K225" s="9"/>
      <c r="L225" s="9"/>
      <c r="M225" s="9"/>
      <c r="N225" s="9"/>
      <c r="O225" s="9"/>
      <c r="P225" s="9"/>
      <c r="Q225" s="9"/>
      <c r="R225" s="9"/>
      <c r="S225" s="9"/>
      <c r="T225" s="9"/>
      <c r="U225" s="9"/>
      <c r="V225" s="9"/>
      <c r="W225" s="9"/>
      <c r="X225" s="9"/>
      <c r="Y225" s="9"/>
      <c r="Z225" s="9"/>
    </row>
    <row r="226" spans="1:26" ht="13.5" customHeight="1">
      <c r="A226" s="12"/>
      <c r="B226" s="12"/>
      <c r="C226" s="12"/>
      <c r="D226" s="12"/>
      <c r="E226" s="11"/>
      <c r="F226" s="11"/>
      <c r="G226" s="10"/>
      <c r="H226" s="9"/>
      <c r="I226" s="9"/>
      <c r="J226" s="9"/>
      <c r="K226" s="9"/>
      <c r="L226" s="9"/>
      <c r="M226" s="9"/>
      <c r="N226" s="9"/>
      <c r="O226" s="9"/>
      <c r="P226" s="9"/>
      <c r="Q226" s="9"/>
      <c r="R226" s="9"/>
      <c r="S226" s="9"/>
      <c r="T226" s="9"/>
      <c r="U226" s="9"/>
      <c r="V226" s="9"/>
      <c r="W226" s="9"/>
      <c r="X226" s="9"/>
      <c r="Y226" s="9"/>
      <c r="Z226" s="9"/>
    </row>
    <row r="227" spans="1:26" ht="13.5" customHeight="1">
      <c r="A227" s="12"/>
      <c r="B227" s="12"/>
      <c r="C227" s="12"/>
      <c r="D227" s="12"/>
      <c r="E227" s="11"/>
      <c r="F227" s="11"/>
      <c r="G227" s="10"/>
      <c r="H227" s="9"/>
      <c r="I227" s="9"/>
      <c r="J227" s="9"/>
      <c r="K227" s="9"/>
      <c r="L227" s="9"/>
      <c r="M227" s="9"/>
      <c r="N227" s="9"/>
      <c r="O227" s="9"/>
      <c r="P227" s="9"/>
      <c r="Q227" s="9"/>
      <c r="R227" s="9"/>
      <c r="S227" s="9"/>
      <c r="T227" s="9"/>
      <c r="U227" s="9"/>
      <c r="V227" s="9"/>
      <c r="W227" s="9"/>
      <c r="X227" s="9"/>
      <c r="Y227" s="9"/>
      <c r="Z227" s="9"/>
    </row>
    <row r="228" spans="1:26" ht="13.5" customHeight="1">
      <c r="A228" s="12"/>
      <c r="B228" s="12"/>
      <c r="C228" s="12"/>
      <c r="D228" s="12"/>
      <c r="E228" s="11"/>
      <c r="F228" s="11"/>
      <c r="G228" s="10"/>
      <c r="H228" s="9"/>
      <c r="I228" s="9"/>
      <c r="J228" s="9"/>
      <c r="K228" s="9"/>
      <c r="L228" s="9"/>
      <c r="M228" s="9"/>
      <c r="N228" s="9"/>
      <c r="O228" s="9"/>
      <c r="P228" s="9"/>
      <c r="Q228" s="9"/>
      <c r="R228" s="9"/>
      <c r="S228" s="9"/>
      <c r="T228" s="9"/>
      <c r="U228" s="9"/>
      <c r="V228" s="9"/>
      <c r="W228" s="9"/>
      <c r="X228" s="9"/>
      <c r="Y228" s="9"/>
      <c r="Z228" s="9"/>
    </row>
    <row r="229" spans="1:26" ht="13.5" customHeight="1">
      <c r="A229" s="12"/>
      <c r="B229" s="12"/>
      <c r="C229" s="12"/>
      <c r="D229" s="12"/>
      <c r="E229" s="11"/>
      <c r="F229" s="11"/>
      <c r="G229" s="10"/>
      <c r="H229" s="9"/>
      <c r="I229" s="9"/>
      <c r="J229" s="9"/>
      <c r="K229" s="9"/>
      <c r="L229" s="9"/>
      <c r="M229" s="9"/>
      <c r="N229" s="9"/>
      <c r="O229" s="9"/>
      <c r="P229" s="9"/>
      <c r="Q229" s="9"/>
      <c r="R229" s="9"/>
      <c r="S229" s="9"/>
      <c r="T229" s="9"/>
      <c r="U229" s="9"/>
      <c r="V229" s="9"/>
      <c r="W229" s="9"/>
      <c r="X229" s="9"/>
      <c r="Y229" s="9"/>
      <c r="Z229" s="9"/>
    </row>
    <row r="230" spans="1:26" ht="13.5" customHeight="1">
      <c r="A230" s="12"/>
      <c r="B230" s="12"/>
      <c r="C230" s="12"/>
      <c r="D230" s="12"/>
      <c r="E230" s="11"/>
      <c r="F230" s="11"/>
      <c r="G230" s="10"/>
      <c r="H230" s="9"/>
      <c r="I230" s="9"/>
      <c r="J230" s="9"/>
      <c r="K230" s="9"/>
      <c r="L230" s="9"/>
      <c r="M230" s="9"/>
      <c r="N230" s="9"/>
      <c r="O230" s="9"/>
      <c r="P230" s="9"/>
      <c r="Q230" s="9"/>
      <c r="R230" s="9"/>
      <c r="S230" s="9"/>
      <c r="T230" s="9"/>
      <c r="U230" s="9"/>
      <c r="V230" s="9"/>
      <c r="W230" s="9"/>
      <c r="X230" s="9"/>
      <c r="Y230" s="9"/>
      <c r="Z230" s="9"/>
    </row>
    <row r="231" spans="1:26" ht="13.5" customHeight="1">
      <c r="A231" s="12"/>
      <c r="B231" s="12"/>
      <c r="C231" s="12"/>
      <c r="D231" s="12"/>
      <c r="E231" s="11"/>
      <c r="F231" s="11"/>
      <c r="G231" s="10"/>
      <c r="H231" s="9"/>
      <c r="I231" s="9"/>
      <c r="J231" s="9"/>
      <c r="K231" s="9"/>
      <c r="L231" s="9"/>
      <c r="M231" s="9"/>
      <c r="N231" s="9"/>
      <c r="O231" s="9"/>
      <c r="P231" s="9"/>
      <c r="Q231" s="9"/>
      <c r="R231" s="9"/>
      <c r="S231" s="9"/>
      <c r="T231" s="9"/>
      <c r="U231" s="9"/>
      <c r="V231" s="9"/>
      <c r="W231" s="9"/>
      <c r="X231" s="9"/>
      <c r="Y231" s="9"/>
      <c r="Z231" s="9"/>
    </row>
    <row r="232" spans="1:26" ht="13.5" customHeight="1">
      <c r="A232" s="12"/>
      <c r="B232" s="12"/>
      <c r="C232" s="12"/>
      <c r="D232" s="12"/>
      <c r="E232" s="11"/>
      <c r="F232" s="11"/>
      <c r="G232" s="10"/>
      <c r="H232" s="9"/>
      <c r="I232" s="9"/>
      <c r="J232" s="9"/>
      <c r="K232" s="9"/>
      <c r="L232" s="9"/>
      <c r="M232" s="9"/>
      <c r="N232" s="9"/>
      <c r="O232" s="9"/>
      <c r="P232" s="9"/>
      <c r="Q232" s="9"/>
      <c r="R232" s="9"/>
      <c r="S232" s="9"/>
      <c r="T232" s="9"/>
      <c r="U232" s="9"/>
      <c r="V232" s="9"/>
      <c r="W232" s="9"/>
      <c r="X232" s="9"/>
      <c r="Y232" s="9"/>
      <c r="Z232" s="9"/>
    </row>
    <row r="233" spans="1:26" ht="13.5" customHeight="1">
      <c r="A233" s="12"/>
      <c r="B233" s="12"/>
      <c r="C233" s="12"/>
      <c r="D233" s="12"/>
      <c r="E233" s="11"/>
      <c r="F233" s="11"/>
      <c r="G233" s="10"/>
      <c r="H233" s="9"/>
      <c r="I233" s="9"/>
      <c r="J233" s="9"/>
      <c r="K233" s="9"/>
      <c r="L233" s="9"/>
      <c r="M233" s="9"/>
      <c r="N233" s="9"/>
      <c r="O233" s="9"/>
      <c r="P233" s="9"/>
      <c r="Q233" s="9"/>
      <c r="R233" s="9"/>
      <c r="S233" s="9"/>
      <c r="T233" s="9"/>
      <c r="U233" s="9"/>
      <c r="V233" s="9"/>
      <c r="W233" s="9"/>
      <c r="X233" s="9"/>
      <c r="Y233" s="9"/>
      <c r="Z233" s="9"/>
    </row>
    <row r="234" spans="1:26" ht="13.5" customHeight="1">
      <c r="A234" s="12"/>
      <c r="B234" s="12"/>
      <c r="C234" s="12"/>
      <c r="D234" s="12"/>
      <c r="E234" s="11"/>
      <c r="F234" s="11"/>
      <c r="G234" s="10"/>
      <c r="H234" s="9"/>
      <c r="I234" s="9"/>
      <c r="J234" s="9"/>
      <c r="K234" s="9"/>
      <c r="L234" s="9"/>
      <c r="M234" s="9"/>
      <c r="N234" s="9"/>
      <c r="O234" s="9"/>
      <c r="P234" s="9"/>
      <c r="Q234" s="9"/>
      <c r="R234" s="9"/>
      <c r="S234" s="9"/>
      <c r="T234" s="9"/>
      <c r="U234" s="9"/>
      <c r="V234" s="9"/>
      <c r="W234" s="9"/>
      <c r="X234" s="9"/>
      <c r="Y234" s="9"/>
      <c r="Z234" s="9"/>
    </row>
    <row r="235" spans="1:26" ht="13.5" customHeight="1">
      <c r="A235" s="12"/>
      <c r="B235" s="12"/>
      <c r="C235" s="12"/>
      <c r="D235" s="12"/>
      <c r="E235" s="11"/>
      <c r="F235" s="11"/>
      <c r="G235" s="10"/>
      <c r="H235" s="9"/>
      <c r="I235" s="9"/>
      <c r="J235" s="9"/>
      <c r="K235" s="9"/>
      <c r="L235" s="9"/>
      <c r="M235" s="9"/>
      <c r="N235" s="9"/>
      <c r="O235" s="9"/>
      <c r="P235" s="9"/>
      <c r="Q235" s="9"/>
      <c r="R235" s="9"/>
      <c r="S235" s="9"/>
      <c r="T235" s="9"/>
      <c r="U235" s="9"/>
      <c r="V235" s="9"/>
      <c r="W235" s="9"/>
      <c r="X235" s="9"/>
      <c r="Y235" s="9"/>
      <c r="Z235" s="9"/>
    </row>
    <row r="236" spans="1:26" ht="13.5" customHeight="1">
      <c r="A236" s="12"/>
      <c r="B236" s="12"/>
      <c r="C236" s="12"/>
      <c r="D236" s="12"/>
      <c r="E236" s="11"/>
      <c r="F236" s="11"/>
      <c r="G236" s="10"/>
      <c r="H236" s="9"/>
      <c r="I236" s="9"/>
      <c r="J236" s="9"/>
      <c r="K236" s="9"/>
      <c r="L236" s="9"/>
      <c r="M236" s="9"/>
      <c r="N236" s="9"/>
      <c r="O236" s="9"/>
      <c r="P236" s="9"/>
      <c r="Q236" s="9"/>
      <c r="R236" s="9"/>
      <c r="S236" s="9"/>
      <c r="T236" s="9"/>
      <c r="U236" s="9"/>
      <c r="V236" s="9"/>
      <c r="W236" s="9"/>
      <c r="X236" s="9"/>
      <c r="Y236" s="9"/>
      <c r="Z236" s="9"/>
    </row>
    <row r="237" spans="1:26" ht="13.5" customHeight="1">
      <c r="A237" s="12"/>
      <c r="B237" s="12"/>
      <c r="C237" s="12"/>
      <c r="D237" s="12"/>
      <c r="E237" s="11"/>
      <c r="F237" s="11"/>
      <c r="G237" s="10"/>
      <c r="H237" s="9"/>
      <c r="I237" s="9"/>
      <c r="J237" s="9"/>
      <c r="K237" s="9"/>
      <c r="L237" s="9"/>
      <c r="M237" s="9"/>
      <c r="N237" s="9"/>
      <c r="O237" s="9"/>
      <c r="P237" s="9"/>
      <c r="Q237" s="9"/>
      <c r="R237" s="9"/>
      <c r="S237" s="9"/>
      <c r="T237" s="9"/>
      <c r="U237" s="9"/>
      <c r="V237" s="9"/>
      <c r="W237" s="9"/>
      <c r="X237" s="9"/>
      <c r="Y237" s="9"/>
      <c r="Z237" s="9"/>
    </row>
    <row r="238" spans="1:26" ht="13.5" customHeight="1">
      <c r="A238" s="12"/>
      <c r="B238" s="12"/>
      <c r="C238" s="12"/>
      <c r="D238" s="12"/>
      <c r="E238" s="11"/>
      <c r="F238" s="11"/>
      <c r="G238" s="10"/>
      <c r="H238" s="9"/>
      <c r="I238" s="9"/>
      <c r="J238" s="9"/>
      <c r="K238" s="9"/>
      <c r="L238" s="9"/>
      <c r="M238" s="9"/>
      <c r="N238" s="9"/>
      <c r="O238" s="9"/>
      <c r="P238" s="9"/>
      <c r="Q238" s="9"/>
      <c r="R238" s="9"/>
      <c r="S238" s="9"/>
      <c r="T238" s="9"/>
      <c r="U238" s="9"/>
      <c r="V238" s="9"/>
      <c r="W238" s="9"/>
      <c r="X238" s="9"/>
      <c r="Y238" s="9"/>
      <c r="Z238" s="9"/>
    </row>
    <row r="239" spans="1:26" ht="13.5" customHeight="1">
      <c r="A239" s="12"/>
      <c r="B239" s="12"/>
      <c r="C239" s="12"/>
      <c r="D239" s="12"/>
      <c r="E239" s="11"/>
      <c r="F239" s="11"/>
      <c r="G239" s="10"/>
      <c r="H239" s="9"/>
      <c r="I239" s="9"/>
      <c r="J239" s="9"/>
      <c r="K239" s="9"/>
      <c r="L239" s="9"/>
      <c r="M239" s="9"/>
      <c r="N239" s="9"/>
      <c r="O239" s="9"/>
      <c r="P239" s="9"/>
      <c r="Q239" s="9"/>
      <c r="R239" s="9"/>
      <c r="S239" s="9"/>
      <c r="T239" s="9"/>
      <c r="U239" s="9"/>
      <c r="V239" s="9"/>
      <c r="W239" s="9"/>
      <c r="X239" s="9"/>
      <c r="Y239" s="9"/>
      <c r="Z239" s="9"/>
    </row>
    <row r="240" spans="1:26" ht="13.5" customHeight="1">
      <c r="A240" s="12"/>
      <c r="B240" s="12"/>
      <c r="C240" s="12"/>
      <c r="D240" s="12"/>
      <c r="E240" s="11"/>
      <c r="F240" s="11"/>
      <c r="G240" s="10"/>
      <c r="H240" s="9"/>
      <c r="I240" s="9"/>
      <c r="J240" s="9"/>
      <c r="K240" s="9"/>
      <c r="L240" s="9"/>
      <c r="M240" s="9"/>
      <c r="N240" s="9"/>
      <c r="O240" s="9"/>
      <c r="P240" s="9"/>
      <c r="Q240" s="9"/>
      <c r="R240" s="9"/>
      <c r="S240" s="9"/>
      <c r="T240" s="9"/>
      <c r="U240" s="9"/>
      <c r="V240" s="9"/>
      <c r="W240" s="9"/>
      <c r="X240" s="9"/>
      <c r="Y240" s="9"/>
      <c r="Z240" s="9"/>
    </row>
    <row r="241" spans="1:26" ht="13.5" customHeight="1">
      <c r="A241" s="12"/>
      <c r="B241" s="12"/>
      <c r="C241" s="12"/>
      <c r="D241" s="12"/>
      <c r="E241" s="11"/>
      <c r="F241" s="11"/>
      <c r="G241" s="10"/>
      <c r="H241" s="9"/>
      <c r="I241" s="9"/>
      <c r="J241" s="9"/>
      <c r="K241" s="9"/>
      <c r="L241" s="9"/>
      <c r="M241" s="9"/>
      <c r="N241" s="9"/>
      <c r="O241" s="9"/>
      <c r="P241" s="9"/>
      <c r="Q241" s="9"/>
      <c r="R241" s="9"/>
      <c r="S241" s="9"/>
      <c r="T241" s="9"/>
      <c r="U241" s="9"/>
      <c r="V241" s="9"/>
      <c r="W241" s="9"/>
      <c r="X241" s="9"/>
      <c r="Y241" s="9"/>
      <c r="Z241" s="9"/>
    </row>
    <row r="242" spans="1:26" ht="13.5" customHeight="1">
      <c r="A242" s="12"/>
      <c r="B242" s="12"/>
      <c r="C242" s="12"/>
      <c r="D242" s="12"/>
      <c r="E242" s="11"/>
      <c r="F242" s="11"/>
      <c r="G242" s="10"/>
      <c r="H242" s="9"/>
      <c r="I242" s="9"/>
      <c r="J242" s="9"/>
      <c r="K242" s="9"/>
      <c r="L242" s="9"/>
      <c r="M242" s="9"/>
      <c r="N242" s="9"/>
      <c r="O242" s="9"/>
      <c r="P242" s="9"/>
      <c r="Q242" s="9"/>
      <c r="R242" s="9"/>
      <c r="S242" s="9"/>
      <c r="T242" s="9"/>
      <c r="U242" s="9"/>
      <c r="V242" s="9"/>
      <c r="W242" s="9"/>
      <c r="X242" s="9"/>
      <c r="Y242" s="9"/>
      <c r="Z242" s="9"/>
    </row>
    <row r="243" spans="1:26" ht="13.5" customHeight="1">
      <c r="A243" s="12"/>
      <c r="B243" s="12"/>
      <c r="C243" s="12"/>
      <c r="D243" s="12"/>
      <c r="E243" s="11"/>
      <c r="F243" s="11"/>
      <c r="G243" s="10"/>
      <c r="H243" s="9"/>
      <c r="I243" s="9"/>
      <c r="J243" s="9"/>
      <c r="K243" s="9"/>
      <c r="L243" s="9"/>
      <c r="M243" s="9"/>
      <c r="N243" s="9"/>
      <c r="O243" s="9"/>
      <c r="P243" s="9"/>
      <c r="Q243" s="9"/>
      <c r="R243" s="9"/>
      <c r="S243" s="9"/>
      <c r="T243" s="9"/>
      <c r="U243" s="9"/>
      <c r="V243" s="9"/>
      <c r="W243" s="9"/>
      <c r="X243" s="9"/>
      <c r="Y243" s="9"/>
      <c r="Z243" s="9"/>
    </row>
    <row r="244" spans="1:26" ht="13.5" customHeight="1">
      <c r="A244" s="12"/>
      <c r="B244" s="12"/>
      <c r="C244" s="12"/>
      <c r="D244" s="12"/>
      <c r="E244" s="11"/>
      <c r="F244" s="11"/>
      <c r="G244" s="10"/>
      <c r="H244" s="9"/>
      <c r="I244" s="9"/>
      <c r="J244" s="9"/>
      <c r="K244" s="9"/>
      <c r="L244" s="9"/>
      <c r="M244" s="9"/>
      <c r="N244" s="9"/>
      <c r="O244" s="9"/>
      <c r="P244" s="9"/>
      <c r="Q244" s="9"/>
      <c r="R244" s="9"/>
      <c r="S244" s="9"/>
      <c r="T244" s="9"/>
      <c r="U244" s="9"/>
      <c r="V244" s="9"/>
      <c r="W244" s="9"/>
      <c r="X244" s="9"/>
      <c r="Y244" s="9"/>
      <c r="Z244" s="9"/>
    </row>
    <row r="245" spans="1:26" ht="13.5" customHeight="1">
      <c r="A245" s="12"/>
      <c r="B245" s="12"/>
      <c r="C245" s="12"/>
      <c r="D245" s="12"/>
      <c r="E245" s="11"/>
      <c r="F245" s="11"/>
      <c r="G245" s="10"/>
      <c r="H245" s="9"/>
      <c r="I245" s="9"/>
      <c r="J245" s="9"/>
      <c r="K245" s="9"/>
      <c r="L245" s="9"/>
      <c r="M245" s="9"/>
      <c r="N245" s="9"/>
      <c r="O245" s="9"/>
      <c r="P245" s="9"/>
      <c r="Q245" s="9"/>
      <c r="R245" s="9"/>
      <c r="S245" s="9"/>
      <c r="T245" s="9"/>
      <c r="U245" s="9"/>
      <c r="V245" s="9"/>
      <c r="W245" s="9"/>
      <c r="X245" s="9"/>
      <c r="Y245" s="9"/>
      <c r="Z245" s="9"/>
    </row>
    <row r="246" spans="1:26" ht="13.5" customHeight="1">
      <c r="A246" s="12"/>
      <c r="B246" s="12"/>
      <c r="C246" s="12"/>
      <c r="D246" s="12"/>
      <c r="E246" s="11"/>
      <c r="F246" s="11"/>
      <c r="G246" s="10"/>
      <c r="H246" s="9"/>
      <c r="I246" s="9"/>
      <c r="J246" s="9"/>
      <c r="K246" s="9"/>
      <c r="L246" s="9"/>
      <c r="M246" s="9"/>
      <c r="N246" s="9"/>
      <c r="O246" s="9"/>
      <c r="P246" s="9"/>
      <c r="Q246" s="9"/>
      <c r="R246" s="9"/>
      <c r="S246" s="9"/>
      <c r="T246" s="9"/>
      <c r="U246" s="9"/>
      <c r="V246" s="9"/>
      <c r="W246" s="9"/>
      <c r="X246" s="9"/>
      <c r="Y246" s="9"/>
      <c r="Z246" s="9"/>
    </row>
    <row r="247" spans="1:26" ht="13.5" customHeight="1">
      <c r="A247" s="12"/>
      <c r="B247" s="12"/>
      <c r="C247" s="12"/>
      <c r="D247" s="12"/>
      <c r="E247" s="11"/>
      <c r="F247" s="11"/>
      <c r="G247" s="10"/>
      <c r="H247" s="9"/>
      <c r="I247" s="9"/>
      <c r="J247" s="9"/>
      <c r="K247" s="9"/>
      <c r="L247" s="9"/>
      <c r="M247" s="9"/>
      <c r="N247" s="9"/>
      <c r="O247" s="9"/>
      <c r="P247" s="9"/>
      <c r="Q247" s="9"/>
      <c r="R247" s="9"/>
      <c r="S247" s="9"/>
      <c r="T247" s="9"/>
      <c r="U247" s="9"/>
      <c r="V247" s="9"/>
      <c r="W247" s="9"/>
      <c r="X247" s="9"/>
      <c r="Y247" s="9"/>
      <c r="Z247" s="9"/>
    </row>
    <row r="248" spans="1:26" ht="13.5" customHeight="1">
      <c r="A248" s="12"/>
      <c r="B248" s="12"/>
      <c r="C248" s="12"/>
      <c r="D248" s="12"/>
      <c r="E248" s="11"/>
      <c r="F248" s="11"/>
      <c r="G248" s="10"/>
      <c r="H248" s="9"/>
      <c r="I248" s="9"/>
      <c r="J248" s="9"/>
      <c r="K248" s="9"/>
      <c r="L248" s="9"/>
      <c r="M248" s="9"/>
      <c r="N248" s="9"/>
      <c r="O248" s="9"/>
      <c r="P248" s="9"/>
      <c r="Q248" s="9"/>
      <c r="R248" s="9"/>
      <c r="S248" s="9"/>
      <c r="T248" s="9"/>
      <c r="U248" s="9"/>
      <c r="V248" s="9"/>
      <c r="W248" s="9"/>
      <c r="X248" s="9"/>
      <c r="Y248" s="9"/>
      <c r="Z248" s="9"/>
    </row>
    <row r="249" spans="1:26" ht="13.5" customHeight="1">
      <c r="A249" s="12"/>
      <c r="B249" s="12"/>
      <c r="C249" s="12"/>
      <c r="D249" s="12"/>
      <c r="E249" s="11"/>
      <c r="F249" s="11"/>
      <c r="G249" s="10"/>
      <c r="H249" s="9"/>
      <c r="I249" s="9"/>
      <c r="J249" s="9"/>
      <c r="K249" s="9"/>
      <c r="L249" s="9"/>
      <c r="M249" s="9"/>
      <c r="N249" s="9"/>
      <c r="O249" s="9"/>
      <c r="P249" s="9"/>
      <c r="Q249" s="9"/>
      <c r="R249" s="9"/>
      <c r="S249" s="9"/>
      <c r="T249" s="9"/>
      <c r="U249" s="9"/>
      <c r="V249" s="9"/>
      <c r="W249" s="9"/>
      <c r="X249" s="9"/>
      <c r="Y249" s="9"/>
      <c r="Z249" s="9"/>
    </row>
    <row r="250" spans="1:26" ht="13.5" customHeight="1">
      <c r="A250" s="12"/>
      <c r="B250" s="12"/>
      <c r="C250" s="12"/>
      <c r="D250" s="12"/>
      <c r="E250" s="11"/>
      <c r="F250" s="11"/>
      <c r="G250" s="10"/>
      <c r="H250" s="9"/>
      <c r="I250" s="9"/>
      <c r="J250" s="9"/>
      <c r="K250" s="9"/>
      <c r="L250" s="9"/>
      <c r="M250" s="9"/>
      <c r="N250" s="9"/>
      <c r="O250" s="9"/>
      <c r="P250" s="9"/>
      <c r="Q250" s="9"/>
      <c r="R250" s="9"/>
      <c r="S250" s="9"/>
      <c r="T250" s="9"/>
      <c r="U250" s="9"/>
      <c r="V250" s="9"/>
      <c r="W250" s="9"/>
      <c r="X250" s="9"/>
      <c r="Y250" s="9"/>
      <c r="Z250" s="9"/>
    </row>
    <row r="251" spans="1:26" ht="13.5" customHeight="1">
      <c r="A251" s="12"/>
      <c r="B251" s="12"/>
      <c r="C251" s="12"/>
      <c r="D251" s="12"/>
      <c r="E251" s="11"/>
      <c r="F251" s="11"/>
      <c r="G251" s="10"/>
      <c r="H251" s="9"/>
      <c r="I251" s="9"/>
      <c r="J251" s="9"/>
      <c r="K251" s="9"/>
      <c r="L251" s="9"/>
      <c r="M251" s="9"/>
      <c r="N251" s="9"/>
      <c r="O251" s="9"/>
      <c r="P251" s="9"/>
      <c r="Q251" s="9"/>
      <c r="R251" s="9"/>
      <c r="S251" s="9"/>
      <c r="T251" s="9"/>
      <c r="U251" s="9"/>
      <c r="V251" s="9"/>
      <c r="W251" s="9"/>
      <c r="X251" s="9"/>
      <c r="Y251" s="9"/>
      <c r="Z251" s="9"/>
    </row>
    <row r="252" spans="1:26" ht="13.5" customHeight="1">
      <c r="A252" s="12"/>
      <c r="B252" s="12"/>
      <c r="C252" s="12"/>
      <c r="D252" s="12"/>
      <c r="E252" s="11"/>
      <c r="F252" s="11"/>
      <c r="G252" s="10"/>
      <c r="H252" s="9"/>
      <c r="I252" s="9"/>
      <c r="J252" s="9"/>
      <c r="K252" s="9"/>
      <c r="L252" s="9"/>
      <c r="M252" s="9"/>
      <c r="N252" s="9"/>
      <c r="O252" s="9"/>
      <c r="P252" s="9"/>
      <c r="Q252" s="9"/>
      <c r="R252" s="9"/>
      <c r="S252" s="9"/>
      <c r="T252" s="9"/>
      <c r="U252" s="9"/>
      <c r="V252" s="9"/>
      <c r="W252" s="9"/>
      <c r="X252" s="9"/>
      <c r="Y252" s="9"/>
      <c r="Z252" s="9"/>
    </row>
    <row r="253" spans="1:26" ht="13.5" customHeight="1">
      <c r="A253" s="12"/>
      <c r="B253" s="12"/>
      <c r="C253" s="12"/>
      <c r="D253" s="12"/>
      <c r="E253" s="11"/>
      <c r="F253" s="11"/>
      <c r="G253" s="10"/>
      <c r="H253" s="9"/>
      <c r="I253" s="9"/>
      <c r="J253" s="9"/>
      <c r="K253" s="9"/>
      <c r="L253" s="9"/>
      <c r="M253" s="9"/>
      <c r="N253" s="9"/>
      <c r="O253" s="9"/>
      <c r="P253" s="9"/>
      <c r="Q253" s="9"/>
      <c r="R253" s="9"/>
      <c r="S253" s="9"/>
      <c r="T253" s="9"/>
      <c r="U253" s="9"/>
      <c r="V253" s="9"/>
      <c r="W253" s="9"/>
      <c r="X253" s="9"/>
      <c r="Y253" s="9"/>
      <c r="Z253" s="9"/>
    </row>
    <row r="254" spans="1:26" ht="13.5" customHeight="1">
      <c r="A254" s="12"/>
      <c r="B254" s="12"/>
      <c r="C254" s="12"/>
      <c r="D254" s="12"/>
      <c r="E254" s="11"/>
      <c r="F254" s="11"/>
      <c r="G254" s="10"/>
      <c r="H254" s="9"/>
      <c r="I254" s="9"/>
      <c r="J254" s="9"/>
      <c r="K254" s="9"/>
      <c r="L254" s="9"/>
      <c r="M254" s="9"/>
      <c r="N254" s="9"/>
      <c r="O254" s="9"/>
      <c r="P254" s="9"/>
      <c r="Q254" s="9"/>
      <c r="R254" s="9"/>
      <c r="S254" s="9"/>
      <c r="T254" s="9"/>
      <c r="U254" s="9"/>
      <c r="V254" s="9"/>
      <c r="W254" s="9"/>
      <c r="X254" s="9"/>
      <c r="Y254" s="9"/>
      <c r="Z254" s="9"/>
    </row>
    <row r="255" spans="1:26" ht="13.5" customHeight="1">
      <c r="A255" s="12"/>
      <c r="B255" s="12"/>
      <c r="C255" s="12"/>
      <c r="D255" s="12"/>
      <c r="E255" s="11"/>
      <c r="F255" s="11"/>
      <c r="G255" s="10"/>
      <c r="H255" s="9"/>
      <c r="I255" s="9"/>
      <c r="J255" s="9"/>
      <c r="K255" s="9"/>
      <c r="L255" s="9"/>
      <c r="M255" s="9"/>
      <c r="N255" s="9"/>
      <c r="O255" s="9"/>
      <c r="P255" s="9"/>
      <c r="Q255" s="9"/>
      <c r="R255" s="9"/>
      <c r="S255" s="9"/>
      <c r="T255" s="9"/>
      <c r="U255" s="9"/>
      <c r="V255" s="9"/>
      <c r="W255" s="9"/>
      <c r="X255" s="9"/>
      <c r="Y255" s="9"/>
      <c r="Z255" s="9"/>
    </row>
    <row r="256" spans="1:26" ht="13.5" customHeight="1">
      <c r="A256" s="12"/>
      <c r="B256" s="12"/>
      <c r="C256" s="12"/>
      <c r="D256" s="12"/>
      <c r="E256" s="11"/>
      <c r="F256" s="11"/>
      <c r="G256" s="10"/>
      <c r="H256" s="9"/>
      <c r="I256" s="9"/>
      <c r="J256" s="9"/>
      <c r="K256" s="9"/>
      <c r="L256" s="9"/>
      <c r="M256" s="9"/>
      <c r="N256" s="9"/>
      <c r="O256" s="9"/>
      <c r="P256" s="9"/>
      <c r="Q256" s="9"/>
      <c r="R256" s="9"/>
      <c r="S256" s="9"/>
      <c r="T256" s="9"/>
      <c r="U256" s="9"/>
      <c r="V256" s="9"/>
      <c r="W256" s="9"/>
      <c r="X256" s="9"/>
      <c r="Y256" s="9"/>
      <c r="Z256" s="9"/>
    </row>
    <row r="257" spans="1:26" ht="13.5" customHeight="1">
      <c r="A257" s="12"/>
      <c r="B257" s="12"/>
      <c r="C257" s="12"/>
      <c r="D257" s="12"/>
      <c r="E257" s="11"/>
      <c r="F257" s="11"/>
      <c r="G257" s="10"/>
      <c r="H257" s="9"/>
      <c r="I257" s="9"/>
      <c r="J257" s="9"/>
      <c r="K257" s="9"/>
      <c r="L257" s="9"/>
      <c r="M257" s="9"/>
      <c r="N257" s="9"/>
      <c r="O257" s="9"/>
      <c r="P257" s="9"/>
      <c r="Q257" s="9"/>
      <c r="R257" s="9"/>
      <c r="S257" s="9"/>
      <c r="T257" s="9"/>
      <c r="U257" s="9"/>
      <c r="V257" s="9"/>
      <c r="W257" s="9"/>
      <c r="X257" s="9"/>
      <c r="Y257" s="9"/>
      <c r="Z257" s="9"/>
    </row>
    <row r="258" spans="1:26" ht="13.5" customHeight="1">
      <c r="A258" s="12"/>
      <c r="B258" s="12"/>
      <c r="C258" s="12"/>
      <c r="D258" s="12"/>
      <c r="E258" s="11"/>
      <c r="F258" s="11"/>
      <c r="G258" s="10"/>
      <c r="H258" s="9"/>
      <c r="I258" s="9"/>
      <c r="J258" s="9"/>
      <c r="K258" s="9"/>
      <c r="L258" s="9"/>
      <c r="M258" s="9"/>
      <c r="N258" s="9"/>
      <c r="O258" s="9"/>
      <c r="P258" s="9"/>
      <c r="Q258" s="9"/>
      <c r="R258" s="9"/>
      <c r="S258" s="9"/>
      <c r="T258" s="9"/>
      <c r="U258" s="9"/>
      <c r="V258" s="9"/>
      <c r="W258" s="9"/>
      <c r="X258" s="9"/>
      <c r="Y258" s="9"/>
      <c r="Z258" s="9"/>
    </row>
    <row r="259" spans="1:26" ht="13.5" customHeight="1">
      <c r="A259" s="12"/>
      <c r="B259" s="12"/>
      <c r="C259" s="12"/>
      <c r="D259" s="12"/>
      <c r="E259" s="11"/>
      <c r="F259" s="11"/>
      <c r="G259" s="10"/>
      <c r="H259" s="9"/>
      <c r="I259" s="9"/>
      <c r="J259" s="9"/>
      <c r="K259" s="9"/>
      <c r="L259" s="9"/>
      <c r="M259" s="9"/>
      <c r="N259" s="9"/>
      <c r="O259" s="9"/>
      <c r="P259" s="9"/>
      <c r="Q259" s="9"/>
      <c r="R259" s="9"/>
      <c r="S259" s="9"/>
      <c r="T259" s="9"/>
      <c r="U259" s="9"/>
      <c r="V259" s="9"/>
      <c r="W259" s="9"/>
      <c r="X259" s="9"/>
      <c r="Y259" s="9"/>
      <c r="Z259" s="9"/>
    </row>
    <row r="260" spans="1:26" ht="13.5" customHeight="1">
      <c r="A260" s="12"/>
      <c r="B260" s="12"/>
      <c r="C260" s="12"/>
      <c r="D260" s="12"/>
      <c r="E260" s="11"/>
      <c r="F260" s="11"/>
      <c r="G260" s="10"/>
      <c r="H260" s="9"/>
      <c r="I260" s="9"/>
      <c r="J260" s="9"/>
      <c r="K260" s="9"/>
      <c r="L260" s="9"/>
      <c r="M260" s="9"/>
      <c r="N260" s="9"/>
      <c r="O260" s="9"/>
      <c r="P260" s="9"/>
      <c r="Q260" s="9"/>
      <c r="R260" s="9"/>
      <c r="S260" s="9"/>
      <c r="T260" s="9"/>
      <c r="U260" s="9"/>
      <c r="V260" s="9"/>
      <c r="W260" s="9"/>
      <c r="X260" s="9"/>
      <c r="Y260" s="9"/>
      <c r="Z260" s="9"/>
    </row>
    <row r="261" spans="1:26" ht="13.5" customHeight="1">
      <c r="A261" s="12"/>
      <c r="B261" s="12"/>
      <c r="C261" s="12"/>
      <c r="D261" s="12"/>
      <c r="E261" s="11"/>
      <c r="F261" s="11"/>
      <c r="G261" s="10"/>
      <c r="H261" s="9"/>
      <c r="I261" s="9"/>
      <c r="J261" s="9"/>
      <c r="K261" s="9"/>
      <c r="L261" s="9"/>
      <c r="M261" s="9"/>
      <c r="N261" s="9"/>
      <c r="O261" s="9"/>
      <c r="P261" s="9"/>
      <c r="Q261" s="9"/>
      <c r="R261" s="9"/>
      <c r="S261" s="9"/>
      <c r="T261" s="9"/>
      <c r="U261" s="9"/>
      <c r="V261" s="9"/>
      <c r="W261" s="9"/>
      <c r="X261" s="9"/>
      <c r="Y261" s="9"/>
      <c r="Z261" s="9"/>
    </row>
    <row r="262" spans="1:26" ht="13.5" customHeight="1">
      <c r="A262" s="12"/>
      <c r="B262" s="12"/>
      <c r="C262" s="12"/>
      <c r="D262" s="12"/>
      <c r="E262" s="11"/>
      <c r="F262" s="11"/>
      <c r="G262" s="10"/>
      <c r="H262" s="9"/>
      <c r="I262" s="9"/>
      <c r="J262" s="9"/>
      <c r="K262" s="9"/>
      <c r="L262" s="9"/>
      <c r="M262" s="9"/>
      <c r="N262" s="9"/>
      <c r="O262" s="9"/>
      <c r="P262" s="9"/>
      <c r="Q262" s="9"/>
      <c r="R262" s="9"/>
      <c r="S262" s="9"/>
      <c r="T262" s="9"/>
      <c r="U262" s="9"/>
      <c r="V262" s="9"/>
      <c r="W262" s="9"/>
      <c r="X262" s="9"/>
      <c r="Y262" s="9"/>
      <c r="Z262" s="9"/>
    </row>
    <row r="263" spans="1:26" ht="13.5" customHeight="1">
      <c r="A263" s="12"/>
      <c r="B263" s="12"/>
      <c r="C263" s="12"/>
      <c r="D263" s="12"/>
      <c r="E263" s="11"/>
      <c r="F263" s="11"/>
      <c r="G263" s="10"/>
      <c r="H263" s="9"/>
      <c r="I263" s="9"/>
      <c r="J263" s="9"/>
      <c r="K263" s="9"/>
      <c r="L263" s="9"/>
      <c r="M263" s="9"/>
      <c r="N263" s="9"/>
      <c r="O263" s="9"/>
      <c r="P263" s="9"/>
      <c r="Q263" s="9"/>
      <c r="R263" s="9"/>
      <c r="S263" s="9"/>
      <c r="T263" s="9"/>
      <c r="U263" s="9"/>
      <c r="V263" s="9"/>
      <c r="W263" s="9"/>
      <c r="X263" s="9"/>
      <c r="Y263" s="9"/>
      <c r="Z263" s="9"/>
    </row>
    <row r="264" spans="1:26" ht="13.5" customHeight="1">
      <c r="A264" s="12"/>
      <c r="B264" s="12"/>
      <c r="C264" s="12"/>
      <c r="D264" s="12"/>
      <c r="E264" s="11"/>
      <c r="F264" s="11"/>
      <c r="G264" s="10"/>
      <c r="H264" s="9"/>
      <c r="I264" s="9"/>
      <c r="J264" s="9"/>
      <c r="K264" s="9"/>
      <c r="L264" s="9"/>
      <c r="M264" s="9"/>
      <c r="N264" s="9"/>
      <c r="O264" s="9"/>
      <c r="P264" s="9"/>
      <c r="Q264" s="9"/>
      <c r="R264" s="9"/>
      <c r="S264" s="9"/>
      <c r="T264" s="9"/>
      <c r="U264" s="9"/>
      <c r="V264" s="9"/>
      <c r="W264" s="9"/>
      <c r="X264" s="9"/>
      <c r="Y264" s="9"/>
      <c r="Z264" s="9"/>
    </row>
    <row r="265" spans="1:26" ht="13.5" customHeight="1">
      <c r="A265" s="12"/>
      <c r="B265" s="12"/>
      <c r="C265" s="12"/>
      <c r="D265" s="12"/>
      <c r="E265" s="11"/>
      <c r="F265" s="11"/>
      <c r="G265" s="10"/>
      <c r="H265" s="9"/>
      <c r="I265" s="9"/>
      <c r="J265" s="9"/>
      <c r="K265" s="9"/>
      <c r="L265" s="9"/>
      <c r="M265" s="9"/>
      <c r="N265" s="9"/>
      <c r="O265" s="9"/>
      <c r="P265" s="9"/>
      <c r="Q265" s="9"/>
      <c r="R265" s="9"/>
      <c r="S265" s="9"/>
      <c r="T265" s="9"/>
      <c r="U265" s="9"/>
      <c r="V265" s="9"/>
      <c r="W265" s="9"/>
      <c r="X265" s="9"/>
      <c r="Y265" s="9"/>
      <c r="Z265" s="9"/>
    </row>
    <row r="266" spans="1:26" ht="13.5" customHeight="1">
      <c r="A266" s="12"/>
      <c r="B266" s="12"/>
      <c r="C266" s="12"/>
      <c r="D266" s="12"/>
      <c r="E266" s="11"/>
      <c r="F266" s="11"/>
      <c r="G266" s="10"/>
      <c r="H266" s="9"/>
      <c r="I266" s="9"/>
      <c r="J266" s="9"/>
      <c r="K266" s="9"/>
      <c r="L266" s="9"/>
      <c r="M266" s="9"/>
      <c r="N266" s="9"/>
      <c r="O266" s="9"/>
      <c r="P266" s="9"/>
      <c r="Q266" s="9"/>
      <c r="R266" s="9"/>
      <c r="S266" s="9"/>
      <c r="T266" s="9"/>
      <c r="U266" s="9"/>
      <c r="V266" s="9"/>
      <c r="W266" s="9"/>
      <c r="X266" s="9"/>
      <c r="Y266" s="9"/>
      <c r="Z266" s="9"/>
    </row>
    <row r="267" spans="1:26" ht="13.5" customHeight="1">
      <c r="A267" s="12"/>
      <c r="B267" s="12"/>
      <c r="C267" s="12"/>
      <c r="D267" s="12"/>
      <c r="E267" s="11"/>
      <c r="F267" s="11"/>
      <c r="G267" s="10"/>
      <c r="H267" s="9"/>
      <c r="I267" s="9"/>
      <c r="J267" s="9"/>
      <c r="K267" s="9"/>
      <c r="L267" s="9"/>
      <c r="M267" s="9"/>
      <c r="N267" s="9"/>
      <c r="O267" s="9"/>
      <c r="P267" s="9"/>
      <c r="Q267" s="9"/>
      <c r="R267" s="9"/>
      <c r="S267" s="9"/>
      <c r="T267" s="9"/>
      <c r="U267" s="9"/>
      <c r="V267" s="9"/>
      <c r="W267" s="9"/>
      <c r="X267" s="9"/>
      <c r="Y267" s="9"/>
      <c r="Z267" s="9"/>
    </row>
    <row r="268" spans="1:26" ht="13.5" customHeight="1">
      <c r="A268" s="12"/>
      <c r="B268" s="12"/>
      <c r="C268" s="12"/>
      <c r="D268" s="12"/>
      <c r="E268" s="11"/>
      <c r="F268" s="11"/>
      <c r="G268" s="10"/>
      <c r="H268" s="9"/>
      <c r="I268" s="9"/>
      <c r="J268" s="9"/>
      <c r="K268" s="9"/>
      <c r="L268" s="9"/>
      <c r="M268" s="9"/>
      <c r="N268" s="9"/>
      <c r="O268" s="9"/>
      <c r="P268" s="9"/>
      <c r="Q268" s="9"/>
      <c r="R268" s="9"/>
      <c r="S268" s="9"/>
      <c r="T268" s="9"/>
      <c r="U268" s="9"/>
      <c r="V268" s="9"/>
      <c r="W268" s="9"/>
      <c r="X268" s="9"/>
      <c r="Y268" s="9"/>
      <c r="Z268" s="9"/>
    </row>
    <row r="269" spans="1:26" ht="13.5" customHeight="1">
      <c r="A269" s="12"/>
      <c r="B269" s="12"/>
      <c r="C269" s="12"/>
      <c r="D269" s="12"/>
      <c r="E269" s="11"/>
      <c r="F269" s="11"/>
      <c r="G269" s="10"/>
      <c r="H269" s="9"/>
      <c r="I269" s="9"/>
      <c r="J269" s="9"/>
      <c r="K269" s="9"/>
      <c r="L269" s="9"/>
      <c r="M269" s="9"/>
      <c r="N269" s="9"/>
      <c r="O269" s="9"/>
      <c r="P269" s="9"/>
      <c r="Q269" s="9"/>
      <c r="R269" s="9"/>
      <c r="S269" s="9"/>
      <c r="T269" s="9"/>
      <c r="U269" s="9"/>
      <c r="V269" s="9"/>
      <c r="W269" s="9"/>
      <c r="X269" s="9"/>
      <c r="Y269" s="9"/>
      <c r="Z269" s="9"/>
    </row>
    <row r="270" spans="1:26" ht="13.5" customHeight="1">
      <c r="A270" s="12"/>
      <c r="B270" s="12"/>
      <c r="C270" s="12"/>
      <c r="D270" s="12"/>
      <c r="E270" s="11"/>
      <c r="F270" s="11"/>
      <c r="G270" s="10"/>
      <c r="H270" s="9"/>
      <c r="I270" s="9"/>
      <c r="J270" s="9"/>
      <c r="K270" s="9"/>
      <c r="L270" s="9"/>
      <c r="M270" s="9"/>
      <c r="N270" s="9"/>
      <c r="O270" s="9"/>
      <c r="P270" s="9"/>
      <c r="Q270" s="9"/>
      <c r="R270" s="9"/>
      <c r="S270" s="9"/>
      <c r="T270" s="9"/>
      <c r="U270" s="9"/>
      <c r="V270" s="9"/>
      <c r="W270" s="9"/>
      <c r="X270" s="9"/>
      <c r="Y270" s="9"/>
      <c r="Z270" s="9"/>
    </row>
    <row r="271" spans="1:26" ht="13.5" customHeight="1">
      <c r="A271" s="12"/>
      <c r="B271" s="12"/>
      <c r="C271" s="12"/>
      <c r="D271" s="12"/>
      <c r="E271" s="11"/>
      <c r="F271" s="11"/>
      <c r="G271" s="10"/>
      <c r="H271" s="9"/>
      <c r="I271" s="9"/>
      <c r="J271" s="9"/>
      <c r="K271" s="9"/>
      <c r="L271" s="9"/>
      <c r="M271" s="9"/>
      <c r="N271" s="9"/>
      <c r="O271" s="9"/>
      <c r="P271" s="9"/>
      <c r="Q271" s="9"/>
      <c r="R271" s="9"/>
      <c r="S271" s="9"/>
      <c r="T271" s="9"/>
      <c r="U271" s="9"/>
      <c r="V271" s="9"/>
      <c r="W271" s="9"/>
      <c r="X271" s="9"/>
      <c r="Y271" s="9"/>
      <c r="Z271" s="9"/>
    </row>
    <row r="272" spans="1:26" ht="13.5" customHeight="1">
      <c r="A272" s="12"/>
      <c r="B272" s="12"/>
      <c r="C272" s="12"/>
      <c r="D272" s="12"/>
      <c r="E272" s="11"/>
      <c r="F272" s="11"/>
      <c r="G272" s="10"/>
      <c r="H272" s="9"/>
      <c r="I272" s="9"/>
      <c r="J272" s="9"/>
      <c r="K272" s="9"/>
      <c r="L272" s="9"/>
      <c r="M272" s="9"/>
      <c r="N272" s="9"/>
      <c r="O272" s="9"/>
      <c r="P272" s="9"/>
      <c r="Q272" s="9"/>
      <c r="R272" s="9"/>
      <c r="S272" s="9"/>
      <c r="T272" s="9"/>
      <c r="U272" s="9"/>
      <c r="V272" s="9"/>
      <c r="W272" s="9"/>
      <c r="X272" s="9"/>
      <c r="Y272" s="9"/>
      <c r="Z272" s="9"/>
    </row>
    <row r="273" spans="1:26" ht="13.5" customHeight="1">
      <c r="A273" s="12"/>
      <c r="B273" s="12"/>
      <c r="C273" s="12"/>
      <c r="D273" s="12"/>
      <c r="E273" s="11"/>
      <c r="F273" s="11"/>
      <c r="G273" s="10"/>
      <c r="H273" s="9"/>
      <c r="I273" s="9"/>
      <c r="J273" s="9"/>
      <c r="K273" s="9"/>
      <c r="L273" s="9"/>
      <c r="M273" s="9"/>
      <c r="N273" s="9"/>
      <c r="O273" s="9"/>
      <c r="P273" s="9"/>
      <c r="Q273" s="9"/>
      <c r="R273" s="9"/>
      <c r="S273" s="9"/>
      <c r="T273" s="9"/>
      <c r="U273" s="9"/>
      <c r="V273" s="9"/>
      <c r="W273" s="9"/>
      <c r="X273" s="9"/>
      <c r="Y273" s="9"/>
      <c r="Z273" s="9"/>
    </row>
    <row r="274" spans="1:26" ht="13.5" customHeight="1">
      <c r="A274" s="12"/>
      <c r="B274" s="12"/>
      <c r="C274" s="12"/>
      <c r="D274" s="12"/>
      <c r="E274" s="11"/>
      <c r="F274" s="11"/>
      <c r="G274" s="10"/>
      <c r="H274" s="9"/>
      <c r="I274" s="9"/>
      <c r="J274" s="9"/>
      <c r="K274" s="9"/>
      <c r="L274" s="9"/>
      <c r="M274" s="9"/>
      <c r="N274" s="9"/>
      <c r="O274" s="9"/>
      <c r="P274" s="9"/>
      <c r="Q274" s="9"/>
      <c r="R274" s="9"/>
      <c r="S274" s="9"/>
      <c r="T274" s="9"/>
      <c r="U274" s="9"/>
      <c r="V274" s="9"/>
      <c r="W274" s="9"/>
      <c r="X274" s="9"/>
      <c r="Y274" s="9"/>
      <c r="Z274" s="9"/>
    </row>
    <row r="275" spans="1:26" ht="13.5" customHeight="1">
      <c r="A275" s="12"/>
      <c r="B275" s="12"/>
      <c r="C275" s="12"/>
      <c r="D275" s="12"/>
      <c r="E275" s="11"/>
      <c r="F275" s="11"/>
      <c r="G275" s="10"/>
      <c r="H275" s="9"/>
      <c r="I275" s="9"/>
      <c r="J275" s="9"/>
      <c r="K275" s="9"/>
      <c r="L275" s="9"/>
      <c r="M275" s="9"/>
      <c r="N275" s="9"/>
      <c r="O275" s="9"/>
      <c r="P275" s="9"/>
      <c r="Q275" s="9"/>
      <c r="R275" s="9"/>
      <c r="S275" s="9"/>
      <c r="T275" s="9"/>
      <c r="U275" s="9"/>
      <c r="V275" s="9"/>
      <c r="W275" s="9"/>
      <c r="X275" s="9"/>
      <c r="Y275" s="9"/>
      <c r="Z275" s="9"/>
    </row>
    <row r="276" spans="1:26" ht="13.5" customHeight="1">
      <c r="A276" s="12"/>
      <c r="B276" s="12"/>
      <c r="C276" s="12"/>
      <c r="D276" s="12"/>
      <c r="E276" s="11"/>
      <c r="F276" s="11"/>
      <c r="G276" s="10"/>
      <c r="H276" s="9"/>
      <c r="I276" s="9"/>
      <c r="J276" s="9"/>
      <c r="K276" s="9"/>
      <c r="L276" s="9"/>
      <c r="M276" s="9"/>
      <c r="N276" s="9"/>
      <c r="O276" s="9"/>
      <c r="P276" s="9"/>
      <c r="Q276" s="9"/>
      <c r="R276" s="9"/>
      <c r="S276" s="9"/>
      <c r="T276" s="9"/>
      <c r="U276" s="9"/>
      <c r="V276" s="9"/>
      <c r="W276" s="9"/>
      <c r="X276" s="9"/>
      <c r="Y276" s="9"/>
      <c r="Z276" s="9"/>
    </row>
    <row r="277" spans="1:26" ht="13.5" customHeight="1">
      <c r="A277" s="12"/>
      <c r="B277" s="12"/>
      <c r="C277" s="12"/>
      <c r="D277" s="12"/>
      <c r="E277" s="11"/>
      <c r="F277" s="11"/>
      <c r="G277" s="10"/>
      <c r="H277" s="9"/>
      <c r="I277" s="9"/>
      <c r="J277" s="9"/>
      <c r="K277" s="9"/>
      <c r="L277" s="9"/>
      <c r="M277" s="9"/>
      <c r="N277" s="9"/>
      <c r="O277" s="9"/>
      <c r="P277" s="9"/>
      <c r="Q277" s="9"/>
      <c r="R277" s="9"/>
      <c r="S277" s="9"/>
      <c r="T277" s="9"/>
      <c r="U277" s="9"/>
      <c r="V277" s="9"/>
      <c r="W277" s="9"/>
      <c r="X277" s="9"/>
      <c r="Y277" s="9"/>
      <c r="Z277" s="9"/>
    </row>
    <row r="278" spans="1:26" ht="13.5" customHeight="1">
      <c r="A278" s="12"/>
      <c r="B278" s="12"/>
      <c r="C278" s="12"/>
      <c r="D278" s="12"/>
      <c r="E278" s="11"/>
      <c r="F278" s="11"/>
      <c r="G278" s="10"/>
      <c r="H278" s="9"/>
      <c r="I278" s="9"/>
      <c r="J278" s="9"/>
      <c r="K278" s="9"/>
      <c r="L278" s="9"/>
      <c r="M278" s="9"/>
      <c r="N278" s="9"/>
      <c r="O278" s="9"/>
      <c r="P278" s="9"/>
      <c r="Q278" s="9"/>
      <c r="R278" s="9"/>
      <c r="S278" s="9"/>
      <c r="T278" s="9"/>
      <c r="U278" s="9"/>
      <c r="V278" s="9"/>
      <c r="W278" s="9"/>
      <c r="X278" s="9"/>
      <c r="Y278" s="9"/>
      <c r="Z278" s="9"/>
    </row>
    <row r="279" spans="1:26" ht="13.5" customHeight="1">
      <c r="A279" s="12"/>
      <c r="B279" s="12"/>
      <c r="C279" s="12"/>
      <c r="D279" s="12"/>
      <c r="E279" s="11"/>
      <c r="F279" s="11"/>
      <c r="G279" s="10"/>
      <c r="H279" s="9"/>
      <c r="I279" s="9"/>
      <c r="J279" s="9"/>
      <c r="K279" s="9"/>
      <c r="L279" s="9"/>
      <c r="M279" s="9"/>
      <c r="N279" s="9"/>
      <c r="O279" s="9"/>
      <c r="P279" s="9"/>
      <c r="Q279" s="9"/>
      <c r="R279" s="9"/>
      <c r="S279" s="9"/>
      <c r="T279" s="9"/>
      <c r="U279" s="9"/>
      <c r="V279" s="9"/>
      <c r="W279" s="9"/>
      <c r="X279" s="9"/>
      <c r="Y279" s="9"/>
      <c r="Z279" s="9"/>
    </row>
    <row r="280" spans="1:26" ht="13.5" customHeight="1">
      <c r="A280" s="12"/>
      <c r="B280" s="12"/>
      <c r="C280" s="12"/>
      <c r="D280" s="12"/>
      <c r="E280" s="11"/>
      <c r="F280" s="11"/>
      <c r="G280" s="10"/>
      <c r="H280" s="9"/>
      <c r="I280" s="9"/>
      <c r="J280" s="9"/>
      <c r="K280" s="9"/>
      <c r="L280" s="9"/>
      <c r="M280" s="9"/>
      <c r="N280" s="9"/>
      <c r="O280" s="9"/>
      <c r="P280" s="9"/>
      <c r="Q280" s="9"/>
      <c r="R280" s="9"/>
      <c r="S280" s="9"/>
      <c r="T280" s="9"/>
      <c r="U280" s="9"/>
      <c r="V280" s="9"/>
      <c r="W280" s="9"/>
      <c r="X280" s="9"/>
      <c r="Y280" s="9"/>
      <c r="Z280" s="9"/>
    </row>
    <row r="281" spans="1:26" ht="13.5" customHeight="1">
      <c r="A281" s="12"/>
      <c r="B281" s="12"/>
      <c r="C281" s="12"/>
      <c r="D281" s="12"/>
      <c r="E281" s="11"/>
      <c r="F281" s="11"/>
      <c r="G281" s="10"/>
      <c r="H281" s="9"/>
      <c r="I281" s="9"/>
      <c r="J281" s="9"/>
      <c r="K281" s="9"/>
      <c r="L281" s="9"/>
      <c r="M281" s="9"/>
      <c r="N281" s="9"/>
      <c r="O281" s="9"/>
      <c r="P281" s="9"/>
      <c r="Q281" s="9"/>
      <c r="R281" s="9"/>
      <c r="S281" s="9"/>
      <c r="T281" s="9"/>
      <c r="U281" s="9"/>
      <c r="V281" s="9"/>
      <c r="W281" s="9"/>
      <c r="X281" s="9"/>
      <c r="Y281" s="9"/>
      <c r="Z281" s="9"/>
    </row>
    <row r="282" spans="1:26" ht="13.5" customHeight="1">
      <c r="A282" s="12"/>
      <c r="B282" s="12"/>
      <c r="C282" s="12"/>
      <c r="D282" s="12"/>
      <c r="E282" s="11"/>
      <c r="F282" s="11"/>
      <c r="G282" s="10"/>
      <c r="H282" s="9"/>
      <c r="I282" s="9"/>
      <c r="J282" s="9"/>
      <c r="K282" s="9"/>
      <c r="L282" s="9"/>
      <c r="M282" s="9"/>
      <c r="N282" s="9"/>
      <c r="O282" s="9"/>
      <c r="P282" s="9"/>
      <c r="Q282" s="9"/>
      <c r="R282" s="9"/>
      <c r="S282" s="9"/>
      <c r="T282" s="9"/>
      <c r="U282" s="9"/>
      <c r="V282" s="9"/>
      <c r="W282" s="9"/>
      <c r="X282" s="9"/>
      <c r="Y282" s="9"/>
      <c r="Z282" s="9"/>
    </row>
    <row r="283" spans="1:26" ht="13.5" customHeight="1">
      <c r="A283" s="12"/>
      <c r="B283" s="12"/>
      <c r="C283" s="12"/>
      <c r="D283" s="12"/>
      <c r="E283" s="11"/>
      <c r="F283" s="11"/>
      <c r="G283" s="10"/>
      <c r="H283" s="9"/>
      <c r="I283" s="9"/>
      <c r="J283" s="9"/>
      <c r="K283" s="9"/>
      <c r="L283" s="9"/>
      <c r="M283" s="9"/>
      <c r="N283" s="9"/>
      <c r="O283" s="9"/>
      <c r="P283" s="9"/>
      <c r="Q283" s="9"/>
      <c r="R283" s="9"/>
      <c r="S283" s="9"/>
      <c r="T283" s="9"/>
      <c r="U283" s="9"/>
      <c r="V283" s="9"/>
      <c r="W283" s="9"/>
      <c r="X283" s="9"/>
      <c r="Y283" s="9"/>
      <c r="Z283" s="9"/>
    </row>
    <row r="284" spans="1:26" ht="13.5" customHeight="1">
      <c r="A284" s="12"/>
      <c r="B284" s="12"/>
      <c r="C284" s="12"/>
      <c r="D284" s="12"/>
      <c r="E284" s="11"/>
      <c r="F284" s="11"/>
      <c r="G284" s="10"/>
      <c r="H284" s="9"/>
      <c r="I284" s="9"/>
      <c r="J284" s="9"/>
      <c r="K284" s="9"/>
      <c r="L284" s="9"/>
      <c r="M284" s="9"/>
      <c r="N284" s="9"/>
      <c r="O284" s="9"/>
      <c r="P284" s="9"/>
      <c r="Q284" s="9"/>
      <c r="R284" s="9"/>
      <c r="S284" s="9"/>
      <c r="T284" s="9"/>
      <c r="U284" s="9"/>
      <c r="V284" s="9"/>
      <c r="W284" s="9"/>
      <c r="X284" s="9"/>
      <c r="Y284" s="9"/>
      <c r="Z284" s="9"/>
    </row>
    <row r="285" spans="1:26" ht="13.5" customHeight="1">
      <c r="A285" s="12"/>
      <c r="B285" s="12"/>
      <c r="C285" s="12"/>
      <c r="D285" s="12"/>
      <c r="E285" s="11"/>
      <c r="F285" s="11"/>
      <c r="G285" s="10"/>
      <c r="H285" s="9"/>
      <c r="I285" s="9"/>
      <c r="J285" s="9"/>
      <c r="K285" s="9"/>
      <c r="L285" s="9"/>
      <c r="M285" s="9"/>
      <c r="N285" s="9"/>
      <c r="O285" s="9"/>
      <c r="P285" s="9"/>
      <c r="Q285" s="9"/>
      <c r="R285" s="9"/>
      <c r="S285" s="9"/>
      <c r="T285" s="9"/>
      <c r="U285" s="9"/>
      <c r="V285" s="9"/>
      <c r="W285" s="9"/>
      <c r="X285" s="9"/>
      <c r="Y285" s="9"/>
      <c r="Z285" s="9"/>
    </row>
    <row r="286" spans="1:26" ht="13.5" customHeight="1">
      <c r="A286" s="12"/>
      <c r="B286" s="12"/>
      <c r="C286" s="12"/>
      <c r="D286" s="12"/>
      <c r="E286" s="11"/>
      <c r="F286" s="11"/>
      <c r="G286" s="10"/>
      <c r="H286" s="9"/>
      <c r="I286" s="9"/>
      <c r="J286" s="9"/>
      <c r="K286" s="9"/>
      <c r="L286" s="9"/>
      <c r="M286" s="9"/>
      <c r="N286" s="9"/>
      <c r="O286" s="9"/>
      <c r="P286" s="9"/>
      <c r="Q286" s="9"/>
      <c r="R286" s="9"/>
      <c r="S286" s="9"/>
      <c r="T286" s="9"/>
      <c r="U286" s="9"/>
      <c r="V286" s="9"/>
      <c r="W286" s="9"/>
      <c r="X286" s="9"/>
      <c r="Y286" s="9"/>
      <c r="Z286" s="9"/>
    </row>
    <row r="287" spans="1:26" ht="13.5" customHeight="1">
      <c r="A287" s="12"/>
      <c r="B287" s="12"/>
      <c r="C287" s="12"/>
      <c r="D287" s="12"/>
      <c r="E287" s="11"/>
      <c r="F287" s="11"/>
      <c r="G287" s="10"/>
      <c r="H287" s="9"/>
      <c r="I287" s="9"/>
      <c r="J287" s="9"/>
      <c r="K287" s="9"/>
      <c r="L287" s="9"/>
      <c r="M287" s="9"/>
      <c r="N287" s="9"/>
      <c r="O287" s="9"/>
      <c r="P287" s="9"/>
      <c r="Q287" s="9"/>
      <c r="R287" s="9"/>
      <c r="S287" s="9"/>
      <c r="T287" s="9"/>
      <c r="U287" s="9"/>
      <c r="V287" s="9"/>
      <c r="W287" s="9"/>
      <c r="X287" s="9"/>
      <c r="Y287" s="9"/>
      <c r="Z287" s="9"/>
    </row>
    <row r="288" spans="1:26" ht="13.5" customHeight="1">
      <c r="A288" s="12"/>
      <c r="B288" s="12"/>
      <c r="C288" s="12"/>
      <c r="D288" s="12"/>
      <c r="E288" s="11"/>
      <c r="F288" s="11"/>
      <c r="G288" s="10"/>
      <c r="H288" s="9"/>
      <c r="I288" s="9"/>
      <c r="J288" s="9"/>
      <c r="K288" s="9"/>
      <c r="L288" s="9"/>
      <c r="M288" s="9"/>
      <c r="N288" s="9"/>
      <c r="O288" s="9"/>
      <c r="P288" s="9"/>
      <c r="Q288" s="9"/>
      <c r="R288" s="9"/>
      <c r="S288" s="9"/>
      <c r="T288" s="9"/>
      <c r="U288" s="9"/>
      <c r="V288" s="9"/>
      <c r="W288" s="9"/>
      <c r="X288" s="9"/>
      <c r="Y288" s="9"/>
      <c r="Z288" s="9"/>
    </row>
    <row r="289" spans="1:26" ht="13.5" customHeight="1">
      <c r="A289" s="12"/>
      <c r="B289" s="12"/>
      <c r="C289" s="12"/>
      <c r="D289" s="12"/>
      <c r="E289" s="11"/>
      <c r="F289" s="11"/>
      <c r="G289" s="10"/>
      <c r="H289" s="9"/>
      <c r="I289" s="9"/>
      <c r="J289" s="9"/>
      <c r="K289" s="9"/>
      <c r="L289" s="9"/>
      <c r="M289" s="9"/>
      <c r="N289" s="9"/>
      <c r="O289" s="9"/>
      <c r="P289" s="9"/>
      <c r="Q289" s="9"/>
      <c r="R289" s="9"/>
      <c r="S289" s="9"/>
      <c r="T289" s="9"/>
      <c r="U289" s="9"/>
      <c r="V289" s="9"/>
      <c r="W289" s="9"/>
      <c r="X289" s="9"/>
      <c r="Y289" s="9"/>
      <c r="Z289" s="9"/>
    </row>
    <row r="290" spans="1:26" ht="13.5" customHeight="1">
      <c r="A290" s="12"/>
      <c r="B290" s="12"/>
      <c r="C290" s="12"/>
      <c r="D290" s="12"/>
      <c r="E290" s="11"/>
      <c r="F290" s="11"/>
      <c r="G290" s="10"/>
      <c r="H290" s="9"/>
      <c r="I290" s="9"/>
      <c r="J290" s="9"/>
      <c r="K290" s="9"/>
      <c r="L290" s="9"/>
      <c r="M290" s="9"/>
      <c r="N290" s="9"/>
      <c r="O290" s="9"/>
      <c r="P290" s="9"/>
      <c r="Q290" s="9"/>
      <c r="R290" s="9"/>
      <c r="S290" s="9"/>
      <c r="T290" s="9"/>
      <c r="U290" s="9"/>
      <c r="V290" s="9"/>
      <c r="W290" s="9"/>
      <c r="X290" s="9"/>
      <c r="Y290" s="9"/>
      <c r="Z290" s="9"/>
    </row>
    <row r="291" spans="1:26" ht="13.5" customHeight="1">
      <c r="A291" s="12"/>
      <c r="B291" s="12"/>
      <c r="C291" s="12"/>
      <c r="D291" s="12"/>
      <c r="E291" s="11"/>
      <c r="F291" s="11"/>
      <c r="G291" s="10"/>
      <c r="H291" s="9"/>
      <c r="I291" s="9"/>
      <c r="J291" s="9"/>
      <c r="K291" s="9"/>
      <c r="L291" s="9"/>
      <c r="M291" s="9"/>
      <c r="N291" s="9"/>
      <c r="O291" s="9"/>
      <c r="P291" s="9"/>
      <c r="Q291" s="9"/>
      <c r="R291" s="9"/>
      <c r="S291" s="9"/>
      <c r="T291" s="9"/>
      <c r="U291" s="9"/>
      <c r="V291" s="9"/>
      <c r="W291" s="9"/>
      <c r="X291" s="9"/>
      <c r="Y291" s="9"/>
      <c r="Z291" s="9"/>
    </row>
    <row r="292" spans="1:26" ht="13.5" customHeight="1">
      <c r="A292" s="12"/>
      <c r="B292" s="12"/>
      <c r="C292" s="12"/>
      <c r="D292" s="12"/>
      <c r="E292" s="11"/>
      <c r="F292" s="11"/>
      <c r="G292" s="10"/>
      <c r="H292" s="9"/>
      <c r="I292" s="9"/>
      <c r="J292" s="9"/>
      <c r="K292" s="9"/>
      <c r="L292" s="9"/>
      <c r="M292" s="9"/>
      <c r="N292" s="9"/>
      <c r="O292" s="9"/>
      <c r="P292" s="9"/>
      <c r="Q292" s="9"/>
      <c r="R292" s="9"/>
      <c r="S292" s="9"/>
      <c r="T292" s="9"/>
      <c r="U292" s="9"/>
      <c r="V292" s="9"/>
      <c r="W292" s="9"/>
      <c r="X292" s="9"/>
      <c r="Y292" s="9"/>
      <c r="Z292" s="9"/>
    </row>
    <row r="293" spans="1:26" ht="13.5" customHeight="1">
      <c r="A293" s="12"/>
      <c r="B293" s="12"/>
      <c r="C293" s="12"/>
      <c r="D293" s="12"/>
      <c r="E293" s="11"/>
      <c r="F293" s="11"/>
      <c r="G293" s="10"/>
      <c r="H293" s="9"/>
      <c r="I293" s="9"/>
      <c r="J293" s="9"/>
      <c r="K293" s="9"/>
      <c r="L293" s="9"/>
      <c r="M293" s="9"/>
      <c r="N293" s="9"/>
      <c r="O293" s="9"/>
      <c r="P293" s="9"/>
      <c r="Q293" s="9"/>
      <c r="R293" s="9"/>
      <c r="S293" s="9"/>
      <c r="T293" s="9"/>
      <c r="U293" s="9"/>
      <c r="V293" s="9"/>
      <c r="W293" s="9"/>
      <c r="X293" s="9"/>
      <c r="Y293" s="9"/>
      <c r="Z293" s="9"/>
    </row>
    <row r="294" spans="1:26" ht="13.5" customHeight="1">
      <c r="A294" s="12"/>
      <c r="B294" s="12"/>
      <c r="C294" s="12"/>
      <c r="D294" s="12"/>
      <c r="E294" s="11"/>
      <c r="F294" s="11"/>
      <c r="G294" s="10"/>
      <c r="H294" s="9"/>
      <c r="I294" s="9"/>
      <c r="J294" s="9"/>
      <c r="K294" s="9"/>
      <c r="L294" s="9"/>
      <c r="M294" s="9"/>
      <c r="N294" s="9"/>
      <c r="O294" s="9"/>
      <c r="P294" s="9"/>
      <c r="Q294" s="9"/>
      <c r="R294" s="9"/>
      <c r="S294" s="9"/>
      <c r="T294" s="9"/>
      <c r="U294" s="9"/>
      <c r="V294" s="9"/>
      <c r="W294" s="9"/>
      <c r="X294" s="9"/>
      <c r="Y294" s="9"/>
      <c r="Z294" s="9"/>
    </row>
    <row r="295" spans="1:26" ht="13.5" customHeight="1">
      <c r="A295" s="12"/>
      <c r="B295" s="12"/>
      <c r="C295" s="12"/>
      <c r="D295" s="12"/>
      <c r="E295" s="11"/>
      <c r="F295" s="11"/>
      <c r="G295" s="10"/>
      <c r="H295" s="9"/>
      <c r="I295" s="9"/>
      <c r="J295" s="9"/>
      <c r="K295" s="9"/>
      <c r="L295" s="9"/>
      <c r="M295" s="9"/>
      <c r="N295" s="9"/>
      <c r="O295" s="9"/>
      <c r="P295" s="9"/>
      <c r="Q295" s="9"/>
      <c r="R295" s="9"/>
      <c r="S295" s="9"/>
      <c r="T295" s="9"/>
      <c r="U295" s="9"/>
      <c r="V295" s="9"/>
      <c r="W295" s="9"/>
      <c r="X295" s="9"/>
      <c r="Y295" s="9"/>
      <c r="Z295" s="9"/>
    </row>
    <row r="296" spans="1:26" ht="13.5" customHeight="1">
      <c r="A296" s="12"/>
      <c r="B296" s="12"/>
      <c r="C296" s="12"/>
      <c r="D296" s="12"/>
      <c r="E296" s="11"/>
      <c r="F296" s="11"/>
      <c r="G296" s="10"/>
      <c r="H296" s="9"/>
      <c r="I296" s="9"/>
      <c r="J296" s="9"/>
      <c r="K296" s="9"/>
      <c r="L296" s="9"/>
      <c r="M296" s="9"/>
      <c r="N296" s="9"/>
      <c r="O296" s="9"/>
      <c r="P296" s="9"/>
      <c r="Q296" s="9"/>
      <c r="R296" s="9"/>
      <c r="S296" s="9"/>
      <c r="T296" s="9"/>
      <c r="U296" s="9"/>
      <c r="V296" s="9"/>
      <c r="W296" s="9"/>
      <c r="X296" s="9"/>
      <c r="Y296" s="9"/>
      <c r="Z296" s="9"/>
    </row>
    <row r="297" spans="1:26" ht="13.5" customHeight="1">
      <c r="A297" s="12"/>
      <c r="B297" s="12"/>
      <c r="C297" s="12"/>
      <c r="D297" s="12"/>
      <c r="E297" s="11"/>
      <c r="F297" s="11"/>
      <c r="G297" s="10"/>
      <c r="H297" s="9"/>
      <c r="I297" s="9"/>
      <c r="J297" s="9"/>
      <c r="K297" s="9"/>
      <c r="L297" s="9"/>
      <c r="M297" s="9"/>
      <c r="N297" s="9"/>
      <c r="O297" s="9"/>
      <c r="P297" s="9"/>
      <c r="Q297" s="9"/>
      <c r="R297" s="9"/>
      <c r="S297" s="9"/>
      <c r="T297" s="9"/>
      <c r="U297" s="9"/>
      <c r="V297" s="9"/>
      <c r="W297" s="9"/>
      <c r="X297" s="9"/>
      <c r="Y297" s="9"/>
      <c r="Z297" s="9"/>
    </row>
    <row r="298" spans="1:26" ht="13.5" customHeight="1">
      <c r="A298" s="12"/>
      <c r="B298" s="12"/>
      <c r="C298" s="12"/>
      <c r="D298" s="12"/>
      <c r="E298" s="11"/>
      <c r="F298" s="11"/>
      <c r="G298" s="10"/>
      <c r="H298" s="9"/>
      <c r="I298" s="9"/>
      <c r="J298" s="9"/>
      <c r="K298" s="9"/>
      <c r="L298" s="9"/>
      <c r="M298" s="9"/>
      <c r="N298" s="9"/>
      <c r="O298" s="9"/>
      <c r="P298" s="9"/>
      <c r="Q298" s="9"/>
      <c r="R298" s="9"/>
      <c r="S298" s="9"/>
      <c r="T298" s="9"/>
      <c r="U298" s="9"/>
      <c r="V298" s="9"/>
      <c r="W298" s="9"/>
      <c r="X298" s="9"/>
      <c r="Y298" s="9"/>
      <c r="Z298" s="9"/>
    </row>
    <row r="299" spans="1:26" ht="13.5" customHeight="1">
      <c r="A299" s="12"/>
      <c r="B299" s="12"/>
      <c r="C299" s="12"/>
      <c r="D299" s="12"/>
      <c r="E299" s="11"/>
      <c r="F299" s="11"/>
      <c r="G299" s="10"/>
      <c r="H299" s="9"/>
      <c r="I299" s="9"/>
      <c r="J299" s="9"/>
      <c r="K299" s="9"/>
      <c r="L299" s="9"/>
      <c r="M299" s="9"/>
      <c r="N299" s="9"/>
      <c r="O299" s="9"/>
      <c r="P299" s="9"/>
      <c r="Q299" s="9"/>
      <c r="R299" s="9"/>
      <c r="S299" s="9"/>
      <c r="T299" s="9"/>
      <c r="U299" s="9"/>
      <c r="V299" s="9"/>
      <c r="W299" s="9"/>
      <c r="X299" s="9"/>
      <c r="Y299" s="9"/>
      <c r="Z299" s="9"/>
    </row>
    <row r="300" spans="1:26" ht="13.5" customHeight="1">
      <c r="A300" s="12"/>
      <c r="B300" s="12"/>
      <c r="C300" s="12"/>
      <c r="D300" s="12"/>
      <c r="E300" s="11"/>
      <c r="F300" s="11"/>
      <c r="G300" s="10"/>
      <c r="H300" s="9"/>
      <c r="I300" s="9"/>
      <c r="J300" s="9"/>
      <c r="K300" s="9"/>
      <c r="L300" s="9"/>
      <c r="M300" s="9"/>
      <c r="N300" s="9"/>
      <c r="O300" s="9"/>
      <c r="P300" s="9"/>
      <c r="Q300" s="9"/>
      <c r="R300" s="9"/>
      <c r="S300" s="9"/>
      <c r="T300" s="9"/>
      <c r="U300" s="9"/>
      <c r="V300" s="9"/>
      <c r="W300" s="9"/>
      <c r="X300" s="9"/>
      <c r="Y300" s="9"/>
      <c r="Z300" s="9"/>
    </row>
    <row r="301" spans="1:26" ht="13.5" customHeight="1">
      <c r="A301" s="12"/>
      <c r="B301" s="12"/>
      <c r="C301" s="12"/>
      <c r="D301" s="12"/>
      <c r="E301" s="11"/>
      <c r="F301" s="11"/>
      <c r="G301" s="10"/>
      <c r="H301" s="9"/>
      <c r="I301" s="9"/>
      <c r="J301" s="9"/>
      <c r="K301" s="9"/>
      <c r="L301" s="9"/>
      <c r="M301" s="9"/>
      <c r="N301" s="9"/>
      <c r="O301" s="9"/>
      <c r="P301" s="9"/>
      <c r="Q301" s="9"/>
      <c r="R301" s="9"/>
      <c r="S301" s="9"/>
      <c r="T301" s="9"/>
      <c r="U301" s="9"/>
      <c r="V301" s="9"/>
      <c r="W301" s="9"/>
      <c r="X301" s="9"/>
      <c r="Y301" s="9"/>
      <c r="Z301" s="9"/>
    </row>
    <row r="302" spans="1:26" ht="13.5" customHeight="1">
      <c r="A302" s="12"/>
      <c r="B302" s="12"/>
      <c r="C302" s="12"/>
      <c r="D302" s="12"/>
      <c r="E302" s="11"/>
      <c r="F302" s="11"/>
      <c r="G302" s="10"/>
      <c r="H302" s="9"/>
      <c r="I302" s="9"/>
      <c r="J302" s="9"/>
      <c r="K302" s="9"/>
      <c r="L302" s="9"/>
      <c r="M302" s="9"/>
      <c r="N302" s="9"/>
      <c r="O302" s="9"/>
      <c r="P302" s="9"/>
      <c r="Q302" s="9"/>
      <c r="R302" s="9"/>
      <c r="S302" s="9"/>
      <c r="T302" s="9"/>
      <c r="U302" s="9"/>
      <c r="V302" s="9"/>
      <c r="W302" s="9"/>
      <c r="X302" s="9"/>
      <c r="Y302" s="9"/>
      <c r="Z302" s="9"/>
    </row>
    <row r="303" spans="1:26" ht="13.5" customHeight="1">
      <c r="A303" s="12"/>
      <c r="B303" s="12"/>
      <c r="C303" s="12"/>
      <c r="D303" s="12"/>
      <c r="E303" s="11"/>
      <c r="F303" s="11"/>
      <c r="G303" s="10"/>
      <c r="H303" s="9"/>
      <c r="I303" s="9"/>
      <c r="J303" s="9"/>
      <c r="K303" s="9"/>
      <c r="L303" s="9"/>
      <c r="M303" s="9"/>
      <c r="N303" s="9"/>
      <c r="O303" s="9"/>
      <c r="P303" s="9"/>
      <c r="Q303" s="9"/>
      <c r="R303" s="9"/>
      <c r="S303" s="9"/>
      <c r="T303" s="9"/>
      <c r="U303" s="9"/>
      <c r="V303" s="9"/>
      <c r="W303" s="9"/>
      <c r="X303" s="9"/>
      <c r="Y303" s="9"/>
      <c r="Z303" s="9"/>
    </row>
    <row r="304" spans="1:26" ht="13.5" customHeight="1">
      <c r="A304" s="12"/>
      <c r="B304" s="12"/>
      <c r="C304" s="12"/>
      <c r="D304" s="12"/>
      <c r="E304" s="11"/>
      <c r="F304" s="11"/>
      <c r="G304" s="10"/>
      <c r="H304" s="9"/>
      <c r="I304" s="9"/>
      <c r="J304" s="9"/>
      <c r="K304" s="9"/>
      <c r="L304" s="9"/>
      <c r="M304" s="9"/>
      <c r="N304" s="9"/>
      <c r="O304" s="9"/>
      <c r="P304" s="9"/>
      <c r="Q304" s="9"/>
      <c r="R304" s="9"/>
      <c r="S304" s="9"/>
      <c r="T304" s="9"/>
      <c r="U304" s="9"/>
      <c r="V304" s="9"/>
      <c r="W304" s="9"/>
      <c r="X304" s="9"/>
      <c r="Y304" s="9"/>
      <c r="Z304" s="9"/>
    </row>
    <row r="305" spans="1:26" ht="13.5" customHeight="1">
      <c r="A305" s="12"/>
      <c r="B305" s="12"/>
      <c r="C305" s="12"/>
      <c r="D305" s="12"/>
      <c r="E305" s="11"/>
      <c r="F305" s="11"/>
      <c r="G305" s="10"/>
      <c r="H305" s="9"/>
      <c r="I305" s="9"/>
      <c r="J305" s="9"/>
      <c r="K305" s="9"/>
      <c r="L305" s="9"/>
      <c r="M305" s="9"/>
      <c r="N305" s="9"/>
      <c r="O305" s="9"/>
      <c r="P305" s="9"/>
      <c r="Q305" s="9"/>
      <c r="R305" s="9"/>
      <c r="S305" s="9"/>
      <c r="T305" s="9"/>
      <c r="U305" s="9"/>
      <c r="V305" s="9"/>
      <c r="W305" s="9"/>
      <c r="X305" s="9"/>
      <c r="Y305" s="9"/>
      <c r="Z305" s="9"/>
    </row>
    <row r="306" spans="1:26" ht="13.5" customHeight="1">
      <c r="A306" s="12"/>
      <c r="B306" s="12"/>
      <c r="C306" s="12"/>
      <c r="D306" s="12"/>
      <c r="E306" s="11"/>
      <c r="F306" s="11"/>
      <c r="G306" s="10"/>
      <c r="H306" s="9"/>
      <c r="I306" s="9"/>
      <c r="J306" s="9"/>
      <c r="K306" s="9"/>
      <c r="L306" s="9"/>
      <c r="M306" s="9"/>
      <c r="N306" s="9"/>
      <c r="O306" s="9"/>
      <c r="P306" s="9"/>
      <c r="Q306" s="9"/>
      <c r="R306" s="9"/>
      <c r="S306" s="9"/>
      <c r="T306" s="9"/>
      <c r="U306" s="9"/>
      <c r="V306" s="9"/>
      <c r="W306" s="9"/>
      <c r="X306" s="9"/>
      <c r="Y306" s="9"/>
      <c r="Z306" s="9"/>
    </row>
    <row r="307" spans="1:26" ht="13.5" customHeight="1">
      <c r="A307" s="12"/>
      <c r="B307" s="12"/>
      <c r="C307" s="12"/>
      <c r="D307" s="12"/>
      <c r="E307" s="11"/>
      <c r="F307" s="11"/>
      <c r="G307" s="10"/>
      <c r="H307" s="9"/>
      <c r="I307" s="9"/>
      <c r="J307" s="9"/>
      <c r="K307" s="9"/>
      <c r="L307" s="9"/>
      <c r="M307" s="9"/>
      <c r="N307" s="9"/>
      <c r="O307" s="9"/>
      <c r="P307" s="9"/>
      <c r="Q307" s="9"/>
      <c r="R307" s="9"/>
      <c r="S307" s="9"/>
      <c r="T307" s="9"/>
      <c r="U307" s="9"/>
      <c r="V307" s="9"/>
      <c r="W307" s="9"/>
      <c r="X307" s="9"/>
      <c r="Y307" s="9"/>
      <c r="Z307" s="9"/>
    </row>
    <row r="308" spans="1:26" ht="13.5" customHeight="1">
      <c r="A308" s="12"/>
      <c r="B308" s="12"/>
      <c r="C308" s="12"/>
      <c r="D308" s="12"/>
      <c r="E308" s="11"/>
      <c r="F308" s="11"/>
      <c r="G308" s="10"/>
      <c r="H308" s="9"/>
      <c r="I308" s="9"/>
      <c r="J308" s="9"/>
      <c r="K308" s="9"/>
      <c r="L308" s="9"/>
      <c r="M308" s="9"/>
      <c r="N308" s="9"/>
      <c r="O308" s="9"/>
      <c r="P308" s="9"/>
      <c r="Q308" s="9"/>
      <c r="R308" s="9"/>
      <c r="S308" s="9"/>
      <c r="T308" s="9"/>
      <c r="U308" s="9"/>
      <c r="V308" s="9"/>
      <c r="W308" s="9"/>
      <c r="X308" s="9"/>
      <c r="Y308" s="9"/>
      <c r="Z308" s="9"/>
    </row>
    <row r="309" spans="1:26" ht="13.5" customHeight="1">
      <c r="A309" s="12"/>
      <c r="B309" s="12"/>
      <c r="C309" s="12"/>
      <c r="D309" s="12"/>
      <c r="E309" s="11"/>
      <c r="F309" s="11"/>
      <c r="G309" s="10"/>
      <c r="H309" s="9"/>
      <c r="I309" s="9"/>
      <c r="J309" s="9"/>
      <c r="K309" s="9"/>
      <c r="L309" s="9"/>
      <c r="M309" s="9"/>
      <c r="N309" s="9"/>
      <c r="O309" s="9"/>
      <c r="P309" s="9"/>
      <c r="Q309" s="9"/>
      <c r="R309" s="9"/>
      <c r="S309" s="9"/>
      <c r="T309" s="9"/>
      <c r="U309" s="9"/>
      <c r="V309" s="9"/>
      <c r="W309" s="9"/>
      <c r="X309" s="9"/>
      <c r="Y309" s="9"/>
      <c r="Z309" s="9"/>
    </row>
    <row r="310" spans="1:26" ht="13.5" customHeight="1">
      <c r="A310" s="12"/>
      <c r="B310" s="12"/>
      <c r="C310" s="12"/>
      <c r="D310" s="12"/>
      <c r="E310" s="11"/>
      <c r="F310" s="11"/>
      <c r="G310" s="10"/>
      <c r="H310" s="9"/>
      <c r="I310" s="9"/>
      <c r="J310" s="9"/>
      <c r="K310" s="9"/>
      <c r="L310" s="9"/>
      <c r="M310" s="9"/>
      <c r="N310" s="9"/>
      <c r="O310" s="9"/>
      <c r="P310" s="9"/>
      <c r="Q310" s="9"/>
      <c r="R310" s="9"/>
      <c r="S310" s="9"/>
      <c r="T310" s="9"/>
      <c r="U310" s="9"/>
      <c r="V310" s="9"/>
      <c r="W310" s="9"/>
      <c r="X310" s="9"/>
      <c r="Y310" s="9"/>
      <c r="Z310" s="9"/>
    </row>
    <row r="311" spans="1:26" ht="13.5" customHeight="1">
      <c r="A311" s="12"/>
      <c r="B311" s="12"/>
      <c r="C311" s="12"/>
      <c r="D311" s="12"/>
      <c r="E311" s="11"/>
      <c r="F311" s="11"/>
      <c r="G311" s="10"/>
      <c r="H311" s="9"/>
      <c r="I311" s="9"/>
      <c r="J311" s="9"/>
      <c r="K311" s="9"/>
      <c r="L311" s="9"/>
      <c r="M311" s="9"/>
      <c r="N311" s="9"/>
      <c r="O311" s="9"/>
      <c r="P311" s="9"/>
      <c r="Q311" s="9"/>
      <c r="R311" s="9"/>
      <c r="S311" s="9"/>
      <c r="T311" s="9"/>
      <c r="U311" s="9"/>
      <c r="V311" s="9"/>
      <c r="W311" s="9"/>
      <c r="X311" s="9"/>
      <c r="Y311" s="9"/>
      <c r="Z311" s="9"/>
    </row>
    <row r="312" spans="1:26" ht="13.5" customHeight="1">
      <c r="A312" s="12"/>
      <c r="B312" s="12"/>
      <c r="C312" s="12"/>
      <c r="D312" s="12"/>
      <c r="E312" s="11"/>
      <c r="F312" s="11"/>
      <c r="G312" s="10"/>
      <c r="H312" s="9"/>
      <c r="I312" s="9"/>
      <c r="J312" s="9"/>
      <c r="K312" s="9"/>
      <c r="L312" s="9"/>
      <c r="M312" s="9"/>
      <c r="N312" s="9"/>
      <c r="O312" s="9"/>
      <c r="P312" s="9"/>
      <c r="Q312" s="9"/>
      <c r="R312" s="9"/>
      <c r="S312" s="9"/>
      <c r="T312" s="9"/>
      <c r="U312" s="9"/>
      <c r="V312" s="9"/>
      <c r="W312" s="9"/>
      <c r="X312" s="9"/>
      <c r="Y312" s="9"/>
      <c r="Z312" s="9"/>
    </row>
    <row r="313" spans="1:26" ht="13.5" customHeight="1">
      <c r="A313" s="12"/>
      <c r="B313" s="12"/>
      <c r="C313" s="12"/>
      <c r="D313" s="12"/>
      <c r="E313" s="11"/>
      <c r="F313" s="11"/>
      <c r="G313" s="10"/>
      <c r="H313" s="9"/>
      <c r="I313" s="9"/>
      <c r="J313" s="9"/>
      <c r="K313" s="9"/>
      <c r="L313" s="9"/>
      <c r="M313" s="9"/>
      <c r="N313" s="9"/>
      <c r="O313" s="9"/>
      <c r="P313" s="9"/>
      <c r="Q313" s="9"/>
      <c r="R313" s="9"/>
      <c r="S313" s="9"/>
      <c r="T313" s="9"/>
      <c r="U313" s="9"/>
      <c r="V313" s="9"/>
      <c r="W313" s="9"/>
      <c r="X313" s="9"/>
      <c r="Y313" s="9"/>
      <c r="Z313" s="9"/>
    </row>
    <row r="314" spans="1:26" ht="13.5" customHeight="1">
      <c r="A314" s="12"/>
      <c r="B314" s="12"/>
      <c r="C314" s="12"/>
      <c r="D314" s="12"/>
      <c r="E314" s="11"/>
      <c r="F314" s="11"/>
      <c r="G314" s="10"/>
      <c r="H314" s="9"/>
      <c r="I314" s="9"/>
      <c r="J314" s="9"/>
      <c r="K314" s="9"/>
      <c r="L314" s="9"/>
      <c r="M314" s="9"/>
      <c r="N314" s="9"/>
      <c r="O314" s="9"/>
      <c r="P314" s="9"/>
      <c r="Q314" s="9"/>
      <c r="R314" s="9"/>
      <c r="S314" s="9"/>
      <c r="T314" s="9"/>
      <c r="U314" s="9"/>
      <c r="V314" s="9"/>
      <c r="W314" s="9"/>
      <c r="X314" s="9"/>
      <c r="Y314" s="9"/>
      <c r="Z314" s="9"/>
    </row>
    <row r="315" spans="1:26" ht="13.5" customHeight="1">
      <c r="A315" s="12"/>
      <c r="B315" s="12"/>
      <c r="C315" s="12"/>
      <c r="D315" s="12"/>
      <c r="E315" s="11"/>
      <c r="F315" s="11"/>
      <c r="G315" s="10"/>
      <c r="H315" s="9"/>
      <c r="I315" s="9"/>
      <c r="J315" s="9"/>
      <c r="K315" s="9"/>
      <c r="L315" s="9"/>
      <c r="M315" s="9"/>
      <c r="N315" s="9"/>
      <c r="O315" s="9"/>
      <c r="P315" s="9"/>
      <c r="Q315" s="9"/>
      <c r="R315" s="9"/>
      <c r="S315" s="9"/>
      <c r="T315" s="9"/>
      <c r="U315" s="9"/>
      <c r="V315" s="9"/>
      <c r="W315" s="9"/>
      <c r="X315" s="9"/>
      <c r="Y315" s="9"/>
      <c r="Z315" s="9"/>
    </row>
    <row r="316" spans="1:26" ht="13.5" customHeight="1">
      <c r="A316" s="12"/>
      <c r="B316" s="12"/>
      <c r="C316" s="12"/>
      <c r="D316" s="12"/>
      <c r="E316" s="11"/>
      <c r="F316" s="11"/>
      <c r="G316" s="10"/>
      <c r="H316" s="9"/>
      <c r="I316" s="9"/>
      <c r="J316" s="9"/>
      <c r="K316" s="9"/>
      <c r="L316" s="9"/>
      <c r="M316" s="9"/>
      <c r="N316" s="9"/>
      <c r="O316" s="9"/>
      <c r="P316" s="9"/>
      <c r="Q316" s="9"/>
      <c r="R316" s="9"/>
      <c r="S316" s="9"/>
      <c r="T316" s="9"/>
      <c r="U316" s="9"/>
      <c r="V316" s="9"/>
      <c r="W316" s="9"/>
      <c r="X316" s="9"/>
      <c r="Y316" s="9"/>
      <c r="Z316" s="9"/>
    </row>
    <row r="317" spans="1:26" ht="13.5" customHeight="1">
      <c r="A317" s="12"/>
      <c r="B317" s="12"/>
      <c r="C317" s="12"/>
      <c r="D317" s="12"/>
      <c r="E317" s="11"/>
      <c r="F317" s="11"/>
      <c r="G317" s="10"/>
      <c r="H317" s="9"/>
      <c r="I317" s="9"/>
      <c r="J317" s="9"/>
      <c r="K317" s="9"/>
      <c r="L317" s="9"/>
      <c r="M317" s="9"/>
      <c r="N317" s="9"/>
      <c r="O317" s="9"/>
      <c r="P317" s="9"/>
      <c r="Q317" s="9"/>
      <c r="R317" s="9"/>
      <c r="S317" s="9"/>
      <c r="T317" s="9"/>
      <c r="U317" s="9"/>
      <c r="V317" s="9"/>
      <c r="W317" s="9"/>
      <c r="X317" s="9"/>
      <c r="Y317" s="9"/>
      <c r="Z317" s="9"/>
    </row>
    <row r="318" spans="1:26" ht="13.5" customHeight="1">
      <c r="A318" s="12"/>
      <c r="B318" s="12"/>
      <c r="C318" s="12"/>
      <c r="D318" s="12"/>
      <c r="E318" s="11"/>
      <c r="F318" s="11"/>
      <c r="G318" s="10"/>
      <c r="H318" s="9"/>
      <c r="I318" s="9"/>
      <c r="J318" s="9"/>
      <c r="K318" s="9"/>
      <c r="L318" s="9"/>
      <c r="M318" s="9"/>
      <c r="N318" s="9"/>
      <c r="O318" s="9"/>
      <c r="P318" s="9"/>
      <c r="Q318" s="9"/>
      <c r="R318" s="9"/>
      <c r="S318" s="9"/>
      <c r="T318" s="9"/>
      <c r="U318" s="9"/>
      <c r="V318" s="9"/>
      <c r="W318" s="9"/>
      <c r="X318" s="9"/>
      <c r="Y318" s="9"/>
      <c r="Z318" s="9"/>
    </row>
    <row r="319" spans="1:26" ht="13.5" customHeight="1">
      <c r="A319" s="12"/>
      <c r="B319" s="12"/>
      <c r="C319" s="12"/>
      <c r="D319" s="12"/>
      <c r="E319" s="11"/>
      <c r="F319" s="11"/>
      <c r="G319" s="10"/>
      <c r="H319" s="9"/>
      <c r="I319" s="9"/>
      <c r="J319" s="9"/>
      <c r="K319" s="9"/>
      <c r="L319" s="9"/>
      <c r="M319" s="9"/>
      <c r="N319" s="9"/>
      <c r="O319" s="9"/>
      <c r="P319" s="9"/>
      <c r="Q319" s="9"/>
      <c r="R319" s="9"/>
      <c r="S319" s="9"/>
      <c r="T319" s="9"/>
      <c r="U319" s="9"/>
      <c r="V319" s="9"/>
      <c r="W319" s="9"/>
      <c r="X319" s="9"/>
      <c r="Y319" s="9"/>
      <c r="Z319" s="9"/>
    </row>
    <row r="320" spans="1:26" ht="13.5" customHeight="1">
      <c r="A320" s="12"/>
      <c r="B320" s="12"/>
      <c r="C320" s="12"/>
      <c r="D320" s="12"/>
      <c r="E320" s="11"/>
      <c r="F320" s="11"/>
      <c r="G320" s="10"/>
      <c r="H320" s="9"/>
      <c r="I320" s="9"/>
      <c r="J320" s="9"/>
      <c r="K320" s="9"/>
      <c r="L320" s="9"/>
      <c r="M320" s="9"/>
      <c r="N320" s="9"/>
      <c r="O320" s="9"/>
      <c r="P320" s="9"/>
      <c r="Q320" s="9"/>
      <c r="R320" s="9"/>
      <c r="S320" s="9"/>
      <c r="T320" s="9"/>
      <c r="U320" s="9"/>
      <c r="V320" s="9"/>
      <c r="W320" s="9"/>
      <c r="X320" s="9"/>
      <c r="Y320" s="9"/>
      <c r="Z320" s="9"/>
    </row>
    <row r="321" spans="1:26" ht="13.5" customHeight="1">
      <c r="A321" s="12"/>
      <c r="B321" s="12"/>
      <c r="C321" s="12"/>
      <c r="D321" s="12"/>
      <c r="E321" s="11"/>
      <c r="F321" s="11"/>
      <c r="G321" s="10"/>
      <c r="H321" s="9"/>
      <c r="I321" s="9"/>
      <c r="J321" s="9"/>
      <c r="K321" s="9"/>
      <c r="L321" s="9"/>
      <c r="M321" s="9"/>
      <c r="N321" s="9"/>
      <c r="O321" s="9"/>
      <c r="P321" s="9"/>
      <c r="Q321" s="9"/>
      <c r="R321" s="9"/>
      <c r="S321" s="9"/>
      <c r="T321" s="9"/>
      <c r="U321" s="9"/>
      <c r="V321" s="9"/>
      <c r="W321" s="9"/>
      <c r="X321" s="9"/>
      <c r="Y321" s="9"/>
      <c r="Z321" s="9"/>
    </row>
    <row r="322" spans="1:26" ht="13.5" customHeight="1">
      <c r="A322" s="12"/>
      <c r="B322" s="12"/>
      <c r="C322" s="12"/>
      <c r="D322" s="12"/>
      <c r="E322" s="11"/>
      <c r="F322" s="11"/>
      <c r="G322" s="10"/>
      <c r="H322" s="9"/>
      <c r="I322" s="9"/>
      <c r="J322" s="9"/>
      <c r="K322" s="9"/>
      <c r="L322" s="9"/>
      <c r="M322" s="9"/>
      <c r="N322" s="9"/>
      <c r="O322" s="9"/>
      <c r="P322" s="9"/>
      <c r="Q322" s="9"/>
      <c r="R322" s="9"/>
      <c r="S322" s="9"/>
      <c r="T322" s="9"/>
      <c r="U322" s="9"/>
      <c r="V322" s="9"/>
      <c r="W322" s="9"/>
      <c r="X322" s="9"/>
      <c r="Y322" s="9"/>
      <c r="Z322" s="9"/>
    </row>
    <row r="323" spans="1:26" ht="13.5" customHeight="1">
      <c r="A323" s="12"/>
      <c r="B323" s="12"/>
      <c r="C323" s="12"/>
      <c r="D323" s="12"/>
      <c r="E323" s="11"/>
      <c r="F323" s="11"/>
      <c r="G323" s="10"/>
      <c r="H323" s="9"/>
      <c r="I323" s="9"/>
      <c r="J323" s="9"/>
      <c r="K323" s="9"/>
      <c r="L323" s="9"/>
      <c r="M323" s="9"/>
      <c r="N323" s="9"/>
      <c r="O323" s="9"/>
      <c r="P323" s="9"/>
      <c r="Q323" s="9"/>
      <c r="R323" s="9"/>
      <c r="S323" s="9"/>
      <c r="T323" s="9"/>
      <c r="U323" s="9"/>
      <c r="V323" s="9"/>
      <c r="W323" s="9"/>
      <c r="X323" s="9"/>
      <c r="Y323" s="9"/>
      <c r="Z323" s="9"/>
    </row>
    <row r="324" spans="1:26" ht="13.5" customHeight="1">
      <c r="A324" s="12"/>
      <c r="B324" s="12"/>
      <c r="C324" s="12"/>
      <c r="D324" s="12"/>
      <c r="E324" s="11"/>
      <c r="F324" s="11"/>
      <c r="G324" s="10"/>
      <c r="H324" s="9"/>
      <c r="I324" s="9"/>
      <c r="J324" s="9"/>
      <c r="K324" s="9"/>
      <c r="L324" s="9"/>
      <c r="M324" s="9"/>
      <c r="N324" s="9"/>
      <c r="O324" s="9"/>
      <c r="P324" s="9"/>
      <c r="Q324" s="9"/>
      <c r="R324" s="9"/>
      <c r="S324" s="9"/>
      <c r="T324" s="9"/>
      <c r="U324" s="9"/>
      <c r="V324" s="9"/>
      <c r="W324" s="9"/>
      <c r="X324" s="9"/>
      <c r="Y324" s="9"/>
      <c r="Z324" s="9"/>
    </row>
    <row r="325" spans="1:26" ht="13.5" customHeight="1">
      <c r="A325" s="12"/>
      <c r="B325" s="12"/>
      <c r="C325" s="12"/>
      <c r="D325" s="12"/>
      <c r="E325" s="11"/>
      <c r="F325" s="11"/>
      <c r="G325" s="10"/>
      <c r="H325" s="9"/>
      <c r="I325" s="9"/>
      <c r="J325" s="9"/>
      <c r="K325" s="9"/>
      <c r="L325" s="9"/>
      <c r="M325" s="9"/>
      <c r="N325" s="9"/>
      <c r="O325" s="9"/>
      <c r="P325" s="9"/>
      <c r="Q325" s="9"/>
      <c r="R325" s="9"/>
      <c r="S325" s="9"/>
      <c r="T325" s="9"/>
      <c r="U325" s="9"/>
      <c r="V325" s="9"/>
      <c r="W325" s="9"/>
      <c r="X325" s="9"/>
      <c r="Y325" s="9"/>
      <c r="Z325" s="9"/>
    </row>
    <row r="326" spans="1:26" ht="13.5" customHeight="1">
      <c r="A326" s="12"/>
      <c r="B326" s="12"/>
      <c r="C326" s="12"/>
      <c r="D326" s="12"/>
      <c r="E326" s="11"/>
      <c r="F326" s="11"/>
      <c r="G326" s="10"/>
      <c r="H326" s="9"/>
      <c r="I326" s="9"/>
      <c r="J326" s="9"/>
      <c r="K326" s="9"/>
      <c r="L326" s="9"/>
      <c r="M326" s="9"/>
      <c r="N326" s="9"/>
      <c r="O326" s="9"/>
      <c r="P326" s="9"/>
      <c r="Q326" s="9"/>
      <c r="R326" s="9"/>
      <c r="S326" s="9"/>
      <c r="T326" s="9"/>
      <c r="U326" s="9"/>
      <c r="V326" s="9"/>
      <c r="W326" s="9"/>
      <c r="X326" s="9"/>
      <c r="Y326" s="9"/>
      <c r="Z326" s="9"/>
    </row>
    <row r="327" spans="1:26" ht="13.5" customHeight="1">
      <c r="A327" s="12"/>
      <c r="B327" s="12"/>
      <c r="C327" s="12"/>
      <c r="D327" s="12"/>
      <c r="E327" s="11"/>
      <c r="F327" s="11"/>
      <c r="G327" s="10"/>
      <c r="H327" s="9"/>
      <c r="I327" s="9"/>
      <c r="J327" s="9"/>
      <c r="K327" s="9"/>
      <c r="L327" s="9"/>
      <c r="M327" s="9"/>
      <c r="N327" s="9"/>
      <c r="O327" s="9"/>
      <c r="P327" s="9"/>
      <c r="Q327" s="9"/>
      <c r="R327" s="9"/>
      <c r="S327" s="9"/>
      <c r="T327" s="9"/>
      <c r="U327" s="9"/>
      <c r="V327" s="9"/>
      <c r="W327" s="9"/>
      <c r="X327" s="9"/>
      <c r="Y327" s="9"/>
      <c r="Z327" s="9"/>
    </row>
    <row r="328" spans="1:26" ht="13.5" customHeight="1">
      <c r="A328" s="12"/>
      <c r="B328" s="12"/>
      <c r="C328" s="12"/>
      <c r="D328" s="12"/>
      <c r="E328" s="11"/>
      <c r="F328" s="11"/>
      <c r="G328" s="10"/>
      <c r="H328" s="9"/>
      <c r="I328" s="9"/>
      <c r="J328" s="9"/>
      <c r="K328" s="9"/>
      <c r="L328" s="9"/>
      <c r="M328" s="9"/>
      <c r="N328" s="9"/>
      <c r="O328" s="9"/>
      <c r="P328" s="9"/>
      <c r="Q328" s="9"/>
      <c r="R328" s="9"/>
      <c r="S328" s="9"/>
      <c r="T328" s="9"/>
      <c r="U328" s="9"/>
      <c r="V328" s="9"/>
      <c r="W328" s="9"/>
      <c r="X328" s="9"/>
      <c r="Y328" s="9"/>
      <c r="Z328" s="9"/>
    </row>
    <row r="329" spans="1:26" ht="13.5" customHeight="1">
      <c r="A329" s="12"/>
      <c r="B329" s="12"/>
      <c r="C329" s="12"/>
      <c r="D329" s="12"/>
      <c r="E329" s="11"/>
      <c r="F329" s="11"/>
      <c r="G329" s="10"/>
      <c r="H329" s="9"/>
      <c r="I329" s="9"/>
      <c r="J329" s="9"/>
      <c r="K329" s="9"/>
      <c r="L329" s="9"/>
      <c r="M329" s="9"/>
      <c r="N329" s="9"/>
      <c r="O329" s="9"/>
      <c r="P329" s="9"/>
      <c r="Q329" s="9"/>
      <c r="R329" s="9"/>
      <c r="S329" s="9"/>
      <c r="T329" s="9"/>
      <c r="U329" s="9"/>
      <c r="V329" s="9"/>
      <c r="W329" s="9"/>
      <c r="X329" s="9"/>
      <c r="Y329" s="9"/>
      <c r="Z329" s="9"/>
    </row>
    <row r="330" spans="1:26" ht="13.5" customHeight="1">
      <c r="A330" s="12"/>
      <c r="B330" s="12"/>
      <c r="C330" s="12"/>
      <c r="D330" s="12"/>
      <c r="E330" s="11"/>
      <c r="F330" s="11"/>
      <c r="G330" s="10"/>
      <c r="H330" s="9"/>
      <c r="I330" s="9"/>
      <c r="J330" s="9"/>
      <c r="K330" s="9"/>
      <c r="L330" s="9"/>
      <c r="M330" s="9"/>
      <c r="N330" s="9"/>
      <c r="O330" s="9"/>
      <c r="P330" s="9"/>
      <c r="Q330" s="9"/>
      <c r="R330" s="9"/>
      <c r="S330" s="9"/>
      <c r="T330" s="9"/>
      <c r="U330" s="9"/>
      <c r="V330" s="9"/>
      <c r="W330" s="9"/>
      <c r="X330" s="9"/>
      <c r="Y330" s="9"/>
      <c r="Z330" s="9"/>
    </row>
    <row r="331" spans="1:26" ht="13.5" customHeight="1">
      <c r="A331" s="12"/>
      <c r="B331" s="12"/>
      <c r="C331" s="12"/>
      <c r="D331" s="12"/>
      <c r="E331" s="11"/>
      <c r="F331" s="11"/>
      <c r="G331" s="10"/>
      <c r="H331" s="9"/>
      <c r="I331" s="9"/>
      <c r="J331" s="9"/>
      <c r="K331" s="9"/>
      <c r="L331" s="9"/>
      <c r="M331" s="9"/>
      <c r="N331" s="9"/>
      <c r="O331" s="9"/>
      <c r="P331" s="9"/>
      <c r="Q331" s="9"/>
      <c r="R331" s="9"/>
      <c r="S331" s="9"/>
      <c r="T331" s="9"/>
      <c r="U331" s="9"/>
      <c r="V331" s="9"/>
      <c r="W331" s="9"/>
      <c r="X331" s="9"/>
      <c r="Y331" s="9"/>
      <c r="Z331" s="9"/>
    </row>
    <row r="332" spans="1:26" ht="13.5" customHeight="1">
      <c r="A332" s="12"/>
      <c r="B332" s="12"/>
      <c r="C332" s="12"/>
      <c r="D332" s="12"/>
      <c r="E332" s="11"/>
      <c r="F332" s="11"/>
      <c r="G332" s="10"/>
      <c r="H332" s="9"/>
      <c r="I332" s="9"/>
      <c r="J332" s="9"/>
      <c r="K332" s="9"/>
      <c r="L332" s="9"/>
      <c r="M332" s="9"/>
      <c r="N332" s="9"/>
      <c r="O332" s="9"/>
      <c r="P332" s="9"/>
      <c r="Q332" s="9"/>
      <c r="R332" s="9"/>
      <c r="S332" s="9"/>
      <c r="T332" s="9"/>
      <c r="U332" s="9"/>
      <c r="V332" s="9"/>
      <c r="W332" s="9"/>
      <c r="X332" s="9"/>
      <c r="Y332" s="9"/>
      <c r="Z332" s="9"/>
    </row>
    <row r="333" spans="1:26" ht="13.5" customHeight="1">
      <c r="A333" s="12"/>
      <c r="B333" s="12"/>
      <c r="C333" s="12"/>
      <c r="D333" s="12"/>
      <c r="E333" s="11"/>
      <c r="F333" s="11"/>
      <c r="G333" s="10"/>
      <c r="H333" s="9"/>
      <c r="I333" s="9"/>
      <c r="J333" s="9"/>
      <c r="K333" s="9"/>
      <c r="L333" s="9"/>
      <c r="M333" s="9"/>
      <c r="N333" s="9"/>
      <c r="O333" s="9"/>
      <c r="P333" s="9"/>
      <c r="Q333" s="9"/>
      <c r="R333" s="9"/>
      <c r="S333" s="9"/>
      <c r="T333" s="9"/>
      <c r="U333" s="9"/>
      <c r="V333" s="9"/>
      <c r="W333" s="9"/>
      <c r="X333" s="9"/>
      <c r="Y333" s="9"/>
      <c r="Z333" s="9"/>
    </row>
    <row r="334" spans="1:26" ht="13.5" customHeight="1">
      <c r="A334" s="12"/>
      <c r="B334" s="12"/>
      <c r="C334" s="12"/>
      <c r="D334" s="12"/>
      <c r="E334" s="11"/>
      <c r="F334" s="11"/>
      <c r="G334" s="10"/>
      <c r="H334" s="9"/>
      <c r="I334" s="9"/>
      <c r="J334" s="9"/>
      <c r="K334" s="9"/>
      <c r="L334" s="9"/>
      <c r="M334" s="9"/>
      <c r="N334" s="9"/>
      <c r="O334" s="9"/>
      <c r="P334" s="9"/>
      <c r="Q334" s="9"/>
      <c r="R334" s="9"/>
      <c r="S334" s="9"/>
      <c r="T334" s="9"/>
      <c r="U334" s="9"/>
      <c r="V334" s="9"/>
      <c r="W334" s="9"/>
      <c r="X334" s="9"/>
      <c r="Y334" s="9"/>
      <c r="Z334" s="9"/>
    </row>
    <row r="335" spans="1:26" ht="13.5" customHeight="1">
      <c r="A335" s="12"/>
      <c r="B335" s="12"/>
      <c r="C335" s="12"/>
      <c r="D335" s="12"/>
      <c r="E335" s="11"/>
      <c r="F335" s="11"/>
      <c r="G335" s="10"/>
      <c r="H335" s="9"/>
      <c r="I335" s="9"/>
      <c r="J335" s="9"/>
      <c r="K335" s="9"/>
      <c r="L335" s="9"/>
      <c r="M335" s="9"/>
      <c r="N335" s="9"/>
      <c r="O335" s="9"/>
      <c r="P335" s="9"/>
      <c r="Q335" s="9"/>
      <c r="R335" s="9"/>
      <c r="S335" s="9"/>
      <c r="T335" s="9"/>
      <c r="U335" s="9"/>
      <c r="V335" s="9"/>
      <c r="W335" s="9"/>
      <c r="X335" s="9"/>
      <c r="Y335" s="9"/>
      <c r="Z335" s="9"/>
    </row>
    <row r="336" spans="1:26" ht="13.5" customHeight="1">
      <c r="A336" s="12"/>
      <c r="B336" s="12"/>
      <c r="C336" s="12"/>
      <c r="D336" s="12"/>
      <c r="E336" s="11"/>
      <c r="F336" s="11"/>
      <c r="G336" s="10"/>
      <c r="H336" s="9"/>
      <c r="I336" s="9"/>
      <c r="J336" s="9"/>
      <c r="K336" s="9"/>
      <c r="L336" s="9"/>
      <c r="M336" s="9"/>
      <c r="N336" s="9"/>
      <c r="O336" s="9"/>
      <c r="P336" s="9"/>
      <c r="Q336" s="9"/>
      <c r="R336" s="9"/>
      <c r="S336" s="9"/>
      <c r="T336" s="9"/>
      <c r="U336" s="9"/>
      <c r="V336" s="9"/>
      <c r="W336" s="9"/>
      <c r="X336" s="9"/>
      <c r="Y336" s="9"/>
      <c r="Z336" s="9"/>
    </row>
    <row r="337" spans="1:26" ht="13.5" customHeight="1">
      <c r="A337" s="12"/>
      <c r="B337" s="12"/>
      <c r="C337" s="12"/>
      <c r="D337" s="12"/>
      <c r="E337" s="11"/>
      <c r="F337" s="11"/>
      <c r="G337" s="10"/>
      <c r="H337" s="9"/>
      <c r="I337" s="9"/>
      <c r="J337" s="9"/>
      <c r="K337" s="9"/>
      <c r="L337" s="9"/>
      <c r="M337" s="9"/>
      <c r="N337" s="9"/>
      <c r="O337" s="9"/>
      <c r="P337" s="9"/>
      <c r="Q337" s="9"/>
      <c r="R337" s="9"/>
      <c r="S337" s="9"/>
      <c r="T337" s="9"/>
      <c r="U337" s="9"/>
      <c r="V337" s="9"/>
      <c r="W337" s="9"/>
      <c r="X337" s="9"/>
      <c r="Y337" s="9"/>
      <c r="Z337" s="9"/>
    </row>
    <row r="338" spans="1:26" ht="13.5" customHeight="1">
      <c r="A338" s="12"/>
      <c r="B338" s="12"/>
      <c r="C338" s="12"/>
      <c r="D338" s="12"/>
      <c r="E338" s="11"/>
      <c r="F338" s="11"/>
      <c r="G338" s="10"/>
      <c r="H338" s="9"/>
      <c r="I338" s="9"/>
      <c r="J338" s="9"/>
      <c r="K338" s="9"/>
      <c r="L338" s="9"/>
      <c r="M338" s="9"/>
      <c r="N338" s="9"/>
      <c r="O338" s="9"/>
      <c r="P338" s="9"/>
      <c r="Q338" s="9"/>
      <c r="R338" s="9"/>
      <c r="S338" s="9"/>
      <c r="T338" s="9"/>
      <c r="U338" s="9"/>
      <c r="V338" s="9"/>
      <c r="W338" s="9"/>
      <c r="X338" s="9"/>
      <c r="Y338" s="9"/>
      <c r="Z338" s="9"/>
    </row>
    <row r="339" spans="1:26" ht="13.5" customHeight="1">
      <c r="A339" s="12"/>
      <c r="B339" s="12"/>
      <c r="C339" s="12"/>
      <c r="D339" s="12"/>
      <c r="E339" s="11"/>
      <c r="F339" s="11"/>
      <c r="G339" s="10"/>
      <c r="H339" s="9"/>
      <c r="I339" s="9"/>
      <c r="J339" s="9"/>
      <c r="K339" s="9"/>
      <c r="L339" s="9"/>
      <c r="M339" s="9"/>
      <c r="N339" s="9"/>
      <c r="O339" s="9"/>
      <c r="P339" s="9"/>
      <c r="Q339" s="9"/>
      <c r="R339" s="9"/>
      <c r="S339" s="9"/>
      <c r="T339" s="9"/>
      <c r="U339" s="9"/>
      <c r="V339" s="9"/>
      <c r="W339" s="9"/>
      <c r="X339" s="9"/>
      <c r="Y339" s="9"/>
      <c r="Z339" s="9"/>
    </row>
    <row r="340" spans="1:26" ht="13.5" customHeight="1">
      <c r="A340" s="12"/>
      <c r="B340" s="12"/>
      <c r="C340" s="12"/>
      <c r="D340" s="12"/>
      <c r="E340" s="11"/>
      <c r="F340" s="11"/>
      <c r="G340" s="10"/>
      <c r="H340" s="9"/>
      <c r="I340" s="9"/>
      <c r="J340" s="9"/>
      <c r="K340" s="9"/>
      <c r="L340" s="9"/>
      <c r="M340" s="9"/>
      <c r="N340" s="9"/>
      <c r="O340" s="9"/>
      <c r="P340" s="9"/>
      <c r="Q340" s="9"/>
      <c r="R340" s="9"/>
      <c r="S340" s="9"/>
      <c r="T340" s="9"/>
      <c r="U340" s="9"/>
      <c r="V340" s="9"/>
      <c r="W340" s="9"/>
      <c r="X340" s="9"/>
      <c r="Y340" s="9"/>
      <c r="Z340" s="9"/>
    </row>
    <row r="341" spans="1:26" ht="13.5" customHeight="1">
      <c r="A341" s="12"/>
      <c r="B341" s="12"/>
      <c r="C341" s="12"/>
      <c r="D341" s="12"/>
      <c r="E341" s="11"/>
      <c r="F341" s="11"/>
      <c r="G341" s="10"/>
      <c r="H341" s="9"/>
      <c r="I341" s="9"/>
      <c r="J341" s="9"/>
      <c r="K341" s="9"/>
      <c r="L341" s="9"/>
      <c r="M341" s="9"/>
      <c r="N341" s="9"/>
      <c r="O341" s="9"/>
      <c r="P341" s="9"/>
      <c r="Q341" s="9"/>
      <c r="R341" s="9"/>
      <c r="S341" s="9"/>
      <c r="T341" s="9"/>
      <c r="U341" s="9"/>
      <c r="V341" s="9"/>
      <c r="W341" s="9"/>
      <c r="X341" s="9"/>
      <c r="Y341" s="9"/>
      <c r="Z341" s="9"/>
    </row>
    <row r="342" spans="1:26" ht="13.5" customHeight="1">
      <c r="A342" s="12"/>
      <c r="B342" s="12"/>
      <c r="C342" s="12"/>
      <c r="D342" s="12"/>
      <c r="E342" s="11"/>
      <c r="F342" s="11"/>
      <c r="G342" s="10"/>
      <c r="H342" s="9"/>
      <c r="I342" s="9"/>
      <c r="J342" s="9"/>
      <c r="K342" s="9"/>
      <c r="L342" s="9"/>
      <c r="M342" s="9"/>
      <c r="N342" s="9"/>
      <c r="O342" s="9"/>
      <c r="P342" s="9"/>
      <c r="Q342" s="9"/>
      <c r="R342" s="9"/>
      <c r="S342" s="9"/>
      <c r="T342" s="9"/>
      <c r="U342" s="9"/>
      <c r="V342" s="9"/>
      <c r="W342" s="9"/>
      <c r="X342" s="9"/>
      <c r="Y342" s="9"/>
      <c r="Z342" s="9"/>
    </row>
    <row r="343" spans="1:26" ht="13.5" customHeight="1">
      <c r="A343" s="12"/>
      <c r="B343" s="12"/>
      <c r="C343" s="12"/>
      <c r="D343" s="12"/>
      <c r="E343" s="11"/>
      <c r="F343" s="11"/>
      <c r="G343" s="10"/>
      <c r="H343" s="9"/>
      <c r="I343" s="9"/>
      <c r="J343" s="9"/>
      <c r="K343" s="9"/>
      <c r="L343" s="9"/>
      <c r="M343" s="9"/>
      <c r="N343" s="9"/>
      <c r="O343" s="9"/>
      <c r="P343" s="9"/>
      <c r="Q343" s="9"/>
      <c r="R343" s="9"/>
      <c r="S343" s="9"/>
      <c r="T343" s="9"/>
      <c r="U343" s="9"/>
      <c r="V343" s="9"/>
      <c r="W343" s="9"/>
      <c r="X343" s="9"/>
      <c r="Y343" s="9"/>
      <c r="Z343" s="9"/>
    </row>
    <row r="344" spans="1:26" ht="13.5" customHeight="1">
      <c r="A344" s="12"/>
      <c r="B344" s="12"/>
      <c r="C344" s="12"/>
      <c r="D344" s="12"/>
      <c r="E344" s="11"/>
      <c r="F344" s="11"/>
      <c r="G344" s="10"/>
      <c r="H344" s="9"/>
      <c r="I344" s="9"/>
      <c r="J344" s="9"/>
      <c r="K344" s="9"/>
      <c r="L344" s="9"/>
      <c r="M344" s="9"/>
      <c r="N344" s="9"/>
      <c r="O344" s="9"/>
      <c r="P344" s="9"/>
      <c r="Q344" s="9"/>
      <c r="R344" s="9"/>
      <c r="S344" s="9"/>
      <c r="T344" s="9"/>
      <c r="U344" s="9"/>
      <c r="V344" s="9"/>
      <c r="W344" s="9"/>
      <c r="X344" s="9"/>
      <c r="Y344" s="9"/>
      <c r="Z344" s="9"/>
    </row>
    <row r="345" spans="1:26" ht="13.5" customHeight="1">
      <c r="A345" s="12"/>
      <c r="B345" s="12"/>
      <c r="C345" s="12"/>
      <c r="D345" s="12"/>
      <c r="E345" s="11"/>
      <c r="F345" s="11"/>
      <c r="G345" s="10"/>
      <c r="H345" s="9"/>
      <c r="I345" s="9"/>
      <c r="J345" s="9"/>
      <c r="K345" s="9"/>
      <c r="L345" s="9"/>
      <c r="M345" s="9"/>
      <c r="N345" s="9"/>
      <c r="O345" s="9"/>
      <c r="P345" s="9"/>
      <c r="Q345" s="9"/>
      <c r="R345" s="9"/>
      <c r="S345" s="9"/>
      <c r="T345" s="9"/>
      <c r="U345" s="9"/>
      <c r="V345" s="9"/>
      <c r="W345" s="9"/>
      <c r="X345" s="9"/>
      <c r="Y345" s="9"/>
      <c r="Z345" s="9"/>
    </row>
    <row r="346" spans="1:26" ht="13.5" customHeight="1">
      <c r="A346" s="12"/>
      <c r="B346" s="12"/>
      <c r="C346" s="12"/>
      <c r="D346" s="12"/>
      <c r="E346" s="11"/>
      <c r="F346" s="11"/>
      <c r="G346" s="10"/>
      <c r="H346" s="9"/>
      <c r="I346" s="9"/>
      <c r="J346" s="9"/>
      <c r="K346" s="9"/>
      <c r="L346" s="9"/>
      <c r="M346" s="9"/>
      <c r="N346" s="9"/>
      <c r="O346" s="9"/>
      <c r="P346" s="9"/>
      <c r="Q346" s="9"/>
      <c r="R346" s="9"/>
      <c r="S346" s="9"/>
      <c r="T346" s="9"/>
      <c r="U346" s="9"/>
      <c r="V346" s="9"/>
      <c r="W346" s="9"/>
      <c r="X346" s="9"/>
      <c r="Y346" s="9"/>
      <c r="Z346" s="9"/>
    </row>
    <row r="347" spans="1:26" ht="13.5" customHeight="1">
      <c r="A347" s="12"/>
      <c r="B347" s="12"/>
      <c r="C347" s="12"/>
      <c r="D347" s="12"/>
      <c r="E347" s="11"/>
      <c r="F347" s="11"/>
      <c r="G347" s="10"/>
      <c r="H347" s="9"/>
      <c r="I347" s="9"/>
      <c r="J347" s="9"/>
      <c r="K347" s="9"/>
      <c r="L347" s="9"/>
      <c r="M347" s="9"/>
      <c r="N347" s="9"/>
      <c r="O347" s="9"/>
      <c r="P347" s="9"/>
      <c r="Q347" s="9"/>
      <c r="R347" s="9"/>
      <c r="S347" s="9"/>
      <c r="T347" s="9"/>
      <c r="U347" s="9"/>
      <c r="V347" s="9"/>
      <c r="W347" s="9"/>
      <c r="X347" s="9"/>
      <c r="Y347" s="9"/>
      <c r="Z347" s="9"/>
    </row>
    <row r="348" spans="1:26" ht="13.5" customHeight="1">
      <c r="A348" s="12"/>
      <c r="B348" s="12"/>
      <c r="C348" s="12"/>
      <c r="D348" s="12"/>
      <c r="E348" s="11"/>
      <c r="F348" s="11"/>
      <c r="G348" s="10"/>
      <c r="H348" s="9"/>
      <c r="I348" s="9"/>
      <c r="J348" s="9"/>
      <c r="K348" s="9"/>
      <c r="L348" s="9"/>
      <c r="M348" s="9"/>
      <c r="N348" s="9"/>
      <c r="O348" s="9"/>
      <c r="P348" s="9"/>
      <c r="Q348" s="9"/>
      <c r="R348" s="9"/>
      <c r="S348" s="9"/>
      <c r="T348" s="9"/>
      <c r="U348" s="9"/>
      <c r="V348" s="9"/>
      <c r="W348" s="9"/>
      <c r="X348" s="9"/>
      <c r="Y348" s="9"/>
      <c r="Z348" s="9"/>
    </row>
    <row r="349" spans="1:26" ht="13.5" customHeight="1">
      <c r="A349" s="12"/>
      <c r="B349" s="12"/>
      <c r="C349" s="12"/>
      <c r="D349" s="12"/>
      <c r="E349" s="11"/>
      <c r="F349" s="11"/>
      <c r="G349" s="10"/>
      <c r="H349" s="9"/>
      <c r="I349" s="9"/>
      <c r="J349" s="9"/>
      <c r="K349" s="9"/>
      <c r="L349" s="9"/>
      <c r="M349" s="9"/>
      <c r="N349" s="9"/>
      <c r="O349" s="9"/>
      <c r="P349" s="9"/>
      <c r="Q349" s="9"/>
      <c r="R349" s="9"/>
      <c r="S349" s="9"/>
      <c r="T349" s="9"/>
      <c r="U349" s="9"/>
      <c r="V349" s="9"/>
      <c r="W349" s="9"/>
      <c r="X349" s="9"/>
      <c r="Y349" s="9"/>
      <c r="Z349" s="9"/>
    </row>
    <row r="350" spans="1:26" ht="13.5" customHeight="1">
      <c r="A350" s="12"/>
      <c r="B350" s="12"/>
      <c r="C350" s="12"/>
      <c r="D350" s="12"/>
      <c r="E350" s="11"/>
      <c r="F350" s="11"/>
      <c r="G350" s="10"/>
      <c r="H350" s="9"/>
      <c r="I350" s="9"/>
      <c r="J350" s="9"/>
      <c r="K350" s="9"/>
      <c r="L350" s="9"/>
      <c r="M350" s="9"/>
      <c r="N350" s="9"/>
      <c r="O350" s="9"/>
      <c r="P350" s="9"/>
      <c r="Q350" s="9"/>
      <c r="R350" s="9"/>
      <c r="S350" s="9"/>
      <c r="T350" s="9"/>
      <c r="U350" s="9"/>
      <c r="V350" s="9"/>
      <c r="W350" s="9"/>
      <c r="X350" s="9"/>
      <c r="Y350" s="9"/>
      <c r="Z350" s="9"/>
    </row>
    <row r="351" spans="1:26" ht="13.5" customHeight="1">
      <c r="A351" s="12"/>
      <c r="B351" s="12"/>
      <c r="C351" s="12"/>
      <c r="D351" s="12"/>
      <c r="E351" s="11"/>
      <c r="F351" s="11"/>
      <c r="G351" s="10"/>
      <c r="H351" s="9"/>
      <c r="I351" s="9"/>
      <c r="J351" s="9"/>
      <c r="K351" s="9"/>
      <c r="L351" s="9"/>
      <c r="M351" s="9"/>
      <c r="N351" s="9"/>
      <c r="O351" s="9"/>
      <c r="P351" s="9"/>
      <c r="Q351" s="9"/>
      <c r="R351" s="9"/>
      <c r="S351" s="9"/>
      <c r="T351" s="9"/>
      <c r="U351" s="9"/>
      <c r="V351" s="9"/>
      <c r="W351" s="9"/>
      <c r="X351" s="9"/>
      <c r="Y351" s="9"/>
      <c r="Z351" s="9"/>
    </row>
    <row r="352" spans="1:26" ht="13.5" customHeight="1">
      <c r="A352" s="12"/>
      <c r="B352" s="12"/>
      <c r="C352" s="12"/>
      <c r="D352" s="12"/>
      <c r="E352" s="11"/>
      <c r="F352" s="11"/>
      <c r="G352" s="10"/>
      <c r="H352" s="9"/>
      <c r="I352" s="9"/>
      <c r="J352" s="9"/>
      <c r="K352" s="9"/>
      <c r="L352" s="9"/>
      <c r="M352" s="9"/>
      <c r="N352" s="9"/>
      <c r="O352" s="9"/>
      <c r="P352" s="9"/>
      <c r="Q352" s="9"/>
      <c r="R352" s="9"/>
      <c r="S352" s="9"/>
      <c r="T352" s="9"/>
      <c r="U352" s="9"/>
      <c r="V352" s="9"/>
      <c r="W352" s="9"/>
      <c r="X352" s="9"/>
      <c r="Y352" s="9"/>
      <c r="Z352" s="9"/>
    </row>
    <row r="353" spans="1:26" ht="13.5" customHeight="1">
      <c r="A353" s="12"/>
      <c r="B353" s="12"/>
      <c r="C353" s="12"/>
      <c r="D353" s="12"/>
      <c r="E353" s="11"/>
      <c r="F353" s="11"/>
      <c r="G353" s="10"/>
      <c r="H353" s="9"/>
      <c r="I353" s="9"/>
      <c r="J353" s="9"/>
      <c r="K353" s="9"/>
      <c r="L353" s="9"/>
      <c r="M353" s="9"/>
      <c r="N353" s="9"/>
      <c r="O353" s="9"/>
      <c r="P353" s="9"/>
      <c r="Q353" s="9"/>
      <c r="R353" s="9"/>
      <c r="S353" s="9"/>
      <c r="T353" s="9"/>
      <c r="U353" s="9"/>
      <c r="V353" s="9"/>
      <c r="W353" s="9"/>
      <c r="X353" s="9"/>
      <c r="Y353" s="9"/>
      <c r="Z353" s="9"/>
    </row>
    <row r="354" spans="1:26" ht="13.5" customHeight="1">
      <c r="A354" s="12"/>
      <c r="B354" s="12"/>
      <c r="C354" s="12"/>
      <c r="D354" s="12"/>
      <c r="E354" s="11"/>
      <c r="F354" s="11"/>
      <c r="G354" s="10"/>
      <c r="H354" s="9"/>
      <c r="I354" s="9"/>
      <c r="J354" s="9"/>
      <c r="K354" s="9"/>
      <c r="L354" s="9"/>
      <c r="M354" s="9"/>
      <c r="N354" s="9"/>
      <c r="O354" s="9"/>
      <c r="P354" s="9"/>
      <c r="Q354" s="9"/>
      <c r="R354" s="9"/>
      <c r="S354" s="9"/>
      <c r="T354" s="9"/>
      <c r="U354" s="9"/>
      <c r="V354" s="9"/>
      <c r="W354" s="9"/>
      <c r="X354" s="9"/>
      <c r="Y354" s="9"/>
      <c r="Z354" s="9"/>
    </row>
    <row r="355" spans="1:26" ht="13.5" customHeight="1">
      <c r="A355" s="12"/>
      <c r="B355" s="12"/>
      <c r="C355" s="12"/>
      <c r="D355" s="12"/>
      <c r="E355" s="11"/>
      <c r="F355" s="11"/>
      <c r="G355" s="10"/>
      <c r="H355" s="9"/>
      <c r="I355" s="9"/>
      <c r="J355" s="9"/>
      <c r="K355" s="9"/>
      <c r="L355" s="9"/>
      <c r="M355" s="9"/>
      <c r="N355" s="9"/>
      <c r="O355" s="9"/>
      <c r="P355" s="9"/>
      <c r="Q355" s="9"/>
      <c r="R355" s="9"/>
      <c r="S355" s="9"/>
      <c r="T355" s="9"/>
      <c r="U355" s="9"/>
      <c r="V355" s="9"/>
      <c r="W355" s="9"/>
      <c r="X355" s="9"/>
      <c r="Y355" s="9"/>
      <c r="Z355" s="9"/>
    </row>
    <row r="356" spans="1:26" ht="13.5" customHeight="1">
      <c r="A356" s="12"/>
      <c r="B356" s="12"/>
      <c r="C356" s="12"/>
      <c r="D356" s="12"/>
      <c r="E356" s="11"/>
      <c r="F356" s="11"/>
      <c r="G356" s="10"/>
      <c r="H356" s="9"/>
      <c r="I356" s="9"/>
      <c r="J356" s="9"/>
      <c r="K356" s="9"/>
      <c r="L356" s="9"/>
      <c r="M356" s="9"/>
      <c r="N356" s="9"/>
      <c r="O356" s="9"/>
      <c r="P356" s="9"/>
      <c r="Q356" s="9"/>
      <c r="R356" s="9"/>
      <c r="S356" s="9"/>
      <c r="T356" s="9"/>
      <c r="U356" s="9"/>
      <c r="V356" s="9"/>
      <c r="W356" s="9"/>
      <c r="X356" s="9"/>
      <c r="Y356" s="9"/>
      <c r="Z356" s="9"/>
    </row>
    <row r="357" spans="1:26" ht="13.5" customHeight="1">
      <c r="A357" s="12"/>
      <c r="B357" s="12"/>
      <c r="C357" s="12"/>
      <c r="D357" s="12"/>
      <c r="E357" s="11"/>
      <c r="F357" s="11"/>
      <c r="G357" s="10"/>
      <c r="H357" s="9"/>
      <c r="I357" s="9"/>
      <c r="J357" s="9"/>
      <c r="K357" s="9"/>
      <c r="L357" s="9"/>
      <c r="M357" s="9"/>
      <c r="N357" s="9"/>
      <c r="O357" s="9"/>
      <c r="P357" s="9"/>
      <c r="Q357" s="9"/>
      <c r="R357" s="9"/>
      <c r="S357" s="9"/>
      <c r="T357" s="9"/>
      <c r="U357" s="9"/>
      <c r="V357" s="9"/>
      <c r="W357" s="9"/>
      <c r="X357" s="9"/>
      <c r="Y357" s="9"/>
      <c r="Z357" s="9"/>
    </row>
    <row r="358" spans="1:26" ht="13.5" customHeight="1">
      <c r="A358" s="12"/>
      <c r="B358" s="12"/>
      <c r="C358" s="12"/>
      <c r="D358" s="12"/>
      <c r="E358" s="11"/>
      <c r="F358" s="11"/>
      <c r="G358" s="10"/>
      <c r="H358" s="9"/>
      <c r="I358" s="9"/>
      <c r="J358" s="9"/>
      <c r="K358" s="9"/>
      <c r="L358" s="9"/>
      <c r="M358" s="9"/>
      <c r="N358" s="9"/>
      <c r="O358" s="9"/>
      <c r="P358" s="9"/>
      <c r="Q358" s="9"/>
      <c r="R358" s="9"/>
      <c r="S358" s="9"/>
      <c r="T358" s="9"/>
      <c r="U358" s="9"/>
      <c r="V358" s="9"/>
      <c r="W358" s="9"/>
      <c r="X358" s="9"/>
      <c r="Y358" s="9"/>
      <c r="Z358" s="9"/>
    </row>
    <row r="359" spans="1:26" ht="13.5" customHeight="1">
      <c r="A359" s="12"/>
      <c r="B359" s="12"/>
      <c r="C359" s="12"/>
      <c r="D359" s="12"/>
      <c r="E359" s="11"/>
      <c r="F359" s="11"/>
      <c r="G359" s="10"/>
      <c r="H359" s="9"/>
      <c r="I359" s="9"/>
      <c r="J359" s="9"/>
      <c r="K359" s="9"/>
      <c r="L359" s="9"/>
      <c r="M359" s="9"/>
      <c r="N359" s="9"/>
      <c r="O359" s="9"/>
      <c r="P359" s="9"/>
      <c r="Q359" s="9"/>
      <c r="R359" s="9"/>
      <c r="S359" s="9"/>
      <c r="T359" s="9"/>
      <c r="U359" s="9"/>
      <c r="V359" s="9"/>
      <c r="W359" s="9"/>
      <c r="X359" s="9"/>
      <c r="Y359" s="9"/>
      <c r="Z359" s="9"/>
    </row>
    <row r="360" spans="1:26" ht="13.5" customHeight="1">
      <c r="A360" s="12"/>
      <c r="B360" s="12"/>
      <c r="C360" s="12"/>
      <c r="D360" s="12"/>
      <c r="E360" s="11"/>
      <c r="F360" s="11"/>
      <c r="G360" s="10"/>
      <c r="H360" s="9"/>
      <c r="I360" s="9"/>
      <c r="J360" s="9"/>
      <c r="K360" s="9"/>
      <c r="L360" s="9"/>
      <c r="M360" s="9"/>
      <c r="N360" s="9"/>
      <c r="O360" s="9"/>
      <c r="P360" s="9"/>
      <c r="Q360" s="9"/>
      <c r="R360" s="9"/>
      <c r="S360" s="9"/>
      <c r="T360" s="9"/>
      <c r="U360" s="9"/>
      <c r="V360" s="9"/>
      <c r="W360" s="9"/>
      <c r="X360" s="9"/>
      <c r="Y360" s="9"/>
      <c r="Z360" s="9"/>
    </row>
    <row r="361" spans="1:26" ht="13.5" customHeight="1">
      <c r="A361" s="12"/>
      <c r="B361" s="12"/>
      <c r="C361" s="12"/>
      <c r="D361" s="12"/>
      <c r="E361" s="11"/>
      <c r="F361" s="11"/>
      <c r="G361" s="10"/>
      <c r="H361" s="9"/>
      <c r="I361" s="9"/>
      <c r="J361" s="9"/>
      <c r="K361" s="9"/>
      <c r="L361" s="9"/>
      <c r="M361" s="9"/>
      <c r="N361" s="9"/>
      <c r="O361" s="9"/>
      <c r="P361" s="9"/>
      <c r="Q361" s="9"/>
      <c r="R361" s="9"/>
      <c r="S361" s="9"/>
      <c r="T361" s="9"/>
      <c r="U361" s="9"/>
      <c r="V361" s="9"/>
      <c r="W361" s="9"/>
      <c r="X361" s="9"/>
      <c r="Y361" s="9"/>
      <c r="Z361" s="9"/>
    </row>
    <row r="362" spans="1:26" ht="13.5" customHeight="1">
      <c r="A362" s="12"/>
      <c r="B362" s="12"/>
      <c r="C362" s="12"/>
      <c r="D362" s="12"/>
      <c r="E362" s="11"/>
      <c r="F362" s="11"/>
      <c r="G362" s="10"/>
      <c r="H362" s="9"/>
      <c r="I362" s="9"/>
      <c r="J362" s="9"/>
      <c r="K362" s="9"/>
      <c r="L362" s="9"/>
      <c r="M362" s="9"/>
      <c r="N362" s="9"/>
      <c r="O362" s="9"/>
      <c r="P362" s="9"/>
      <c r="Q362" s="9"/>
      <c r="R362" s="9"/>
      <c r="S362" s="9"/>
      <c r="T362" s="9"/>
      <c r="U362" s="9"/>
      <c r="V362" s="9"/>
      <c r="W362" s="9"/>
      <c r="X362" s="9"/>
      <c r="Y362" s="9"/>
      <c r="Z362" s="9"/>
    </row>
    <row r="363" spans="1:26" ht="13.5" customHeight="1">
      <c r="A363" s="12"/>
      <c r="B363" s="12"/>
      <c r="C363" s="12"/>
      <c r="D363" s="12"/>
      <c r="E363" s="11"/>
      <c r="F363" s="11"/>
      <c r="G363" s="10"/>
      <c r="H363" s="9"/>
      <c r="I363" s="9"/>
      <c r="J363" s="9"/>
      <c r="K363" s="9"/>
      <c r="L363" s="9"/>
      <c r="M363" s="9"/>
      <c r="N363" s="9"/>
      <c r="O363" s="9"/>
      <c r="P363" s="9"/>
      <c r="Q363" s="9"/>
      <c r="R363" s="9"/>
      <c r="S363" s="9"/>
      <c r="T363" s="9"/>
      <c r="U363" s="9"/>
      <c r="V363" s="9"/>
      <c r="W363" s="9"/>
      <c r="X363" s="9"/>
      <c r="Y363" s="9"/>
      <c r="Z363" s="9"/>
    </row>
    <row r="364" spans="1:26" ht="13.5" customHeight="1">
      <c r="A364" s="12"/>
      <c r="B364" s="12"/>
      <c r="C364" s="12"/>
      <c r="D364" s="12"/>
      <c r="E364" s="11"/>
      <c r="F364" s="11"/>
      <c r="G364" s="10"/>
      <c r="H364" s="9"/>
      <c r="I364" s="9"/>
      <c r="J364" s="9"/>
      <c r="K364" s="9"/>
      <c r="L364" s="9"/>
      <c r="M364" s="9"/>
      <c r="N364" s="9"/>
      <c r="O364" s="9"/>
      <c r="P364" s="9"/>
      <c r="Q364" s="9"/>
      <c r="R364" s="9"/>
      <c r="S364" s="9"/>
      <c r="T364" s="9"/>
      <c r="U364" s="9"/>
      <c r="V364" s="9"/>
      <c r="W364" s="9"/>
      <c r="X364" s="9"/>
      <c r="Y364" s="9"/>
      <c r="Z364" s="9"/>
    </row>
    <row r="365" spans="1:26" ht="13.5" customHeight="1">
      <c r="A365" s="12"/>
      <c r="B365" s="12"/>
      <c r="C365" s="12"/>
      <c r="D365" s="12"/>
      <c r="E365" s="11"/>
      <c r="F365" s="11"/>
      <c r="G365" s="10"/>
      <c r="H365" s="9"/>
      <c r="I365" s="9"/>
      <c r="J365" s="9"/>
      <c r="K365" s="9"/>
      <c r="L365" s="9"/>
      <c r="M365" s="9"/>
      <c r="N365" s="9"/>
      <c r="O365" s="9"/>
      <c r="P365" s="9"/>
      <c r="Q365" s="9"/>
      <c r="R365" s="9"/>
      <c r="S365" s="9"/>
      <c r="T365" s="9"/>
      <c r="U365" s="9"/>
      <c r="V365" s="9"/>
      <c r="W365" s="9"/>
      <c r="X365" s="9"/>
      <c r="Y365" s="9"/>
      <c r="Z365" s="9"/>
    </row>
    <row r="366" spans="1:26" ht="13.5" customHeight="1">
      <c r="A366" s="12"/>
      <c r="B366" s="12"/>
      <c r="C366" s="12"/>
      <c r="D366" s="12"/>
      <c r="E366" s="11"/>
      <c r="F366" s="11"/>
      <c r="G366" s="10"/>
      <c r="H366" s="9"/>
      <c r="I366" s="9"/>
      <c r="J366" s="9"/>
      <c r="K366" s="9"/>
      <c r="L366" s="9"/>
      <c r="M366" s="9"/>
      <c r="N366" s="9"/>
      <c r="O366" s="9"/>
      <c r="P366" s="9"/>
      <c r="Q366" s="9"/>
      <c r="R366" s="9"/>
      <c r="S366" s="9"/>
      <c r="T366" s="9"/>
      <c r="U366" s="9"/>
      <c r="V366" s="9"/>
      <c r="W366" s="9"/>
      <c r="X366" s="9"/>
      <c r="Y366" s="9"/>
      <c r="Z366" s="9"/>
    </row>
    <row r="367" spans="1:26" ht="13.5" customHeight="1">
      <c r="A367" s="12"/>
      <c r="B367" s="12"/>
      <c r="C367" s="12"/>
      <c r="D367" s="12"/>
      <c r="E367" s="11"/>
      <c r="F367" s="11"/>
      <c r="G367" s="10"/>
      <c r="H367" s="9"/>
      <c r="I367" s="9"/>
      <c r="J367" s="9"/>
      <c r="K367" s="9"/>
      <c r="L367" s="9"/>
      <c r="M367" s="9"/>
      <c r="N367" s="9"/>
      <c r="O367" s="9"/>
      <c r="P367" s="9"/>
      <c r="Q367" s="9"/>
      <c r="R367" s="9"/>
      <c r="S367" s="9"/>
      <c r="T367" s="9"/>
      <c r="U367" s="9"/>
      <c r="V367" s="9"/>
      <c r="W367" s="9"/>
      <c r="X367" s="9"/>
      <c r="Y367" s="9"/>
      <c r="Z367" s="9"/>
    </row>
    <row r="368" spans="1:26" ht="13.5" customHeight="1">
      <c r="A368" s="12"/>
      <c r="B368" s="12"/>
      <c r="C368" s="12"/>
      <c r="D368" s="12"/>
      <c r="E368" s="11"/>
      <c r="F368" s="11"/>
      <c r="G368" s="10"/>
      <c r="H368" s="9"/>
      <c r="I368" s="9"/>
      <c r="J368" s="9"/>
      <c r="K368" s="9"/>
      <c r="L368" s="9"/>
      <c r="M368" s="9"/>
      <c r="N368" s="9"/>
      <c r="O368" s="9"/>
      <c r="P368" s="9"/>
      <c r="Q368" s="9"/>
      <c r="R368" s="9"/>
      <c r="S368" s="9"/>
      <c r="T368" s="9"/>
      <c r="U368" s="9"/>
      <c r="V368" s="9"/>
      <c r="W368" s="9"/>
      <c r="X368" s="9"/>
      <c r="Y368" s="9"/>
      <c r="Z368" s="9"/>
    </row>
    <row r="369" spans="1:26" ht="13.5" customHeight="1">
      <c r="A369" s="12"/>
      <c r="B369" s="12"/>
      <c r="C369" s="12"/>
      <c r="D369" s="12"/>
      <c r="E369" s="11"/>
      <c r="F369" s="11"/>
      <c r="G369" s="10"/>
      <c r="H369" s="9"/>
      <c r="I369" s="9"/>
      <c r="J369" s="9"/>
      <c r="K369" s="9"/>
      <c r="L369" s="9"/>
      <c r="M369" s="9"/>
      <c r="N369" s="9"/>
      <c r="O369" s="9"/>
      <c r="P369" s="9"/>
      <c r="Q369" s="9"/>
      <c r="R369" s="9"/>
      <c r="S369" s="9"/>
      <c r="T369" s="9"/>
      <c r="U369" s="9"/>
      <c r="V369" s="9"/>
      <c r="W369" s="9"/>
      <c r="X369" s="9"/>
      <c r="Y369" s="9"/>
      <c r="Z369" s="9"/>
    </row>
    <row r="370" spans="1:26" ht="13.5" customHeight="1">
      <c r="A370" s="12"/>
      <c r="B370" s="12"/>
      <c r="C370" s="12"/>
      <c r="D370" s="12"/>
      <c r="E370" s="11"/>
      <c r="F370" s="11"/>
      <c r="G370" s="10"/>
      <c r="H370" s="9"/>
      <c r="I370" s="9"/>
      <c r="J370" s="9"/>
      <c r="K370" s="9"/>
      <c r="L370" s="9"/>
      <c r="M370" s="9"/>
      <c r="N370" s="9"/>
      <c r="O370" s="9"/>
      <c r="P370" s="9"/>
      <c r="Q370" s="9"/>
      <c r="R370" s="9"/>
      <c r="S370" s="9"/>
      <c r="T370" s="9"/>
      <c r="U370" s="9"/>
      <c r="V370" s="9"/>
      <c r="W370" s="9"/>
      <c r="X370" s="9"/>
      <c r="Y370" s="9"/>
      <c r="Z370" s="9"/>
    </row>
    <row r="371" spans="1:26" ht="13.5" customHeight="1">
      <c r="A371" s="12"/>
      <c r="B371" s="12"/>
      <c r="C371" s="12"/>
      <c r="D371" s="12"/>
      <c r="E371" s="11"/>
      <c r="F371" s="11"/>
      <c r="G371" s="10"/>
      <c r="H371" s="9"/>
      <c r="I371" s="9"/>
      <c r="J371" s="9"/>
      <c r="K371" s="9"/>
      <c r="L371" s="9"/>
      <c r="M371" s="9"/>
      <c r="N371" s="9"/>
      <c r="O371" s="9"/>
      <c r="P371" s="9"/>
      <c r="Q371" s="9"/>
      <c r="R371" s="9"/>
      <c r="S371" s="9"/>
      <c r="T371" s="9"/>
      <c r="U371" s="9"/>
      <c r="V371" s="9"/>
      <c r="W371" s="9"/>
      <c r="X371" s="9"/>
      <c r="Y371" s="9"/>
      <c r="Z371" s="9"/>
    </row>
    <row r="372" spans="1:26" ht="13.5" customHeight="1">
      <c r="A372" s="12"/>
      <c r="B372" s="12"/>
      <c r="C372" s="12"/>
      <c r="D372" s="12"/>
      <c r="E372" s="11"/>
      <c r="F372" s="11"/>
      <c r="G372" s="10"/>
      <c r="H372" s="9"/>
      <c r="I372" s="9"/>
      <c r="J372" s="9"/>
      <c r="K372" s="9"/>
      <c r="L372" s="9"/>
      <c r="M372" s="9"/>
      <c r="N372" s="9"/>
      <c r="O372" s="9"/>
      <c r="P372" s="9"/>
      <c r="Q372" s="9"/>
      <c r="R372" s="9"/>
      <c r="S372" s="9"/>
      <c r="T372" s="9"/>
      <c r="U372" s="9"/>
      <c r="V372" s="9"/>
      <c r="W372" s="9"/>
      <c r="X372" s="9"/>
      <c r="Y372" s="9"/>
      <c r="Z372" s="9"/>
    </row>
    <row r="373" spans="1:26" ht="13.5" customHeight="1">
      <c r="A373" s="12"/>
      <c r="B373" s="12"/>
      <c r="C373" s="12"/>
      <c r="D373" s="12"/>
      <c r="E373" s="11"/>
      <c r="F373" s="11"/>
      <c r="G373" s="10"/>
      <c r="H373" s="9"/>
      <c r="I373" s="9"/>
      <c r="J373" s="9"/>
      <c r="K373" s="9"/>
      <c r="L373" s="9"/>
      <c r="M373" s="9"/>
      <c r="N373" s="9"/>
      <c r="O373" s="9"/>
      <c r="P373" s="9"/>
      <c r="Q373" s="9"/>
      <c r="R373" s="9"/>
      <c r="S373" s="9"/>
      <c r="T373" s="9"/>
      <c r="U373" s="9"/>
      <c r="V373" s="9"/>
      <c r="W373" s="9"/>
      <c r="X373" s="9"/>
      <c r="Y373" s="9"/>
      <c r="Z373" s="9"/>
    </row>
    <row r="374" spans="1:26" ht="13.5" customHeight="1">
      <c r="A374" s="12"/>
      <c r="B374" s="12"/>
      <c r="C374" s="12"/>
      <c r="D374" s="12"/>
      <c r="E374" s="11"/>
      <c r="F374" s="11"/>
      <c r="G374" s="10"/>
      <c r="H374" s="9"/>
      <c r="I374" s="9"/>
      <c r="J374" s="9"/>
      <c r="K374" s="9"/>
      <c r="L374" s="9"/>
      <c r="M374" s="9"/>
      <c r="N374" s="9"/>
      <c r="O374" s="9"/>
      <c r="P374" s="9"/>
      <c r="Q374" s="9"/>
      <c r="R374" s="9"/>
      <c r="S374" s="9"/>
      <c r="T374" s="9"/>
      <c r="U374" s="9"/>
      <c r="V374" s="9"/>
      <c r="W374" s="9"/>
      <c r="X374" s="9"/>
      <c r="Y374" s="9"/>
      <c r="Z374" s="9"/>
    </row>
    <row r="375" spans="1:26" ht="13.5" customHeight="1">
      <c r="A375" s="12"/>
      <c r="B375" s="12"/>
      <c r="C375" s="12"/>
      <c r="D375" s="12"/>
      <c r="E375" s="11"/>
      <c r="F375" s="11"/>
      <c r="G375" s="10"/>
      <c r="H375" s="9"/>
      <c r="I375" s="9"/>
      <c r="J375" s="9"/>
      <c r="K375" s="9"/>
      <c r="L375" s="9"/>
      <c r="M375" s="9"/>
      <c r="N375" s="9"/>
      <c r="O375" s="9"/>
      <c r="P375" s="9"/>
      <c r="Q375" s="9"/>
      <c r="R375" s="9"/>
      <c r="S375" s="9"/>
      <c r="T375" s="9"/>
      <c r="U375" s="9"/>
      <c r="V375" s="9"/>
      <c r="W375" s="9"/>
      <c r="X375" s="9"/>
      <c r="Y375" s="9"/>
      <c r="Z375" s="9"/>
    </row>
    <row r="376" spans="1:26" ht="13.5" customHeight="1">
      <c r="A376" s="12"/>
      <c r="B376" s="12"/>
      <c r="C376" s="12"/>
      <c r="D376" s="12"/>
      <c r="E376" s="11"/>
      <c r="F376" s="11"/>
      <c r="G376" s="10"/>
      <c r="H376" s="9"/>
      <c r="I376" s="9"/>
      <c r="J376" s="9"/>
      <c r="K376" s="9"/>
      <c r="L376" s="9"/>
      <c r="M376" s="9"/>
      <c r="N376" s="9"/>
      <c r="O376" s="9"/>
      <c r="P376" s="9"/>
      <c r="Q376" s="9"/>
      <c r="R376" s="9"/>
      <c r="S376" s="9"/>
      <c r="T376" s="9"/>
      <c r="U376" s="9"/>
      <c r="V376" s="9"/>
      <c r="W376" s="9"/>
      <c r="X376" s="9"/>
      <c r="Y376" s="9"/>
      <c r="Z376" s="9"/>
    </row>
    <row r="377" spans="1:26" ht="13.5" customHeight="1">
      <c r="A377" s="12"/>
      <c r="B377" s="12"/>
      <c r="C377" s="12"/>
      <c r="D377" s="12"/>
      <c r="E377" s="11"/>
      <c r="F377" s="11"/>
      <c r="G377" s="10"/>
      <c r="H377" s="9"/>
      <c r="I377" s="9"/>
      <c r="J377" s="9"/>
      <c r="K377" s="9"/>
      <c r="L377" s="9"/>
      <c r="M377" s="9"/>
      <c r="N377" s="9"/>
      <c r="O377" s="9"/>
      <c r="P377" s="9"/>
      <c r="Q377" s="9"/>
      <c r="R377" s="9"/>
      <c r="S377" s="9"/>
      <c r="T377" s="9"/>
      <c r="U377" s="9"/>
      <c r="V377" s="9"/>
      <c r="W377" s="9"/>
      <c r="X377" s="9"/>
      <c r="Y377" s="9"/>
      <c r="Z377" s="9"/>
    </row>
    <row r="378" spans="1:26" ht="13.5" customHeight="1">
      <c r="A378" s="12"/>
      <c r="B378" s="12"/>
      <c r="C378" s="12"/>
      <c r="D378" s="12"/>
      <c r="E378" s="11"/>
      <c r="F378" s="11"/>
      <c r="G378" s="10"/>
      <c r="H378" s="9"/>
      <c r="I378" s="9"/>
      <c r="J378" s="9"/>
      <c r="K378" s="9"/>
      <c r="L378" s="9"/>
      <c r="M378" s="9"/>
      <c r="N378" s="9"/>
      <c r="O378" s="9"/>
      <c r="P378" s="9"/>
      <c r="Q378" s="9"/>
      <c r="R378" s="9"/>
      <c r="S378" s="9"/>
      <c r="T378" s="9"/>
      <c r="U378" s="9"/>
      <c r="V378" s="9"/>
      <c r="W378" s="9"/>
      <c r="X378" s="9"/>
      <c r="Y378" s="9"/>
      <c r="Z378" s="9"/>
    </row>
    <row r="379" spans="1:26" ht="13.5" customHeight="1">
      <c r="A379" s="12"/>
      <c r="B379" s="12"/>
      <c r="C379" s="12"/>
      <c r="D379" s="12"/>
      <c r="E379" s="11"/>
      <c r="F379" s="11"/>
      <c r="G379" s="10"/>
      <c r="H379" s="9"/>
      <c r="I379" s="9"/>
      <c r="J379" s="9"/>
      <c r="K379" s="9"/>
      <c r="L379" s="9"/>
      <c r="M379" s="9"/>
      <c r="N379" s="9"/>
      <c r="O379" s="9"/>
      <c r="P379" s="9"/>
      <c r="Q379" s="9"/>
      <c r="R379" s="9"/>
      <c r="S379" s="9"/>
      <c r="T379" s="9"/>
      <c r="U379" s="9"/>
      <c r="V379" s="9"/>
      <c r="W379" s="9"/>
      <c r="X379" s="9"/>
      <c r="Y379" s="9"/>
      <c r="Z379" s="9"/>
    </row>
    <row r="380" spans="1:26" ht="13.5" customHeight="1">
      <c r="A380" s="12"/>
      <c r="B380" s="12"/>
      <c r="C380" s="12"/>
      <c r="D380" s="12"/>
      <c r="E380" s="11"/>
      <c r="F380" s="11"/>
      <c r="G380" s="10"/>
      <c r="H380" s="9"/>
      <c r="I380" s="9"/>
      <c r="J380" s="9"/>
      <c r="K380" s="9"/>
      <c r="L380" s="9"/>
      <c r="M380" s="9"/>
      <c r="N380" s="9"/>
      <c r="O380" s="9"/>
      <c r="P380" s="9"/>
      <c r="Q380" s="9"/>
      <c r="R380" s="9"/>
      <c r="S380" s="9"/>
      <c r="T380" s="9"/>
      <c r="U380" s="9"/>
      <c r="V380" s="9"/>
      <c r="W380" s="9"/>
      <c r="X380" s="9"/>
      <c r="Y380" s="9"/>
      <c r="Z380" s="9"/>
    </row>
    <row r="381" spans="1:26" ht="13.5" customHeight="1">
      <c r="A381" s="12"/>
      <c r="B381" s="12"/>
      <c r="C381" s="12"/>
      <c r="D381" s="12"/>
      <c r="E381" s="11"/>
      <c r="F381" s="11"/>
      <c r="G381" s="10"/>
      <c r="H381" s="9"/>
      <c r="I381" s="9"/>
      <c r="J381" s="9"/>
      <c r="K381" s="9"/>
      <c r="L381" s="9"/>
      <c r="M381" s="9"/>
      <c r="N381" s="9"/>
      <c r="O381" s="9"/>
      <c r="P381" s="9"/>
      <c r="Q381" s="9"/>
      <c r="R381" s="9"/>
      <c r="S381" s="9"/>
      <c r="T381" s="9"/>
      <c r="U381" s="9"/>
      <c r="V381" s="9"/>
      <c r="W381" s="9"/>
      <c r="X381" s="9"/>
      <c r="Y381" s="9"/>
      <c r="Z381" s="9"/>
    </row>
    <row r="382" spans="1:26" ht="13.5" customHeight="1">
      <c r="A382" s="12"/>
      <c r="B382" s="12"/>
      <c r="C382" s="12"/>
      <c r="D382" s="12"/>
      <c r="E382" s="11"/>
      <c r="F382" s="11"/>
      <c r="G382" s="10"/>
      <c r="H382" s="9"/>
      <c r="I382" s="9"/>
      <c r="J382" s="9"/>
      <c r="K382" s="9"/>
      <c r="L382" s="9"/>
      <c r="M382" s="9"/>
      <c r="N382" s="9"/>
      <c r="O382" s="9"/>
      <c r="P382" s="9"/>
      <c r="Q382" s="9"/>
      <c r="R382" s="9"/>
      <c r="S382" s="9"/>
      <c r="T382" s="9"/>
      <c r="U382" s="9"/>
      <c r="V382" s="9"/>
      <c r="W382" s="9"/>
      <c r="X382" s="9"/>
      <c r="Y382" s="9"/>
      <c r="Z382" s="9"/>
    </row>
    <row r="383" spans="1:26" ht="13.5" customHeight="1">
      <c r="A383" s="12"/>
      <c r="B383" s="12"/>
      <c r="C383" s="12"/>
      <c r="D383" s="12"/>
      <c r="E383" s="11"/>
      <c r="F383" s="11"/>
      <c r="G383" s="10"/>
      <c r="H383" s="9"/>
      <c r="I383" s="9"/>
      <c r="J383" s="9"/>
      <c r="K383" s="9"/>
      <c r="L383" s="9"/>
      <c r="M383" s="9"/>
      <c r="N383" s="9"/>
      <c r="O383" s="9"/>
      <c r="P383" s="9"/>
      <c r="Q383" s="9"/>
      <c r="R383" s="9"/>
      <c r="S383" s="9"/>
      <c r="T383" s="9"/>
      <c r="U383" s="9"/>
      <c r="V383" s="9"/>
      <c r="W383" s="9"/>
      <c r="X383" s="9"/>
      <c r="Y383" s="9"/>
      <c r="Z383" s="9"/>
    </row>
    <row r="384" spans="1:26" ht="13.5" customHeight="1">
      <c r="A384" s="12"/>
      <c r="B384" s="12"/>
      <c r="C384" s="12"/>
      <c r="D384" s="12"/>
      <c r="E384" s="11"/>
      <c r="F384" s="11"/>
      <c r="G384" s="10"/>
      <c r="H384" s="9"/>
      <c r="I384" s="9"/>
      <c r="J384" s="9"/>
      <c r="K384" s="9"/>
      <c r="L384" s="9"/>
      <c r="M384" s="9"/>
      <c r="N384" s="9"/>
      <c r="O384" s="9"/>
      <c r="P384" s="9"/>
      <c r="Q384" s="9"/>
      <c r="R384" s="9"/>
      <c r="S384" s="9"/>
      <c r="T384" s="9"/>
      <c r="U384" s="9"/>
      <c r="V384" s="9"/>
      <c r="W384" s="9"/>
      <c r="X384" s="9"/>
      <c r="Y384" s="9"/>
      <c r="Z384" s="9"/>
    </row>
    <row r="385" spans="1:26" ht="13.5" customHeight="1">
      <c r="A385" s="12"/>
      <c r="B385" s="12"/>
      <c r="C385" s="12"/>
      <c r="D385" s="12"/>
      <c r="E385" s="11"/>
      <c r="F385" s="11"/>
      <c r="G385" s="10"/>
      <c r="H385" s="9"/>
      <c r="I385" s="9"/>
      <c r="J385" s="9"/>
      <c r="K385" s="9"/>
      <c r="L385" s="9"/>
      <c r="M385" s="9"/>
      <c r="N385" s="9"/>
      <c r="O385" s="9"/>
      <c r="P385" s="9"/>
      <c r="Q385" s="9"/>
      <c r="R385" s="9"/>
      <c r="S385" s="9"/>
      <c r="T385" s="9"/>
      <c r="U385" s="9"/>
      <c r="V385" s="9"/>
      <c r="W385" s="9"/>
      <c r="X385" s="9"/>
      <c r="Y385" s="9"/>
      <c r="Z385" s="9"/>
    </row>
    <row r="386" spans="1:26" ht="13.5" customHeight="1">
      <c r="A386" s="12"/>
      <c r="B386" s="12"/>
      <c r="C386" s="12"/>
      <c r="D386" s="12"/>
      <c r="E386" s="11"/>
      <c r="F386" s="11"/>
      <c r="G386" s="10"/>
      <c r="H386" s="9"/>
      <c r="I386" s="9"/>
      <c r="J386" s="9"/>
      <c r="K386" s="9"/>
      <c r="L386" s="9"/>
      <c r="M386" s="9"/>
      <c r="N386" s="9"/>
      <c r="O386" s="9"/>
      <c r="P386" s="9"/>
      <c r="Q386" s="9"/>
      <c r="R386" s="9"/>
      <c r="S386" s="9"/>
      <c r="T386" s="9"/>
      <c r="U386" s="9"/>
      <c r="V386" s="9"/>
      <c r="W386" s="9"/>
      <c r="X386" s="9"/>
      <c r="Y386" s="9"/>
      <c r="Z386" s="9"/>
    </row>
    <row r="387" spans="1:26" ht="13.5" customHeight="1">
      <c r="A387" s="12"/>
      <c r="B387" s="12"/>
      <c r="C387" s="12"/>
      <c r="D387" s="12"/>
      <c r="E387" s="11"/>
      <c r="F387" s="11"/>
      <c r="G387" s="10"/>
      <c r="H387" s="9"/>
      <c r="I387" s="9"/>
      <c r="J387" s="9"/>
      <c r="K387" s="9"/>
      <c r="L387" s="9"/>
      <c r="M387" s="9"/>
      <c r="N387" s="9"/>
      <c r="O387" s="9"/>
      <c r="P387" s="9"/>
      <c r="Q387" s="9"/>
      <c r="R387" s="9"/>
      <c r="S387" s="9"/>
      <c r="T387" s="9"/>
      <c r="U387" s="9"/>
      <c r="V387" s="9"/>
      <c r="W387" s="9"/>
      <c r="X387" s="9"/>
      <c r="Y387" s="9"/>
      <c r="Z387" s="9"/>
    </row>
    <row r="388" spans="1:26" ht="13.5" customHeight="1">
      <c r="A388" s="12"/>
      <c r="B388" s="12"/>
      <c r="C388" s="12"/>
      <c r="D388" s="12"/>
      <c r="E388" s="11"/>
      <c r="F388" s="11"/>
      <c r="G388" s="10"/>
      <c r="H388" s="9"/>
      <c r="I388" s="9"/>
      <c r="J388" s="9"/>
      <c r="K388" s="9"/>
      <c r="L388" s="9"/>
      <c r="M388" s="9"/>
      <c r="N388" s="9"/>
      <c r="O388" s="9"/>
      <c r="P388" s="9"/>
      <c r="Q388" s="9"/>
      <c r="R388" s="9"/>
      <c r="S388" s="9"/>
      <c r="T388" s="9"/>
      <c r="U388" s="9"/>
      <c r="V388" s="9"/>
      <c r="W388" s="9"/>
      <c r="X388" s="9"/>
      <c r="Y388" s="9"/>
      <c r="Z388" s="9"/>
    </row>
    <row r="389" spans="1:26" ht="13.5" customHeight="1">
      <c r="A389" s="12"/>
      <c r="B389" s="12"/>
      <c r="C389" s="12"/>
      <c r="D389" s="12"/>
      <c r="E389" s="11"/>
      <c r="F389" s="11"/>
      <c r="G389" s="10"/>
      <c r="H389" s="9"/>
      <c r="I389" s="9"/>
      <c r="J389" s="9"/>
      <c r="K389" s="9"/>
      <c r="L389" s="9"/>
      <c r="M389" s="9"/>
      <c r="N389" s="9"/>
      <c r="O389" s="9"/>
      <c r="P389" s="9"/>
      <c r="Q389" s="9"/>
      <c r="R389" s="9"/>
      <c r="S389" s="9"/>
      <c r="T389" s="9"/>
      <c r="U389" s="9"/>
      <c r="V389" s="9"/>
      <c r="W389" s="9"/>
      <c r="X389" s="9"/>
      <c r="Y389" s="9"/>
      <c r="Z389" s="9"/>
    </row>
    <row r="390" spans="1:26" ht="13.5" customHeight="1">
      <c r="A390" s="12"/>
      <c r="B390" s="12"/>
      <c r="C390" s="12"/>
      <c r="D390" s="12"/>
      <c r="E390" s="11"/>
      <c r="F390" s="11"/>
      <c r="G390" s="10"/>
      <c r="H390" s="9"/>
      <c r="I390" s="9"/>
      <c r="J390" s="9"/>
      <c r="K390" s="9"/>
      <c r="L390" s="9"/>
      <c r="M390" s="9"/>
      <c r="N390" s="9"/>
      <c r="O390" s="9"/>
      <c r="P390" s="9"/>
      <c r="Q390" s="9"/>
      <c r="R390" s="9"/>
      <c r="S390" s="9"/>
      <c r="T390" s="9"/>
      <c r="U390" s="9"/>
      <c r="V390" s="9"/>
      <c r="W390" s="9"/>
      <c r="X390" s="9"/>
      <c r="Y390" s="9"/>
      <c r="Z390" s="9"/>
    </row>
    <row r="391" spans="1:26" ht="13.5" customHeight="1">
      <c r="A391" s="12"/>
      <c r="B391" s="12"/>
      <c r="C391" s="12"/>
      <c r="D391" s="12"/>
      <c r="E391" s="11"/>
      <c r="F391" s="11"/>
      <c r="G391" s="10"/>
      <c r="H391" s="9"/>
      <c r="I391" s="9"/>
      <c r="J391" s="9"/>
      <c r="K391" s="9"/>
      <c r="L391" s="9"/>
      <c r="M391" s="9"/>
      <c r="N391" s="9"/>
      <c r="O391" s="9"/>
      <c r="P391" s="9"/>
      <c r="Q391" s="9"/>
      <c r="R391" s="9"/>
      <c r="S391" s="9"/>
      <c r="T391" s="9"/>
      <c r="U391" s="9"/>
      <c r="V391" s="9"/>
      <c r="W391" s="9"/>
      <c r="X391" s="9"/>
      <c r="Y391" s="9"/>
      <c r="Z391" s="9"/>
    </row>
    <row r="392" spans="1:26" ht="13.5" customHeight="1">
      <c r="A392" s="12"/>
      <c r="B392" s="12"/>
      <c r="C392" s="12"/>
      <c r="D392" s="12"/>
      <c r="E392" s="11"/>
      <c r="F392" s="11"/>
      <c r="G392" s="10"/>
      <c r="H392" s="9"/>
      <c r="I392" s="9"/>
      <c r="J392" s="9"/>
      <c r="K392" s="9"/>
      <c r="L392" s="9"/>
      <c r="M392" s="9"/>
      <c r="N392" s="9"/>
      <c r="O392" s="9"/>
      <c r="P392" s="9"/>
      <c r="Q392" s="9"/>
      <c r="R392" s="9"/>
      <c r="S392" s="9"/>
      <c r="T392" s="9"/>
      <c r="U392" s="9"/>
      <c r="V392" s="9"/>
      <c r="W392" s="9"/>
      <c r="X392" s="9"/>
      <c r="Y392" s="9"/>
      <c r="Z392" s="9"/>
    </row>
    <row r="393" spans="1:26" ht="13.5" customHeight="1">
      <c r="A393" s="12"/>
      <c r="B393" s="12"/>
      <c r="C393" s="12"/>
      <c r="D393" s="12"/>
      <c r="E393" s="11"/>
      <c r="F393" s="11"/>
      <c r="G393" s="10"/>
      <c r="H393" s="9"/>
      <c r="I393" s="9"/>
      <c r="J393" s="9"/>
      <c r="K393" s="9"/>
      <c r="L393" s="9"/>
      <c r="M393" s="9"/>
      <c r="N393" s="9"/>
      <c r="O393" s="9"/>
      <c r="P393" s="9"/>
      <c r="Q393" s="9"/>
      <c r="R393" s="9"/>
      <c r="S393" s="9"/>
      <c r="T393" s="9"/>
      <c r="U393" s="9"/>
      <c r="V393" s="9"/>
      <c r="W393" s="9"/>
      <c r="X393" s="9"/>
      <c r="Y393" s="9"/>
      <c r="Z393" s="9"/>
    </row>
    <row r="394" spans="1:26" ht="13.5" customHeight="1">
      <c r="A394" s="12"/>
      <c r="B394" s="12"/>
      <c r="C394" s="12"/>
      <c r="D394" s="12"/>
      <c r="E394" s="11"/>
      <c r="F394" s="11"/>
      <c r="G394" s="10"/>
      <c r="H394" s="9"/>
      <c r="I394" s="9"/>
      <c r="J394" s="9"/>
      <c r="K394" s="9"/>
      <c r="L394" s="9"/>
      <c r="M394" s="9"/>
      <c r="N394" s="9"/>
      <c r="O394" s="9"/>
      <c r="P394" s="9"/>
      <c r="Q394" s="9"/>
      <c r="R394" s="9"/>
      <c r="S394" s="9"/>
      <c r="T394" s="9"/>
      <c r="U394" s="9"/>
      <c r="V394" s="9"/>
      <c r="W394" s="9"/>
      <c r="X394" s="9"/>
      <c r="Y394" s="9"/>
      <c r="Z394" s="9"/>
    </row>
    <row r="395" spans="1:26" ht="13.5" customHeight="1">
      <c r="A395" s="12"/>
      <c r="B395" s="12"/>
      <c r="C395" s="12"/>
      <c r="D395" s="12"/>
      <c r="E395" s="11"/>
      <c r="F395" s="11"/>
      <c r="G395" s="10"/>
      <c r="H395" s="9"/>
      <c r="I395" s="9"/>
      <c r="J395" s="9"/>
      <c r="K395" s="9"/>
      <c r="L395" s="9"/>
      <c r="M395" s="9"/>
      <c r="N395" s="9"/>
      <c r="O395" s="9"/>
      <c r="P395" s="9"/>
      <c r="Q395" s="9"/>
      <c r="R395" s="9"/>
      <c r="S395" s="9"/>
      <c r="T395" s="9"/>
      <c r="U395" s="9"/>
      <c r="V395" s="9"/>
      <c r="W395" s="9"/>
      <c r="X395" s="9"/>
      <c r="Y395" s="9"/>
      <c r="Z395" s="9"/>
    </row>
    <row r="396" spans="1:26" ht="13.5" customHeight="1">
      <c r="A396" s="12"/>
      <c r="B396" s="12"/>
      <c r="C396" s="12"/>
      <c r="D396" s="12"/>
      <c r="E396" s="11"/>
      <c r="F396" s="11"/>
      <c r="G396" s="10"/>
      <c r="H396" s="9"/>
      <c r="I396" s="9"/>
      <c r="J396" s="9"/>
      <c r="K396" s="9"/>
      <c r="L396" s="9"/>
      <c r="M396" s="9"/>
      <c r="N396" s="9"/>
      <c r="O396" s="9"/>
      <c r="P396" s="9"/>
      <c r="Q396" s="9"/>
      <c r="R396" s="9"/>
      <c r="S396" s="9"/>
      <c r="T396" s="9"/>
      <c r="U396" s="9"/>
      <c r="V396" s="9"/>
      <c r="W396" s="9"/>
      <c r="X396" s="9"/>
      <c r="Y396" s="9"/>
      <c r="Z396" s="9"/>
    </row>
    <row r="397" spans="1:26" ht="13.5" customHeight="1">
      <c r="A397" s="12"/>
      <c r="B397" s="12"/>
      <c r="C397" s="12"/>
      <c r="D397" s="12"/>
      <c r="E397" s="11"/>
      <c r="F397" s="11"/>
      <c r="G397" s="10"/>
      <c r="H397" s="9"/>
      <c r="I397" s="9"/>
      <c r="J397" s="9"/>
      <c r="K397" s="9"/>
      <c r="L397" s="9"/>
      <c r="M397" s="9"/>
      <c r="N397" s="9"/>
      <c r="O397" s="9"/>
      <c r="P397" s="9"/>
      <c r="Q397" s="9"/>
      <c r="R397" s="9"/>
      <c r="S397" s="9"/>
      <c r="T397" s="9"/>
      <c r="U397" s="9"/>
      <c r="V397" s="9"/>
      <c r="W397" s="9"/>
      <c r="X397" s="9"/>
      <c r="Y397" s="9"/>
      <c r="Z397" s="9"/>
    </row>
    <row r="398" spans="1:26" ht="13.5" customHeight="1">
      <c r="A398" s="12"/>
      <c r="B398" s="12"/>
      <c r="C398" s="12"/>
      <c r="D398" s="12"/>
      <c r="E398" s="11"/>
      <c r="F398" s="11"/>
      <c r="G398" s="10"/>
      <c r="H398" s="9"/>
      <c r="I398" s="9"/>
      <c r="J398" s="9"/>
      <c r="K398" s="9"/>
      <c r="L398" s="9"/>
      <c r="M398" s="9"/>
      <c r="N398" s="9"/>
      <c r="O398" s="9"/>
      <c r="P398" s="9"/>
      <c r="Q398" s="9"/>
      <c r="R398" s="9"/>
      <c r="S398" s="9"/>
      <c r="T398" s="9"/>
      <c r="U398" s="9"/>
      <c r="V398" s="9"/>
      <c r="W398" s="9"/>
      <c r="X398" s="9"/>
      <c r="Y398" s="9"/>
      <c r="Z398" s="9"/>
    </row>
    <row r="399" spans="1:26" ht="13.5" customHeight="1">
      <c r="A399" s="12"/>
      <c r="B399" s="12"/>
      <c r="C399" s="12"/>
      <c r="D399" s="12"/>
      <c r="E399" s="11"/>
      <c r="F399" s="11"/>
      <c r="G399" s="10"/>
      <c r="H399" s="9"/>
      <c r="I399" s="9"/>
      <c r="J399" s="9"/>
      <c r="K399" s="9"/>
      <c r="L399" s="9"/>
      <c r="M399" s="9"/>
      <c r="N399" s="9"/>
      <c r="O399" s="9"/>
      <c r="P399" s="9"/>
      <c r="Q399" s="9"/>
      <c r="R399" s="9"/>
      <c r="S399" s="9"/>
      <c r="T399" s="9"/>
      <c r="U399" s="9"/>
      <c r="V399" s="9"/>
      <c r="W399" s="9"/>
      <c r="X399" s="9"/>
      <c r="Y399" s="9"/>
      <c r="Z399" s="9"/>
    </row>
    <row r="400" spans="1:26" ht="13.5" customHeight="1">
      <c r="A400" s="12"/>
      <c r="B400" s="12"/>
      <c r="C400" s="12"/>
      <c r="D400" s="12"/>
      <c r="E400" s="11"/>
      <c r="F400" s="11"/>
      <c r="G400" s="10"/>
      <c r="H400" s="9"/>
      <c r="I400" s="9"/>
      <c r="J400" s="9"/>
      <c r="K400" s="9"/>
      <c r="L400" s="9"/>
      <c r="M400" s="9"/>
      <c r="N400" s="9"/>
      <c r="O400" s="9"/>
      <c r="P400" s="9"/>
      <c r="Q400" s="9"/>
      <c r="R400" s="9"/>
      <c r="S400" s="9"/>
      <c r="T400" s="9"/>
      <c r="U400" s="9"/>
      <c r="V400" s="9"/>
      <c r="W400" s="9"/>
      <c r="X400" s="9"/>
      <c r="Y400" s="9"/>
      <c r="Z400" s="9"/>
    </row>
    <row r="401" spans="1:26" ht="13.5" customHeight="1">
      <c r="A401" s="12"/>
      <c r="B401" s="12"/>
      <c r="C401" s="12"/>
      <c r="D401" s="12"/>
      <c r="E401" s="11"/>
      <c r="F401" s="11"/>
      <c r="G401" s="10"/>
      <c r="H401" s="9"/>
      <c r="I401" s="9"/>
      <c r="J401" s="9"/>
      <c r="K401" s="9"/>
      <c r="L401" s="9"/>
      <c r="M401" s="9"/>
      <c r="N401" s="9"/>
      <c r="O401" s="9"/>
      <c r="P401" s="9"/>
      <c r="Q401" s="9"/>
      <c r="R401" s="9"/>
      <c r="S401" s="9"/>
      <c r="T401" s="9"/>
      <c r="U401" s="9"/>
      <c r="V401" s="9"/>
      <c r="W401" s="9"/>
      <c r="X401" s="9"/>
      <c r="Y401" s="9"/>
      <c r="Z401" s="9"/>
    </row>
    <row r="402" spans="1:26" ht="13.5" customHeight="1">
      <c r="A402" s="12"/>
      <c r="B402" s="12"/>
      <c r="C402" s="12"/>
      <c r="D402" s="12"/>
      <c r="E402" s="11"/>
      <c r="F402" s="11"/>
      <c r="G402" s="10"/>
      <c r="H402" s="9"/>
      <c r="I402" s="9"/>
      <c r="J402" s="9"/>
      <c r="K402" s="9"/>
      <c r="L402" s="9"/>
      <c r="M402" s="9"/>
      <c r="N402" s="9"/>
      <c r="O402" s="9"/>
      <c r="P402" s="9"/>
      <c r="Q402" s="9"/>
      <c r="R402" s="9"/>
      <c r="S402" s="9"/>
      <c r="T402" s="9"/>
      <c r="U402" s="9"/>
      <c r="V402" s="9"/>
      <c r="W402" s="9"/>
      <c r="X402" s="9"/>
      <c r="Y402" s="9"/>
      <c r="Z402" s="9"/>
    </row>
    <row r="403" spans="1:26" ht="13.5" customHeight="1">
      <c r="A403" s="12"/>
      <c r="B403" s="12"/>
      <c r="C403" s="12"/>
      <c r="D403" s="12"/>
      <c r="E403" s="11"/>
      <c r="F403" s="11"/>
      <c r="G403" s="10"/>
      <c r="H403" s="9"/>
      <c r="I403" s="9"/>
      <c r="J403" s="9"/>
      <c r="K403" s="9"/>
      <c r="L403" s="9"/>
      <c r="M403" s="9"/>
      <c r="N403" s="9"/>
      <c r="O403" s="9"/>
      <c r="P403" s="9"/>
      <c r="Q403" s="9"/>
      <c r="R403" s="9"/>
      <c r="S403" s="9"/>
      <c r="T403" s="9"/>
      <c r="U403" s="9"/>
      <c r="V403" s="9"/>
      <c r="W403" s="9"/>
      <c r="X403" s="9"/>
      <c r="Y403" s="9"/>
      <c r="Z403" s="9"/>
    </row>
    <row r="404" spans="1:26" ht="13.5" customHeight="1">
      <c r="A404" s="12"/>
      <c r="B404" s="12"/>
      <c r="C404" s="12"/>
      <c r="D404" s="12"/>
      <c r="E404" s="11"/>
      <c r="F404" s="11"/>
      <c r="G404" s="10"/>
      <c r="H404" s="9"/>
      <c r="I404" s="9"/>
      <c r="J404" s="9"/>
      <c r="K404" s="9"/>
      <c r="L404" s="9"/>
      <c r="M404" s="9"/>
      <c r="N404" s="9"/>
      <c r="O404" s="9"/>
      <c r="P404" s="9"/>
      <c r="Q404" s="9"/>
      <c r="R404" s="9"/>
      <c r="S404" s="9"/>
      <c r="T404" s="9"/>
      <c r="U404" s="9"/>
      <c r="V404" s="9"/>
      <c r="W404" s="9"/>
      <c r="X404" s="9"/>
      <c r="Y404" s="9"/>
      <c r="Z404" s="9"/>
    </row>
    <row r="405" spans="1:26" ht="13.5" customHeight="1">
      <c r="A405" s="12"/>
      <c r="B405" s="12"/>
      <c r="C405" s="12"/>
      <c r="D405" s="12"/>
      <c r="E405" s="11"/>
      <c r="F405" s="11"/>
      <c r="G405" s="10"/>
      <c r="H405" s="9"/>
      <c r="I405" s="9"/>
      <c r="J405" s="9"/>
      <c r="K405" s="9"/>
      <c r="L405" s="9"/>
      <c r="M405" s="9"/>
      <c r="N405" s="9"/>
      <c r="O405" s="9"/>
      <c r="P405" s="9"/>
      <c r="Q405" s="9"/>
      <c r="R405" s="9"/>
      <c r="S405" s="9"/>
      <c r="T405" s="9"/>
      <c r="U405" s="9"/>
      <c r="V405" s="9"/>
      <c r="W405" s="9"/>
      <c r="X405" s="9"/>
      <c r="Y405" s="9"/>
      <c r="Z405" s="9"/>
    </row>
    <row r="406" spans="1:26" ht="13.5" customHeight="1">
      <c r="A406" s="12"/>
      <c r="B406" s="12"/>
      <c r="C406" s="12"/>
      <c r="D406" s="12"/>
      <c r="E406" s="11"/>
      <c r="F406" s="11"/>
      <c r="G406" s="10"/>
      <c r="H406" s="9"/>
      <c r="I406" s="9"/>
      <c r="J406" s="9"/>
      <c r="K406" s="9"/>
      <c r="L406" s="9"/>
      <c r="M406" s="9"/>
      <c r="N406" s="9"/>
      <c r="O406" s="9"/>
      <c r="P406" s="9"/>
      <c r="Q406" s="9"/>
      <c r="R406" s="9"/>
      <c r="S406" s="9"/>
      <c r="T406" s="9"/>
      <c r="U406" s="9"/>
      <c r="V406" s="9"/>
      <c r="W406" s="9"/>
      <c r="X406" s="9"/>
      <c r="Y406" s="9"/>
      <c r="Z406" s="9"/>
    </row>
    <row r="407" spans="1:26" ht="13.5" customHeight="1">
      <c r="A407" s="12"/>
      <c r="B407" s="12"/>
      <c r="C407" s="12"/>
      <c r="D407" s="12"/>
      <c r="E407" s="11"/>
      <c r="F407" s="11"/>
      <c r="G407" s="10"/>
      <c r="H407" s="9"/>
      <c r="I407" s="9"/>
      <c r="J407" s="9"/>
      <c r="K407" s="9"/>
      <c r="L407" s="9"/>
      <c r="M407" s="9"/>
      <c r="N407" s="9"/>
      <c r="O407" s="9"/>
      <c r="P407" s="9"/>
      <c r="Q407" s="9"/>
      <c r="R407" s="9"/>
      <c r="S407" s="9"/>
      <c r="T407" s="9"/>
      <c r="U407" s="9"/>
      <c r="V407" s="9"/>
      <c r="W407" s="9"/>
      <c r="X407" s="9"/>
      <c r="Y407" s="9"/>
      <c r="Z407" s="9"/>
    </row>
    <row r="408" spans="1:26" ht="13.5" customHeight="1">
      <c r="A408" s="12"/>
      <c r="B408" s="12"/>
      <c r="C408" s="12"/>
      <c r="D408" s="12"/>
      <c r="E408" s="11"/>
      <c r="F408" s="11"/>
      <c r="G408" s="10"/>
      <c r="H408" s="9"/>
      <c r="I408" s="9"/>
      <c r="J408" s="9"/>
      <c r="K408" s="9"/>
      <c r="L408" s="9"/>
      <c r="M408" s="9"/>
      <c r="N408" s="9"/>
      <c r="O408" s="9"/>
      <c r="P408" s="9"/>
      <c r="Q408" s="9"/>
      <c r="R408" s="9"/>
      <c r="S408" s="9"/>
      <c r="T408" s="9"/>
      <c r="U408" s="9"/>
      <c r="V408" s="9"/>
      <c r="W408" s="9"/>
      <c r="X408" s="9"/>
      <c r="Y408" s="9"/>
      <c r="Z408" s="9"/>
    </row>
    <row r="409" spans="1:26" ht="13.5" customHeight="1">
      <c r="A409" s="12"/>
      <c r="B409" s="12"/>
      <c r="C409" s="12"/>
      <c r="D409" s="12"/>
      <c r="E409" s="11"/>
      <c r="F409" s="11"/>
      <c r="G409" s="10"/>
      <c r="H409" s="9"/>
      <c r="I409" s="9"/>
      <c r="J409" s="9"/>
      <c r="K409" s="9"/>
      <c r="L409" s="9"/>
      <c r="M409" s="9"/>
      <c r="N409" s="9"/>
      <c r="O409" s="9"/>
      <c r="P409" s="9"/>
      <c r="Q409" s="9"/>
      <c r="R409" s="9"/>
      <c r="S409" s="9"/>
      <c r="T409" s="9"/>
      <c r="U409" s="9"/>
      <c r="V409" s="9"/>
      <c r="W409" s="9"/>
      <c r="X409" s="9"/>
      <c r="Y409" s="9"/>
      <c r="Z409" s="9"/>
    </row>
    <row r="410" spans="1:26" ht="13.5" customHeight="1">
      <c r="A410" s="12"/>
      <c r="B410" s="12"/>
      <c r="C410" s="12"/>
      <c r="D410" s="12"/>
      <c r="E410" s="11"/>
      <c r="F410" s="11"/>
      <c r="G410" s="10"/>
      <c r="H410" s="9"/>
      <c r="I410" s="9"/>
      <c r="J410" s="9"/>
      <c r="K410" s="9"/>
      <c r="L410" s="9"/>
      <c r="M410" s="9"/>
      <c r="N410" s="9"/>
      <c r="O410" s="9"/>
      <c r="P410" s="9"/>
      <c r="Q410" s="9"/>
      <c r="R410" s="9"/>
      <c r="S410" s="9"/>
      <c r="T410" s="9"/>
      <c r="U410" s="9"/>
      <c r="V410" s="9"/>
      <c r="W410" s="9"/>
      <c r="X410" s="9"/>
      <c r="Y410" s="9"/>
      <c r="Z410" s="9"/>
    </row>
    <row r="411" spans="1:26" ht="13.5" customHeight="1">
      <c r="A411" s="12"/>
      <c r="B411" s="12"/>
      <c r="C411" s="12"/>
      <c r="D411" s="12"/>
      <c r="E411" s="11"/>
      <c r="F411" s="11"/>
      <c r="G411" s="10"/>
      <c r="H411" s="9"/>
      <c r="I411" s="9"/>
      <c r="J411" s="9"/>
      <c r="K411" s="9"/>
      <c r="L411" s="9"/>
      <c r="M411" s="9"/>
      <c r="N411" s="9"/>
      <c r="O411" s="9"/>
      <c r="P411" s="9"/>
      <c r="Q411" s="9"/>
      <c r="R411" s="9"/>
      <c r="S411" s="9"/>
      <c r="T411" s="9"/>
      <c r="U411" s="9"/>
      <c r="V411" s="9"/>
      <c r="W411" s="9"/>
      <c r="X411" s="9"/>
      <c r="Y411" s="9"/>
      <c r="Z411" s="9"/>
    </row>
    <row r="412" spans="1:26" ht="13.5" customHeight="1">
      <c r="A412" s="12"/>
      <c r="B412" s="12"/>
      <c r="C412" s="12"/>
      <c r="D412" s="12"/>
      <c r="E412" s="11"/>
      <c r="F412" s="11"/>
      <c r="G412" s="10"/>
      <c r="H412" s="9"/>
      <c r="I412" s="9"/>
      <c r="J412" s="9"/>
      <c r="K412" s="9"/>
      <c r="L412" s="9"/>
      <c r="M412" s="9"/>
      <c r="N412" s="9"/>
      <c r="O412" s="9"/>
      <c r="P412" s="9"/>
      <c r="Q412" s="9"/>
      <c r="R412" s="9"/>
      <c r="S412" s="9"/>
      <c r="T412" s="9"/>
      <c r="U412" s="9"/>
      <c r="V412" s="9"/>
      <c r="W412" s="9"/>
      <c r="X412" s="9"/>
      <c r="Y412" s="9"/>
      <c r="Z412" s="9"/>
    </row>
    <row r="413" spans="1:26" ht="13.5" customHeight="1">
      <c r="A413" s="12"/>
      <c r="B413" s="12"/>
      <c r="C413" s="12"/>
      <c r="D413" s="12"/>
      <c r="E413" s="11"/>
      <c r="F413" s="11"/>
      <c r="G413" s="10"/>
      <c r="H413" s="9"/>
      <c r="I413" s="9"/>
      <c r="J413" s="9"/>
      <c r="K413" s="9"/>
      <c r="L413" s="9"/>
      <c r="M413" s="9"/>
      <c r="N413" s="9"/>
      <c r="O413" s="9"/>
      <c r="P413" s="9"/>
      <c r="Q413" s="9"/>
      <c r="R413" s="9"/>
      <c r="S413" s="9"/>
      <c r="T413" s="9"/>
      <c r="U413" s="9"/>
      <c r="V413" s="9"/>
      <c r="W413" s="9"/>
      <c r="X413" s="9"/>
      <c r="Y413" s="9"/>
      <c r="Z413" s="9"/>
    </row>
    <row r="414" spans="1:26" ht="13.5" customHeight="1">
      <c r="A414" s="12"/>
      <c r="B414" s="12"/>
      <c r="C414" s="12"/>
      <c r="D414" s="12"/>
      <c r="E414" s="11"/>
      <c r="F414" s="11"/>
      <c r="G414" s="10"/>
      <c r="H414" s="9"/>
      <c r="I414" s="9"/>
      <c r="J414" s="9"/>
      <c r="K414" s="9"/>
      <c r="L414" s="9"/>
      <c r="M414" s="9"/>
      <c r="N414" s="9"/>
      <c r="O414" s="9"/>
      <c r="P414" s="9"/>
      <c r="Q414" s="9"/>
      <c r="R414" s="9"/>
      <c r="S414" s="9"/>
      <c r="T414" s="9"/>
      <c r="U414" s="9"/>
      <c r="V414" s="9"/>
      <c r="W414" s="9"/>
      <c r="X414" s="9"/>
      <c r="Y414" s="9"/>
      <c r="Z414" s="9"/>
    </row>
    <row r="415" spans="1:26" ht="13.5" customHeight="1">
      <c r="A415" s="12"/>
      <c r="B415" s="12"/>
      <c r="C415" s="12"/>
      <c r="D415" s="12"/>
      <c r="E415" s="11"/>
      <c r="F415" s="11"/>
      <c r="G415" s="10"/>
      <c r="H415" s="9"/>
      <c r="I415" s="9"/>
      <c r="J415" s="9"/>
      <c r="K415" s="9"/>
      <c r="L415" s="9"/>
      <c r="M415" s="9"/>
      <c r="N415" s="9"/>
      <c r="O415" s="9"/>
      <c r="P415" s="9"/>
      <c r="Q415" s="9"/>
      <c r="R415" s="9"/>
      <c r="S415" s="9"/>
      <c r="T415" s="9"/>
      <c r="U415" s="9"/>
      <c r="V415" s="9"/>
      <c r="W415" s="9"/>
      <c r="X415" s="9"/>
      <c r="Y415" s="9"/>
      <c r="Z415" s="9"/>
    </row>
    <row r="416" spans="1:26" ht="13.5" customHeight="1">
      <c r="A416" s="12"/>
      <c r="B416" s="12"/>
      <c r="C416" s="12"/>
      <c r="D416" s="12"/>
      <c r="E416" s="11"/>
      <c r="F416" s="11"/>
      <c r="G416" s="10"/>
      <c r="H416" s="9"/>
      <c r="I416" s="9"/>
      <c r="J416" s="9"/>
      <c r="K416" s="9"/>
      <c r="L416" s="9"/>
      <c r="M416" s="9"/>
      <c r="N416" s="9"/>
      <c r="O416" s="9"/>
      <c r="P416" s="9"/>
      <c r="Q416" s="9"/>
      <c r="R416" s="9"/>
      <c r="S416" s="9"/>
      <c r="T416" s="9"/>
      <c r="U416" s="9"/>
      <c r="V416" s="9"/>
      <c r="W416" s="9"/>
      <c r="X416" s="9"/>
      <c r="Y416" s="9"/>
      <c r="Z416" s="9"/>
    </row>
    <row r="417" spans="1:26" ht="13.5" customHeight="1">
      <c r="A417" s="12"/>
      <c r="B417" s="12"/>
      <c r="C417" s="12"/>
      <c r="D417" s="12"/>
      <c r="E417" s="11"/>
      <c r="F417" s="11"/>
      <c r="G417" s="10"/>
      <c r="H417" s="9"/>
      <c r="I417" s="9"/>
      <c r="J417" s="9"/>
      <c r="K417" s="9"/>
      <c r="L417" s="9"/>
      <c r="M417" s="9"/>
      <c r="N417" s="9"/>
      <c r="O417" s="9"/>
      <c r="P417" s="9"/>
      <c r="Q417" s="9"/>
      <c r="R417" s="9"/>
      <c r="S417" s="9"/>
      <c r="T417" s="9"/>
      <c r="U417" s="9"/>
      <c r="V417" s="9"/>
      <c r="W417" s="9"/>
      <c r="X417" s="9"/>
      <c r="Y417" s="9"/>
      <c r="Z417" s="9"/>
    </row>
    <row r="418" spans="1:26" ht="13.5" customHeight="1">
      <c r="A418" s="12"/>
      <c r="B418" s="12"/>
      <c r="C418" s="12"/>
      <c r="D418" s="12"/>
      <c r="E418" s="11"/>
      <c r="F418" s="11"/>
      <c r="G418" s="10"/>
      <c r="H418" s="9"/>
      <c r="I418" s="9"/>
      <c r="J418" s="9"/>
      <c r="K418" s="9"/>
      <c r="L418" s="9"/>
      <c r="M418" s="9"/>
      <c r="N418" s="9"/>
      <c r="O418" s="9"/>
      <c r="P418" s="9"/>
      <c r="Q418" s="9"/>
      <c r="R418" s="9"/>
      <c r="S418" s="9"/>
      <c r="T418" s="9"/>
      <c r="U418" s="9"/>
      <c r="V418" s="9"/>
      <c r="W418" s="9"/>
      <c r="X418" s="9"/>
      <c r="Y418" s="9"/>
      <c r="Z418" s="9"/>
    </row>
    <row r="419" spans="1:26" ht="13.5" customHeight="1">
      <c r="A419" s="12"/>
      <c r="B419" s="12"/>
      <c r="C419" s="12"/>
      <c r="D419" s="12"/>
      <c r="E419" s="11"/>
      <c r="F419" s="11"/>
      <c r="G419" s="10"/>
      <c r="H419" s="9"/>
      <c r="I419" s="9"/>
      <c r="J419" s="9"/>
      <c r="K419" s="9"/>
      <c r="L419" s="9"/>
      <c r="M419" s="9"/>
      <c r="N419" s="9"/>
      <c r="O419" s="9"/>
      <c r="P419" s="9"/>
      <c r="Q419" s="9"/>
      <c r="R419" s="9"/>
      <c r="S419" s="9"/>
      <c r="T419" s="9"/>
      <c r="U419" s="9"/>
      <c r="V419" s="9"/>
      <c r="W419" s="9"/>
      <c r="X419" s="9"/>
      <c r="Y419" s="9"/>
      <c r="Z419" s="9"/>
    </row>
    <row r="420" spans="1:26" ht="13.5" customHeight="1">
      <c r="A420" s="12"/>
      <c r="B420" s="12"/>
      <c r="C420" s="12"/>
      <c r="D420" s="12"/>
      <c r="E420" s="11"/>
      <c r="F420" s="11"/>
      <c r="G420" s="10"/>
      <c r="H420" s="9"/>
      <c r="I420" s="9"/>
      <c r="J420" s="9"/>
      <c r="K420" s="9"/>
      <c r="L420" s="9"/>
      <c r="M420" s="9"/>
      <c r="N420" s="9"/>
      <c r="O420" s="9"/>
      <c r="P420" s="9"/>
      <c r="Q420" s="9"/>
      <c r="R420" s="9"/>
      <c r="S420" s="9"/>
      <c r="T420" s="9"/>
      <c r="U420" s="9"/>
      <c r="V420" s="9"/>
      <c r="W420" s="9"/>
      <c r="X420" s="9"/>
      <c r="Y420" s="9"/>
      <c r="Z420" s="9"/>
    </row>
    <row r="421" spans="1:26" ht="13.5" customHeight="1">
      <c r="A421" s="12"/>
      <c r="B421" s="12"/>
      <c r="C421" s="12"/>
      <c r="D421" s="12"/>
      <c r="E421" s="11"/>
      <c r="F421" s="11"/>
      <c r="G421" s="10"/>
      <c r="H421" s="9"/>
      <c r="I421" s="9"/>
      <c r="J421" s="9"/>
      <c r="K421" s="9"/>
      <c r="L421" s="9"/>
      <c r="M421" s="9"/>
      <c r="N421" s="9"/>
      <c r="O421" s="9"/>
      <c r="P421" s="9"/>
      <c r="Q421" s="9"/>
      <c r="R421" s="9"/>
      <c r="S421" s="9"/>
      <c r="T421" s="9"/>
      <c r="U421" s="9"/>
      <c r="V421" s="9"/>
      <c r="W421" s="9"/>
      <c r="X421" s="9"/>
      <c r="Y421" s="9"/>
      <c r="Z421" s="9"/>
    </row>
    <row r="422" spans="1:26" ht="13.5" customHeight="1">
      <c r="A422" s="12"/>
      <c r="B422" s="12"/>
      <c r="C422" s="12"/>
      <c r="D422" s="12"/>
      <c r="E422" s="11"/>
      <c r="F422" s="11"/>
      <c r="G422" s="10"/>
      <c r="H422" s="9"/>
      <c r="I422" s="9"/>
      <c r="J422" s="9"/>
      <c r="K422" s="9"/>
      <c r="L422" s="9"/>
      <c r="M422" s="9"/>
      <c r="N422" s="9"/>
      <c r="O422" s="9"/>
      <c r="P422" s="9"/>
      <c r="Q422" s="9"/>
      <c r="R422" s="9"/>
      <c r="S422" s="9"/>
      <c r="T422" s="9"/>
      <c r="U422" s="9"/>
      <c r="V422" s="9"/>
      <c r="W422" s="9"/>
      <c r="X422" s="9"/>
      <c r="Y422" s="9"/>
      <c r="Z422" s="9"/>
    </row>
    <row r="423" spans="1:26" ht="13.5" customHeight="1">
      <c r="A423" s="12"/>
      <c r="B423" s="12"/>
      <c r="C423" s="12"/>
      <c r="D423" s="12"/>
      <c r="E423" s="11"/>
      <c r="F423" s="11"/>
      <c r="G423" s="10"/>
      <c r="H423" s="9"/>
      <c r="I423" s="9"/>
      <c r="J423" s="9"/>
      <c r="K423" s="9"/>
      <c r="L423" s="9"/>
      <c r="M423" s="9"/>
      <c r="N423" s="9"/>
      <c r="O423" s="9"/>
      <c r="P423" s="9"/>
      <c r="Q423" s="9"/>
      <c r="R423" s="9"/>
      <c r="S423" s="9"/>
      <c r="T423" s="9"/>
      <c r="U423" s="9"/>
      <c r="V423" s="9"/>
      <c r="W423" s="9"/>
      <c r="X423" s="9"/>
      <c r="Y423" s="9"/>
      <c r="Z423" s="9"/>
    </row>
    <row r="424" spans="1:26" ht="13.5" customHeight="1">
      <c r="A424" s="12"/>
      <c r="B424" s="12"/>
      <c r="C424" s="12"/>
      <c r="D424" s="12"/>
      <c r="E424" s="11"/>
      <c r="F424" s="11"/>
      <c r="G424" s="10"/>
      <c r="H424" s="9"/>
      <c r="I424" s="9"/>
      <c r="J424" s="9"/>
      <c r="K424" s="9"/>
      <c r="L424" s="9"/>
      <c r="M424" s="9"/>
      <c r="N424" s="9"/>
      <c r="O424" s="9"/>
      <c r="P424" s="9"/>
      <c r="Q424" s="9"/>
      <c r="R424" s="9"/>
      <c r="S424" s="9"/>
      <c r="T424" s="9"/>
      <c r="U424" s="9"/>
      <c r="V424" s="9"/>
      <c r="W424" s="9"/>
      <c r="X424" s="9"/>
      <c r="Y424" s="9"/>
      <c r="Z424" s="9"/>
    </row>
    <row r="425" spans="1:26" ht="13.5" customHeight="1">
      <c r="A425" s="12"/>
      <c r="B425" s="12"/>
      <c r="C425" s="12"/>
      <c r="D425" s="12"/>
      <c r="E425" s="11"/>
      <c r="F425" s="11"/>
      <c r="G425" s="10"/>
      <c r="H425" s="9"/>
      <c r="I425" s="9"/>
      <c r="J425" s="9"/>
      <c r="K425" s="9"/>
      <c r="L425" s="9"/>
      <c r="M425" s="9"/>
      <c r="N425" s="9"/>
      <c r="O425" s="9"/>
      <c r="P425" s="9"/>
      <c r="Q425" s="9"/>
      <c r="R425" s="9"/>
      <c r="S425" s="9"/>
      <c r="T425" s="9"/>
      <c r="U425" s="9"/>
      <c r="V425" s="9"/>
      <c r="W425" s="9"/>
      <c r="X425" s="9"/>
      <c r="Y425" s="9"/>
      <c r="Z425" s="9"/>
    </row>
    <row r="426" spans="1:26" ht="13.5" customHeight="1">
      <c r="A426" s="12"/>
      <c r="B426" s="12"/>
      <c r="C426" s="12"/>
      <c r="D426" s="12"/>
      <c r="E426" s="11"/>
      <c r="F426" s="11"/>
      <c r="G426" s="10"/>
      <c r="H426" s="9"/>
      <c r="I426" s="9"/>
      <c r="J426" s="9"/>
      <c r="K426" s="9"/>
      <c r="L426" s="9"/>
      <c r="M426" s="9"/>
      <c r="N426" s="9"/>
      <c r="O426" s="9"/>
      <c r="P426" s="9"/>
      <c r="Q426" s="9"/>
      <c r="R426" s="9"/>
      <c r="S426" s="9"/>
      <c r="T426" s="9"/>
      <c r="U426" s="9"/>
      <c r="V426" s="9"/>
      <c r="W426" s="9"/>
      <c r="X426" s="9"/>
      <c r="Y426" s="9"/>
      <c r="Z426" s="9"/>
    </row>
    <row r="427" spans="1:26" ht="13.5" customHeight="1">
      <c r="A427" s="12"/>
      <c r="B427" s="12"/>
      <c r="C427" s="12"/>
      <c r="D427" s="12"/>
      <c r="E427" s="11"/>
      <c r="F427" s="11"/>
      <c r="G427" s="10"/>
      <c r="H427" s="9"/>
      <c r="I427" s="9"/>
      <c r="J427" s="9"/>
      <c r="K427" s="9"/>
      <c r="L427" s="9"/>
      <c r="M427" s="9"/>
      <c r="N427" s="9"/>
      <c r="O427" s="9"/>
      <c r="P427" s="9"/>
      <c r="Q427" s="9"/>
      <c r="R427" s="9"/>
      <c r="S427" s="9"/>
      <c r="T427" s="9"/>
      <c r="U427" s="9"/>
      <c r="V427" s="9"/>
      <c r="W427" s="9"/>
      <c r="X427" s="9"/>
      <c r="Y427" s="9"/>
      <c r="Z427" s="9"/>
    </row>
    <row r="428" spans="1:26" ht="13.5" customHeight="1">
      <c r="A428" s="12"/>
      <c r="B428" s="12"/>
      <c r="C428" s="12"/>
      <c r="D428" s="12"/>
      <c r="E428" s="11"/>
      <c r="F428" s="11"/>
      <c r="G428" s="10"/>
      <c r="H428" s="9"/>
      <c r="I428" s="9"/>
      <c r="J428" s="9"/>
      <c r="K428" s="9"/>
      <c r="L428" s="9"/>
      <c r="M428" s="9"/>
      <c r="N428" s="9"/>
      <c r="O428" s="9"/>
      <c r="P428" s="9"/>
      <c r="Q428" s="9"/>
      <c r="R428" s="9"/>
      <c r="S428" s="9"/>
      <c r="T428" s="9"/>
      <c r="U428" s="9"/>
      <c r="V428" s="9"/>
      <c r="W428" s="9"/>
      <c r="X428" s="9"/>
      <c r="Y428" s="9"/>
      <c r="Z428" s="9"/>
    </row>
    <row r="429" spans="1:26" ht="13.5" customHeight="1">
      <c r="A429" s="12"/>
      <c r="B429" s="12"/>
      <c r="C429" s="12"/>
      <c r="D429" s="12"/>
      <c r="E429" s="11"/>
      <c r="F429" s="11"/>
      <c r="G429" s="10"/>
      <c r="H429" s="9"/>
      <c r="I429" s="9"/>
      <c r="J429" s="9"/>
      <c r="K429" s="9"/>
      <c r="L429" s="9"/>
      <c r="M429" s="9"/>
      <c r="N429" s="9"/>
      <c r="O429" s="9"/>
      <c r="P429" s="9"/>
      <c r="Q429" s="9"/>
      <c r="R429" s="9"/>
      <c r="S429" s="9"/>
      <c r="T429" s="9"/>
      <c r="U429" s="9"/>
      <c r="V429" s="9"/>
      <c r="W429" s="9"/>
      <c r="X429" s="9"/>
      <c r="Y429" s="9"/>
      <c r="Z429" s="9"/>
    </row>
    <row r="430" spans="1:26" ht="13.5" customHeight="1">
      <c r="A430" s="12"/>
      <c r="B430" s="12"/>
      <c r="C430" s="12"/>
      <c r="D430" s="12"/>
      <c r="E430" s="11"/>
      <c r="F430" s="11"/>
      <c r="G430" s="10"/>
      <c r="H430" s="9"/>
      <c r="I430" s="9"/>
      <c r="J430" s="9"/>
      <c r="K430" s="9"/>
      <c r="L430" s="9"/>
      <c r="M430" s="9"/>
      <c r="N430" s="9"/>
      <c r="O430" s="9"/>
      <c r="P430" s="9"/>
      <c r="Q430" s="9"/>
      <c r="R430" s="9"/>
      <c r="S430" s="9"/>
      <c r="T430" s="9"/>
      <c r="U430" s="9"/>
      <c r="V430" s="9"/>
      <c r="W430" s="9"/>
      <c r="X430" s="9"/>
      <c r="Y430" s="9"/>
      <c r="Z430" s="9"/>
    </row>
    <row r="431" spans="1:26" ht="13.5" customHeight="1">
      <c r="A431" s="12"/>
      <c r="B431" s="12"/>
      <c r="C431" s="12"/>
      <c r="D431" s="12"/>
      <c r="E431" s="11"/>
      <c r="F431" s="11"/>
      <c r="G431" s="10"/>
      <c r="H431" s="9"/>
      <c r="I431" s="9"/>
      <c r="J431" s="9"/>
      <c r="K431" s="9"/>
      <c r="L431" s="9"/>
      <c r="M431" s="9"/>
      <c r="N431" s="9"/>
      <c r="O431" s="9"/>
      <c r="P431" s="9"/>
      <c r="Q431" s="9"/>
      <c r="R431" s="9"/>
      <c r="S431" s="9"/>
      <c r="T431" s="9"/>
      <c r="U431" s="9"/>
      <c r="V431" s="9"/>
      <c r="W431" s="9"/>
      <c r="X431" s="9"/>
      <c r="Y431" s="9"/>
      <c r="Z431" s="9"/>
    </row>
    <row r="432" spans="1:26" ht="13.5" customHeight="1">
      <c r="A432" s="12"/>
      <c r="B432" s="12"/>
      <c r="C432" s="12"/>
      <c r="D432" s="12"/>
      <c r="E432" s="11"/>
      <c r="F432" s="11"/>
      <c r="G432" s="10"/>
      <c r="H432" s="9"/>
      <c r="I432" s="9"/>
      <c r="J432" s="9"/>
      <c r="K432" s="9"/>
      <c r="L432" s="9"/>
      <c r="M432" s="9"/>
      <c r="N432" s="9"/>
      <c r="O432" s="9"/>
      <c r="P432" s="9"/>
      <c r="Q432" s="9"/>
      <c r="R432" s="9"/>
      <c r="S432" s="9"/>
      <c r="T432" s="9"/>
      <c r="U432" s="9"/>
      <c r="V432" s="9"/>
      <c r="W432" s="9"/>
      <c r="X432" s="9"/>
      <c r="Y432" s="9"/>
      <c r="Z432" s="9"/>
    </row>
    <row r="433" spans="1:26" ht="13.5" customHeight="1">
      <c r="A433" s="12"/>
      <c r="B433" s="12"/>
      <c r="C433" s="12"/>
      <c r="D433" s="12"/>
      <c r="E433" s="11"/>
      <c r="F433" s="11"/>
      <c r="G433" s="10"/>
      <c r="H433" s="9"/>
      <c r="I433" s="9"/>
      <c r="J433" s="9"/>
      <c r="K433" s="9"/>
      <c r="L433" s="9"/>
      <c r="M433" s="9"/>
      <c r="N433" s="9"/>
      <c r="O433" s="9"/>
      <c r="P433" s="9"/>
      <c r="Q433" s="9"/>
      <c r="R433" s="9"/>
      <c r="S433" s="9"/>
      <c r="T433" s="9"/>
      <c r="U433" s="9"/>
      <c r="V433" s="9"/>
      <c r="W433" s="9"/>
      <c r="X433" s="9"/>
      <c r="Y433" s="9"/>
      <c r="Z433" s="9"/>
    </row>
    <row r="434" spans="1:26" ht="13.5" customHeight="1">
      <c r="A434" s="12"/>
      <c r="B434" s="12"/>
      <c r="C434" s="12"/>
      <c r="D434" s="12"/>
      <c r="E434" s="11"/>
      <c r="F434" s="11"/>
      <c r="G434" s="10"/>
      <c r="H434" s="9"/>
      <c r="I434" s="9"/>
      <c r="J434" s="9"/>
      <c r="K434" s="9"/>
      <c r="L434" s="9"/>
      <c r="M434" s="9"/>
      <c r="N434" s="9"/>
      <c r="O434" s="9"/>
      <c r="P434" s="9"/>
      <c r="Q434" s="9"/>
      <c r="R434" s="9"/>
      <c r="S434" s="9"/>
      <c r="T434" s="9"/>
      <c r="U434" s="9"/>
      <c r="V434" s="9"/>
      <c r="W434" s="9"/>
      <c r="X434" s="9"/>
      <c r="Y434" s="9"/>
      <c r="Z434" s="9"/>
    </row>
    <row r="435" spans="1:26" ht="13.5" customHeight="1">
      <c r="A435" s="12"/>
      <c r="B435" s="12"/>
      <c r="C435" s="12"/>
      <c r="D435" s="12"/>
      <c r="E435" s="11"/>
      <c r="F435" s="11"/>
      <c r="G435" s="10"/>
      <c r="H435" s="9"/>
      <c r="I435" s="9"/>
      <c r="J435" s="9"/>
      <c r="K435" s="9"/>
      <c r="L435" s="9"/>
      <c r="M435" s="9"/>
      <c r="N435" s="9"/>
      <c r="O435" s="9"/>
      <c r="P435" s="9"/>
      <c r="Q435" s="9"/>
      <c r="R435" s="9"/>
      <c r="S435" s="9"/>
      <c r="T435" s="9"/>
      <c r="U435" s="9"/>
      <c r="V435" s="9"/>
      <c r="W435" s="9"/>
      <c r="X435" s="9"/>
      <c r="Y435" s="9"/>
      <c r="Z435" s="9"/>
    </row>
    <row r="436" spans="1:26" ht="13.5" customHeight="1">
      <c r="A436" s="12"/>
      <c r="B436" s="12"/>
      <c r="C436" s="12"/>
      <c r="D436" s="12"/>
      <c r="E436" s="11"/>
      <c r="F436" s="11"/>
      <c r="G436" s="10"/>
      <c r="H436" s="9"/>
      <c r="I436" s="9"/>
      <c r="J436" s="9"/>
      <c r="K436" s="9"/>
      <c r="L436" s="9"/>
      <c r="M436" s="9"/>
      <c r="N436" s="9"/>
      <c r="O436" s="9"/>
      <c r="P436" s="9"/>
      <c r="Q436" s="9"/>
      <c r="R436" s="9"/>
      <c r="S436" s="9"/>
      <c r="T436" s="9"/>
      <c r="U436" s="9"/>
      <c r="V436" s="9"/>
      <c r="W436" s="9"/>
      <c r="X436" s="9"/>
      <c r="Y436" s="9"/>
      <c r="Z436" s="9"/>
    </row>
    <row r="437" spans="1:26" ht="13.5" customHeight="1">
      <c r="A437" s="12"/>
      <c r="B437" s="12"/>
      <c r="C437" s="12"/>
      <c r="D437" s="12"/>
      <c r="E437" s="11"/>
      <c r="F437" s="11"/>
      <c r="G437" s="10"/>
      <c r="H437" s="9"/>
      <c r="I437" s="9"/>
      <c r="J437" s="9"/>
      <c r="K437" s="9"/>
      <c r="L437" s="9"/>
      <c r="M437" s="9"/>
      <c r="N437" s="9"/>
      <c r="O437" s="9"/>
      <c r="P437" s="9"/>
      <c r="Q437" s="9"/>
      <c r="R437" s="9"/>
      <c r="S437" s="9"/>
      <c r="T437" s="9"/>
      <c r="U437" s="9"/>
      <c r="V437" s="9"/>
      <c r="W437" s="9"/>
      <c r="X437" s="9"/>
      <c r="Y437" s="9"/>
      <c r="Z437" s="9"/>
    </row>
    <row r="438" spans="1:26" ht="13.5" customHeight="1">
      <c r="A438" s="12"/>
      <c r="B438" s="12"/>
      <c r="C438" s="12"/>
      <c r="D438" s="12"/>
      <c r="E438" s="11"/>
      <c r="F438" s="11"/>
      <c r="G438" s="10"/>
      <c r="H438" s="9"/>
      <c r="I438" s="9"/>
      <c r="J438" s="9"/>
      <c r="K438" s="9"/>
      <c r="L438" s="9"/>
      <c r="M438" s="9"/>
      <c r="N438" s="9"/>
      <c r="O438" s="9"/>
      <c r="P438" s="9"/>
      <c r="Q438" s="9"/>
      <c r="R438" s="9"/>
      <c r="S438" s="9"/>
      <c r="T438" s="9"/>
      <c r="U438" s="9"/>
      <c r="V438" s="9"/>
      <c r="W438" s="9"/>
      <c r="X438" s="9"/>
      <c r="Y438" s="9"/>
      <c r="Z438" s="9"/>
    </row>
    <row r="439" spans="1:26" ht="13.5" customHeight="1">
      <c r="A439" s="12"/>
      <c r="B439" s="12"/>
      <c r="C439" s="12"/>
      <c r="D439" s="12"/>
      <c r="E439" s="11"/>
      <c r="F439" s="11"/>
      <c r="G439" s="10"/>
      <c r="H439" s="9"/>
      <c r="I439" s="9"/>
      <c r="J439" s="9"/>
      <c r="K439" s="9"/>
      <c r="L439" s="9"/>
      <c r="M439" s="9"/>
      <c r="N439" s="9"/>
      <c r="O439" s="9"/>
      <c r="P439" s="9"/>
      <c r="Q439" s="9"/>
      <c r="R439" s="9"/>
      <c r="S439" s="9"/>
      <c r="T439" s="9"/>
      <c r="U439" s="9"/>
      <c r="V439" s="9"/>
      <c r="W439" s="9"/>
      <c r="X439" s="9"/>
      <c r="Y439" s="9"/>
      <c r="Z439" s="9"/>
    </row>
    <row r="440" spans="1:26" ht="13.5" customHeight="1">
      <c r="A440" s="12"/>
      <c r="B440" s="12"/>
      <c r="C440" s="12"/>
      <c r="D440" s="12"/>
      <c r="E440" s="11"/>
      <c r="F440" s="11"/>
      <c r="G440" s="10"/>
      <c r="H440" s="9"/>
      <c r="I440" s="9"/>
      <c r="J440" s="9"/>
      <c r="K440" s="9"/>
      <c r="L440" s="9"/>
      <c r="M440" s="9"/>
      <c r="N440" s="9"/>
      <c r="O440" s="9"/>
      <c r="P440" s="9"/>
      <c r="Q440" s="9"/>
      <c r="R440" s="9"/>
      <c r="S440" s="9"/>
      <c r="T440" s="9"/>
      <c r="U440" s="9"/>
      <c r="V440" s="9"/>
      <c r="W440" s="9"/>
      <c r="X440" s="9"/>
      <c r="Y440" s="9"/>
      <c r="Z440" s="9"/>
    </row>
    <row r="441" spans="1:26" ht="13.5" customHeight="1">
      <c r="A441" s="12"/>
      <c r="B441" s="12"/>
      <c r="C441" s="12"/>
      <c r="D441" s="12"/>
      <c r="E441" s="11"/>
      <c r="F441" s="11"/>
      <c r="G441" s="10"/>
      <c r="H441" s="9"/>
      <c r="I441" s="9"/>
      <c r="J441" s="9"/>
      <c r="K441" s="9"/>
      <c r="L441" s="9"/>
      <c r="M441" s="9"/>
      <c r="N441" s="9"/>
      <c r="O441" s="9"/>
      <c r="P441" s="9"/>
      <c r="Q441" s="9"/>
      <c r="R441" s="9"/>
      <c r="S441" s="9"/>
      <c r="T441" s="9"/>
      <c r="U441" s="9"/>
      <c r="V441" s="9"/>
      <c r="W441" s="9"/>
      <c r="X441" s="9"/>
      <c r="Y441" s="9"/>
      <c r="Z441" s="9"/>
    </row>
    <row r="442" spans="1:26" ht="13.5" customHeight="1">
      <c r="A442" s="12"/>
      <c r="B442" s="12"/>
      <c r="C442" s="12"/>
      <c r="D442" s="12"/>
      <c r="E442" s="11"/>
      <c r="F442" s="11"/>
      <c r="G442" s="10"/>
      <c r="H442" s="9"/>
      <c r="I442" s="9"/>
      <c r="J442" s="9"/>
      <c r="K442" s="9"/>
      <c r="L442" s="9"/>
      <c r="M442" s="9"/>
      <c r="N442" s="9"/>
      <c r="O442" s="9"/>
      <c r="P442" s="9"/>
      <c r="Q442" s="9"/>
      <c r="R442" s="9"/>
      <c r="S442" s="9"/>
      <c r="T442" s="9"/>
      <c r="U442" s="9"/>
      <c r="V442" s="9"/>
      <c r="W442" s="9"/>
      <c r="X442" s="9"/>
      <c r="Y442" s="9"/>
      <c r="Z442" s="9"/>
    </row>
    <row r="443" spans="1:26" ht="13.5" customHeight="1">
      <c r="A443" s="12"/>
      <c r="B443" s="12"/>
      <c r="C443" s="12"/>
      <c r="D443" s="12"/>
      <c r="E443" s="11"/>
      <c r="F443" s="11"/>
      <c r="G443" s="10"/>
      <c r="H443" s="9"/>
      <c r="I443" s="9"/>
      <c r="J443" s="9"/>
      <c r="K443" s="9"/>
      <c r="L443" s="9"/>
      <c r="M443" s="9"/>
      <c r="N443" s="9"/>
      <c r="O443" s="9"/>
      <c r="P443" s="9"/>
      <c r="Q443" s="9"/>
      <c r="R443" s="9"/>
      <c r="S443" s="9"/>
      <c r="T443" s="9"/>
      <c r="U443" s="9"/>
      <c r="V443" s="9"/>
      <c r="W443" s="9"/>
      <c r="X443" s="9"/>
      <c r="Y443" s="9"/>
      <c r="Z443" s="9"/>
    </row>
    <row r="444" spans="1:26" ht="13.5" customHeight="1">
      <c r="A444" s="12"/>
      <c r="B444" s="12"/>
      <c r="C444" s="12"/>
      <c r="D444" s="12"/>
      <c r="E444" s="11"/>
      <c r="F444" s="11"/>
      <c r="G444" s="10"/>
      <c r="H444" s="9"/>
      <c r="I444" s="9"/>
      <c r="J444" s="9"/>
      <c r="K444" s="9"/>
      <c r="L444" s="9"/>
      <c r="M444" s="9"/>
      <c r="N444" s="9"/>
      <c r="O444" s="9"/>
      <c r="P444" s="9"/>
      <c r="Q444" s="9"/>
      <c r="R444" s="9"/>
      <c r="S444" s="9"/>
      <c r="T444" s="9"/>
      <c r="U444" s="9"/>
      <c r="V444" s="9"/>
      <c r="W444" s="9"/>
      <c r="X444" s="9"/>
      <c r="Y444" s="9"/>
      <c r="Z444" s="9"/>
    </row>
    <row r="445" spans="1:26" ht="13.5" customHeight="1">
      <c r="A445" s="12"/>
      <c r="B445" s="12"/>
      <c r="C445" s="12"/>
      <c r="D445" s="12"/>
      <c r="E445" s="11"/>
      <c r="F445" s="11"/>
      <c r="G445" s="10"/>
      <c r="H445" s="9"/>
      <c r="I445" s="9"/>
      <c r="J445" s="9"/>
      <c r="K445" s="9"/>
      <c r="L445" s="9"/>
      <c r="M445" s="9"/>
      <c r="N445" s="9"/>
      <c r="O445" s="9"/>
      <c r="P445" s="9"/>
      <c r="Q445" s="9"/>
      <c r="R445" s="9"/>
      <c r="S445" s="9"/>
      <c r="T445" s="9"/>
      <c r="U445" s="9"/>
      <c r="V445" s="9"/>
      <c r="W445" s="9"/>
      <c r="X445" s="9"/>
      <c r="Y445" s="9"/>
      <c r="Z445" s="9"/>
    </row>
    <row r="446" spans="1:26" ht="13.5" customHeight="1">
      <c r="A446" s="12"/>
      <c r="B446" s="12"/>
      <c r="C446" s="12"/>
      <c r="D446" s="12"/>
      <c r="E446" s="11"/>
      <c r="F446" s="11"/>
      <c r="G446" s="10"/>
      <c r="H446" s="9"/>
      <c r="I446" s="9"/>
      <c r="J446" s="9"/>
      <c r="K446" s="9"/>
      <c r="L446" s="9"/>
      <c r="M446" s="9"/>
      <c r="N446" s="9"/>
      <c r="O446" s="9"/>
      <c r="P446" s="9"/>
      <c r="Q446" s="9"/>
      <c r="R446" s="9"/>
      <c r="S446" s="9"/>
      <c r="T446" s="9"/>
      <c r="U446" s="9"/>
      <c r="V446" s="9"/>
      <c r="W446" s="9"/>
      <c r="X446" s="9"/>
      <c r="Y446" s="9"/>
      <c r="Z446" s="9"/>
    </row>
    <row r="447" spans="1:26" ht="13.5" customHeight="1">
      <c r="A447" s="12"/>
      <c r="B447" s="12"/>
      <c r="C447" s="12"/>
      <c r="D447" s="12"/>
      <c r="E447" s="11"/>
      <c r="F447" s="11"/>
      <c r="G447" s="10"/>
      <c r="H447" s="9"/>
      <c r="I447" s="9"/>
      <c r="J447" s="9"/>
      <c r="K447" s="9"/>
      <c r="L447" s="9"/>
      <c r="M447" s="9"/>
      <c r="N447" s="9"/>
      <c r="O447" s="9"/>
      <c r="P447" s="9"/>
      <c r="Q447" s="9"/>
      <c r="R447" s="9"/>
      <c r="S447" s="9"/>
      <c r="T447" s="9"/>
      <c r="U447" s="9"/>
      <c r="V447" s="9"/>
      <c r="W447" s="9"/>
      <c r="X447" s="9"/>
      <c r="Y447" s="9"/>
      <c r="Z447" s="9"/>
    </row>
    <row r="448" spans="1:26" ht="13.5" customHeight="1">
      <c r="A448" s="12"/>
      <c r="B448" s="12"/>
      <c r="C448" s="12"/>
      <c r="D448" s="12"/>
      <c r="E448" s="11"/>
      <c r="F448" s="11"/>
      <c r="G448" s="10"/>
      <c r="H448" s="9"/>
      <c r="I448" s="9"/>
      <c r="J448" s="9"/>
      <c r="K448" s="9"/>
      <c r="L448" s="9"/>
      <c r="M448" s="9"/>
      <c r="N448" s="9"/>
      <c r="O448" s="9"/>
      <c r="P448" s="9"/>
      <c r="Q448" s="9"/>
      <c r="R448" s="9"/>
      <c r="S448" s="9"/>
      <c r="T448" s="9"/>
      <c r="U448" s="9"/>
      <c r="V448" s="9"/>
      <c r="W448" s="9"/>
      <c r="X448" s="9"/>
      <c r="Y448" s="9"/>
      <c r="Z448" s="9"/>
    </row>
    <row r="449" spans="1:26" ht="13.5" customHeight="1">
      <c r="A449" s="12"/>
      <c r="B449" s="12"/>
      <c r="C449" s="12"/>
      <c r="D449" s="12"/>
      <c r="E449" s="11"/>
      <c r="F449" s="11"/>
      <c r="G449" s="10"/>
      <c r="H449" s="9"/>
      <c r="I449" s="9"/>
      <c r="J449" s="9"/>
      <c r="K449" s="9"/>
      <c r="L449" s="9"/>
      <c r="M449" s="9"/>
      <c r="N449" s="9"/>
      <c r="O449" s="9"/>
      <c r="P449" s="9"/>
      <c r="Q449" s="9"/>
      <c r="R449" s="9"/>
      <c r="S449" s="9"/>
      <c r="T449" s="9"/>
      <c r="U449" s="9"/>
      <c r="V449" s="9"/>
      <c r="W449" s="9"/>
      <c r="X449" s="9"/>
      <c r="Y449" s="9"/>
      <c r="Z449" s="9"/>
    </row>
    <row r="450" spans="1:26" ht="13.5" customHeight="1">
      <c r="A450" s="12"/>
      <c r="B450" s="12"/>
      <c r="C450" s="12"/>
      <c r="D450" s="12"/>
      <c r="E450" s="11"/>
      <c r="F450" s="11"/>
      <c r="G450" s="10"/>
      <c r="H450" s="9"/>
      <c r="I450" s="9"/>
      <c r="J450" s="9"/>
      <c r="K450" s="9"/>
      <c r="L450" s="9"/>
      <c r="M450" s="9"/>
      <c r="N450" s="9"/>
      <c r="O450" s="9"/>
      <c r="P450" s="9"/>
      <c r="Q450" s="9"/>
      <c r="R450" s="9"/>
      <c r="S450" s="9"/>
      <c r="T450" s="9"/>
      <c r="U450" s="9"/>
      <c r="V450" s="9"/>
      <c r="W450" s="9"/>
      <c r="X450" s="9"/>
      <c r="Y450" s="9"/>
      <c r="Z450" s="9"/>
    </row>
    <row r="451" spans="1:26" ht="13.5" customHeight="1">
      <c r="A451" s="12"/>
      <c r="B451" s="12"/>
      <c r="C451" s="12"/>
      <c r="D451" s="12"/>
      <c r="E451" s="11"/>
      <c r="F451" s="11"/>
      <c r="G451" s="10"/>
      <c r="H451" s="9"/>
      <c r="I451" s="9"/>
      <c r="J451" s="9"/>
      <c r="K451" s="9"/>
      <c r="L451" s="9"/>
      <c r="M451" s="9"/>
      <c r="N451" s="9"/>
      <c r="O451" s="9"/>
      <c r="P451" s="9"/>
      <c r="Q451" s="9"/>
      <c r="R451" s="9"/>
      <c r="S451" s="9"/>
      <c r="T451" s="9"/>
      <c r="U451" s="9"/>
      <c r="V451" s="9"/>
      <c r="W451" s="9"/>
      <c r="X451" s="9"/>
      <c r="Y451" s="9"/>
      <c r="Z451" s="9"/>
    </row>
    <row r="452" spans="1:26" ht="13.5" customHeight="1">
      <c r="A452" s="12"/>
      <c r="B452" s="12"/>
      <c r="C452" s="12"/>
      <c r="D452" s="12"/>
      <c r="E452" s="11"/>
      <c r="F452" s="11"/>
      <c r="G452" s="10"/>
      <c r="H452" s="9"/>
      <c r="I452" s="9"/>
      <c r="J452" s="9"/>
      <c r="K452" s="9"/>
      <c r="L452" s="9"/>
      <c r="M452" s="9"/>
      <c r="N452" s="9"/>
      <c r="O452" s="9"/>
      <c r="P452" s="9"/>
      <c r="Q452" s="9"/>
      <c r="R452" s="9"/>
      <c r="S452" s="9"/>
      <c r="T452" s="9"/>
      <c r="U452" s="9"/>
      <c r="V452" s="9"/>
      <c r="W452" s="9"/>
      <c r="X452" s="9"/>
      <c r="Y452" s="9"/>
      <c r="Z452" s="9"/>
    </row>
    <row r="453" spans="1:26" ht="13.5" customHeight="1">
      <c r="A453" s="12"/>
      <c r="B453" s="12"/>
      <c r="C453" s="12"/>
      <c r="D453" s="12"/>
      <c r="E453" s="11"/>
      <c r="F453" s="11"/>
      <c r="G453" s="10"/>
      <c r="H453" s="9"/>
      <c r="I453" s="9"/>
      <c r="J453" s="9"/>
      <c r="K453" s="9"/>
      <c r="L453" s="9"/>
      <c r="M453" s="9"/>
      <c r="N453" s="9"/>
      <c r="O453" s="9"/>
      <c r="P453" s="9"/>
      <c r="Q453" s="9"/>
      <c r="R453" s="9"/>
      <c r="S453" s="9"/>
      <c r="T453" s="9"/>
      <c r="U453" s="9"/>
      <c r="V453" s="9"/>
      <c r="W453" s="9"/>
      <c r="X453" s="9"/>
      <c r="Y453" s="9"/>
      <c r="Z453" s="9"/>
    </row>
    <row r="454" spans="1:26" ht="13.5" customHeight="1">
      <c r="A454" s="12"/>
      <c r="B454" s="12"/>
      <c r="C454" s="12"/>
      <c r="D454" s="12"/>
      <c r="E454" s="11"/>
      <c r="F454" s="11"/>
      <c r="G454" s="10"/>
      <c r="H454" s="9"/>
      <c r="I454" s="9"/>
      <c r="J454" s="9"/>
      <c r="K454" s="9"/>
      <c r="L454" s="9"/>
      <c r="M454" s="9"/>
      <c r="N454" s="9"/>
      <c r="O454" s="9"/>
      <c r="P454" s="9"/>
      <c r="Q454" s="9"/>
      <c r="R454" s="9"/>
      <c r="S454" s="9"/>
      <c r="T454" s="9"/>
      <c r="U454" s="9"/>
      <c r="V454" s="9"/>
      <c r="W454" s="9"/>
      <c r="X454" s="9"/>
      <c r="Y454" s="9"/>
      <c r="Z454" s="9"/>
    </row>
    <row r="455" spans="1:26" ht="13.5" customHeight="1">
      <c r="A455" s="12"/>
      <c r="B455" s="12"/>
      <c r="C455" s="12"/>
      <c r="D455" s="12"/>
      <c r="E455" s="11"/>
      <c r="F455" s="11"/>
      <c r="G455" s="10"/>
      <c r="H455" s="9"/>
      <c r="I455" s="9"/>
      <c r="J455" s="9"/>
      <c r="K455" s="9"/>
      <c r="L455" s="9"/>
      <c r="M455" s="9"/>
      <c r="N455" s="9"/>
      <c r="O455" s="9"/>
      <c r="P455" s="9"/>
      <c r="Q455" s="9"/>
      <c r="R455" s="9"/>
      <c r="S455" s="9"/>
      <c r="T455" s="9"/>
      <c r="U455" s="9"/>
      <c r="V455" s="9"/>
      <c r="W455" s="9"/>
      <c r="X455" s="9"/>
      <c r="Y455" s="9"/>
      <c r="Z455" s="9"/>
    </row>
    <row r="456" spans="1:26" ht="13.5" customHeight="1">
      <c r="A456" s="12"/>
      <c r="B456" s="12"/>
      <c r="C456" s="12"/>
      <c r="D456" s="12"/>
      <c r="E456" s="11"/>
      <c r="F456" s="11"/>
      <c r="G456" s="10"/>
      <c r="H456" s="9"/>
      <c r="I456" s="9"/>
      <c r="J456" s="9"/>
      <c r="K456" s="9"/>
      <c r="L456" s="9"/>
      <c r="M456" s="9"/>
      <c r="N456" s="9"/>
      <c r="O456" s="9"/>
      <c r="P456" s="9"/>
      <c r="Q456" s="9"/>
      <c r="R456" s="9"/>
      <c r="S456" s="9"/>
      <c r="T456" s="9"/>
      <c r="U456" s="9"/>
      <c r="V456" s="9"/>
      <c r="W456" s="9"/>
      <c r="X456" s="9"/>
      <c r="Y456" s="9"/>
      <c r="Z456" s="9"/>
    </row>
    <row r="457" spans="1:26" ht="13.5" customHeight="1">
      <c r="A457" s="12"/>
      <c r="B457" s="12"/>
      <c r="C457" s="12"/>
      <c r="D457" s="12"/>
      <c r="E457" s="11"/>
      <c r="F457" s="11"/>
      <c r="G457" s="10"/>
      <c r="H457" s="9"/>
      <c r="I457" s="9"/>
      <c r="J457" s="9"/>
      <c r="K457" s="9"/>
      <c r="L457" s="9"/>
      <c r="M457" s="9"/>
      <c r="N457" s="9"/>
      <c r="O457" s="9"/>
      <c r="P457" s="9"/>
      <c r="Q457" s="9"/>
      <c r="R457" s="9"/>
      <c r="S457" s="9"/>
      <c r="T457" s="9"/>
      <c r="U457" s="9"/>
      <c r="V457" s="9"/>
      <c r="W457" s="9"/>
      <c r="X457" s="9"/>
      <c r="Y457" s="9"/>
      <c r="Z457" s="9"/>
    </row>
    <row r="458" spans="1:26" ht="13.5" customHeight="1">
      <c r="A458" s="12"/>
      <c r="B458" s="12"/>
      <c r="C458" s="12"/>
      <c r="D458" s="12"/>
      <c r="E458" s="11"/>
      <c r="F458" s="11"/>
      <c r="G458" s="10"/>
      <c r="H458" s="9"/>
      <c r="I458" s="9"/>
      <c r="J458" s="9"/>
      <c r="K458" s="9"/>
      <c r="L458" s="9"/>
      <c r="M458" s="9"/>
      <c r="N458" s="9"/>
      <c r="O458" s="9"/>
      <c r="P458" s="9"/>
      <c r="Q458" s="9"/>
      <c r="R458" s="9"/>
      <c r="S458" s="9"/>
      <c r="T458" s="9"/>
      <c r="U458" s="9"/>
      <c r="V458" s="9"/>
      <c r="W458" s="9"/>
      <c r="X458" s="9"/>
      <c r="Y458" s="9"/>
      <c r="Z458" s="9"/>
    </row>
    <row r="459" spans="1:26" ht="13.5" customHeight="1">
      <c r="A459" s="12"/>
      <c r="B459" s="12"/>
      <c r="C459" s="12"/>
      <c r="D459" s="12"/>
      <c r="E459" s="11"/>
      <c r="F459" s="11"/>
      <c r="G459" s="10"/>
      <c r="H459" s="9"/>
      <c r="I459" s="9"/>
      <c r="J459" s="9"/>
      <c r="K459" s="9"/>
      <c r="L459" s="9"/>
      <c r="M459" s="9"/>
      <c r="N459" s="9"/>
      <c r="O459" s="9"/>
      <c r="P459" s="9"/>
      <c r="Q459" s="9"/>
      <c r="R459" s="9"/>
      <c r="S459" s="9"/>
      <c r="T459" s="9"/>
      <c r="U459" s="9"/>
      <c r="V459" s="9"/>
      <c r="W459" s="9"/>
      <c r="X459" s="9"/>
      <c r="Y459" s="9"/>
      <c r="Z459" s="9"/>
    </row>
    <row r="460" spans="1:26" ht="13.5" customHeight="1">
      <c r="A460" s="12"/>
      <c r="B460" s="12"/>
      <c r="C460" s="12"/>
      <c r="D460" s="12"/>
      <c r="E460" s="11"/>
      <c r="F460" s="11"/>
      <c r="G460" s="10"/>
      <c r="H460" s="9"/>
      <c r="I460" s="9"/>
      <c r="J460" s="9"/>
      <c r="K460" s="9"/>
      <c r="L460" s="9"/>
      <c r="M460" s="9"/>
      <c r="N460" s="9"/>
      <c r="O460" s="9"/>
      <c r="P460" s="9"/>
      <c r="Q460" s="9"/>
      <c r="R460" s="9"/>
      <c r="S460" s="9"/>
      <c r="T460" s="9"/>
      <c r="U460" s="9"/>
      <c r="V460" s="9"/>
      <c r="W460" s="9"/>
      <c r="X460" s="9"/>
      <c r="Y460" s="9"/>
      <c r="Z460" s="9"/>
    </row>
    <row r="461" spans="1:26" ht="13.5" customHeight="1">
      <c r="A461" s="12"/>
      <c r="B461" s="12"/>
      <c r="C461" s="12"/>
      <c r="D461" s="12"/>
      <c r="E461" s="11"/>
      <c r="F461" s="11"/>
      <c r="G461" s="10"/>
      <c r="H461" s="9"/>
      <c r="I461" s="9"/>
      <c r="J461" s="9"/>
      <c r="K461" s="9"/>
      <c r="L461" s="9"/>
      <c r="M461" s="9"/>
      <c r="N461" s="9"/>
      <c r="O461" s="9"/>
      <c r="P461" s="9"/>
      <c r="Q461" s="9"/>
      <c r="R461" s="9"/>
      <c r="S461" s="9"/>
      <c r="T461" s="9"/>
      <c r="U461" s="9"/>
      <c r="V461" s="9"/>
      <c r="W461" s="9"/>
      <c r="X461" s="9"/>
      <c r="Y461" s="9"/>
      <c r="Z461" s="9"/>
    </row>
    <row r="462" spans="1:26" ht="13.5" customHeight="1">
      <c r="A462" s="12"/>
      <c r="B462" s="12"/>
      <c r="C462" s="12"/>
      <c r="D462" s="12"/>
      <c r="E462" s="11"/>
      <c r="F462" s="11"/>
      <c r="G462" s="10"/>
      <c r="H462" s="9"/>
      <c r="I462" s="9"/>
      <c r="J462" s="9"/>
      <c r="K462" s="9"/>
      <c r="L462" s="9"/>
      <c r="M462" s="9"/>
      <c r="N462" s="9"/>
      <c r="O462" s="9"/>
      <c r="P462" s="9"/>
      <c r="Q462" s="9"/>
      <c r="R462" s="9"/>
      <c r="S462" s="9"/>
      <c r="T462" s="9"/>
      <c r="U462" s="9"/>
      <c r="V462" s="9"/>
      <c r="W462" s="9"/>
      <c r="X462" s="9"/>
      <c r="Y462" s="9"/>
      <c r="Z462" s="9"/>
    </row>
    <row r="463" spans="1:26" ht="13.5" customHeight="1">
      <c r="A463" s="12"/>
      <c r="B463" s="12"/>
      <c r="C463" s="12"/>
      <c r="D463" s="12"/>
      <c r="E463" s="11"/>
      <c r="F463" s="11"/>
      <c r="G463" s="10"/>
      <c r="H463" s="9"/>
      <c r="I463" s="9"/>
      <c r="J463" s="9"/>
      <c r="K463" s="9"/>
      <c r="L463" s="9"/>
      <c r="M463" s="9"/>
      <c r="N463" s="9"/>
      <c r="O463" s="9"/>
      <c r="P463" s="9"/>
      <c r="Q463" s="9"/>
      <c r="R463" s="9"/>
      <c r="S463" s="9"/>
      <c r="T463" s="9"/>
      <c r="U463" s="9"/>
      <c r="V463" s="9"/>
      <c r="W463" s="9"/>
      <c r="X463" s="9"/>
      <c r="Y463" s="9"/>
      <c r="Z463" s="9"/>
    </row>
    <row r="464" spans="1:26" ht="13.5" customHeight="1">
      <c r="A464" s="12"/>
      <c r="B464" s="12"/>
      <c r="C464" s="12"/>
      <c r="D464" s="12"/>
      <c r="E464" s="11"/>
      <c r="F464" s="11"/>
      <c r="G464" s="10"/>
      <c r="H464" s="9"/>
      <c r="I464" s="9"/>
      <c r="J464" s="9"/>
      <c r="K464" s="9"/>
      <c r="L464" s="9"/>
      <c r="M464" s="9"/>
      <c r="N464" s="9"/>
      <c r="O464" s="9"/>
      <c r="P464" s="9"/>
      <c r="Q464" s="9"/>
      <c r="R464" s="9"/>
      <c r="S464" s="9"/>
      <c r="T464" s="9"/>
      <c r="U464" s="9"/>
      <c r="V464" s="9"/>
      <c r="W464" s="9"/>
      <c r="X464" s="9"/>
      <c r="Y464" s="9"/>
      <c r="Z464" s="9"/>
    </row>
    <row r="465" spans="1:26" ht="13.5" customHeight="1">
      <c r="A465" s="12"/>
      <c r="B465" s="12"/>
      <c r="C465" s="12"/>
      <c r="D465" s="12"/>
      <c r="E465" s="11"/>
      <c r="F465" s="11"/>
      <c r="G465" s="10"/>
      <c r="H465" s="9"/>
      <c r="I465" s="9"/>
      <c r="J465" s="9"/>
      <c r="K465" s="9"/>
      <c r="L465" s="9"/>
      <c r="M465" s="9"/>
      <c r="N465" s="9"/>
      <c r="O465" s="9"/>
      <c r="P465" s="9"/>
      <c r="Q465" s="9"/>
      <c r="R465" s="9"/>
      <c r="S465" s="9"/>
      <c r="T465" s="9"/>
      <c r="U465" s="9"/>
      <c r="V465" s="9"/>
      <c r="W465" s="9"/>
      <c r="X465" s="9"/>
      <c r="Y465" s="9"/>
      <c r="Z465" s="9"/>
    </row>
    <row r="466" spans="1:26" ht="13.5" customHeight="1">
      <c r="A466" s="12"/>
      <c r="B466" s="12"/>
      <c r="C466" s="12"/>
      <c r="D466" s="12"/>
      <c r="E466" s="11"/>
      <c r="F466" s="11"/>
      <c r="G466" s="10"/>
      <c r="H466" s="9"/>
      <c r="I466" s="9"/>
      <c r="J466" s="9"/>
      <c r="K466" s="9"/>
      <c r="L466" s="9"/>
      <c r="M466" s="9"/>
      <c r="N466" s="9"/>
      <c r="O466" s="9"/>
      <c r="P466" s="9"/>
      <c r="Q466" s="9"/>
      <c r="R466" s="9"/>
      <c r="S466" s="9"/>
      <c r="T466" s="9"/>
      <c r="U466" s="9"/>
      <c r="V466" s="9"/>
      <c r="W466" s="9"/>
      <c r="X466" s="9"/>
      <c r="Y466" s="9"/>
      <c r="Z466" s="9"/>
    </row>
    <row r="467" spans="1:26" ht="13.5" customHeight="1">
      <c r="A467" s="12"/>
      <c r="B467" s="12"/>
      <c r="C467" s="12"/>
      <c r="D467" s="12"/>
      <c r="E467" s="11"/>
      <c r="F467" s="11"/>
      <c r="G467" s="10"/>
      <c r="H467" s="9"/>
      <c r="I467" s="9"/>
      <c r="J467" s="9"/>
      <c r="K467" s="9"/>
      <c r="L467" s="9"/>
      <c r="M467" s="9"/>
      <c r="N467" s="9"/>
      <c r="O467" s="9"/>
      <c r="P467" s="9"/>
      <c r="Q467" s="9"/>
      <c r="R467" s="9"/>
      <c r="S467" s="9"/>
      <c r="T467" s="9"/>
      <c r="U467" s="9"/>
      <c r="V467" s="9"/>
      <c r="W467" s="9"/>
      <c r="X467" s="9"/>
      <c r="Y467" s="9"/>
      <c r="Z467" s="9"/>
    </row>
    <row r="468" spans="1:26" ht="13.5" customHeight="1">
      <c r="A468" s="12"/>
      <c r="B468" s="12"/>
      <c r="C468" s="12"/>
      <c r="D468" s="12"/>
      <c r="E468" s="11"/>
      <c r="F468" s="11"/>
      <c r="G468" s="10"/>
      <c r="H468" s="9"/>
      <c r="I468" s="9"/>
      <c r="J468" s="9"/>
      <c r="K468" s="9"/>
      <c r="L468" s="9"/>
      <c r="M468" s="9"/>
      <c r="N468" s="9"/>
      <c r="O468" s="9"/>
      <c r="P468" s="9"/>
      <c r="Q468" s="9"/>
      <c r="R468" s="9"/>
      <c r="S468" s="9"/>
      <c r="T468" s="9"/>
      <c r="U468" s="9"/>
      <c r="V468" s="9"/>
      <c r="W468" s="9"/>
      <c r="X468" s="9"/>
      <c r="Y468" s="9"/>
      <c r="Z468" s="9"/>
    </row>
    <row r="469" spans="1:26" ht="13.5" customHeight="1">
      <c r="A469" s="12"/>
      <c r="B469" s="12"/>
      <c r="C469" s="12"/>
      <c r="D469" s="12"/>
      <c r="E469" s="11"/>
      <c r="F469" s="11"/>
      <c r="G469" s="10"/>
      <c r="H469" s="9"/>
      <c r="I469" s="9"/>
      <c r="J469" s="9"/>
      <c r="K469" s="9"/>
      <c r="L469" s="9"/>
      <c r="M469" s="9"/>
      <c r="N469" s="9"/>
      <c r="O469" s="9"/>
      <c r="P469" s="9"/>
      <c r="Q469" s="9"/>
      <c r="R469" s="9"/>
      <c r="S469" s="9"/>
      <c r="T469" s="9"/>
      <c r="U469" s="9"/>
      <c r="V469" s="9"/>
      <c r="W469" s="9"/>
      <c r="X469" s="9"/>
      <c r="Y469" s="9"/>
      <c r="Z469" s="9"/>
    </row>
    <row r="470" spans="1:26" ht="13.5" customHeight="1">
      <c r="A470" s="12"/>
      <c r="B470" s="12"/>
      <c r="C470" s="12"/>
      <c r="D470" s="12"/>
      <c r="E470" s="11"/>
      <c r="F470" s="11"/>
      <c r="G470" s="10"/>
      <c r="H470" s="9"/>
      <c r="I470" s="9"/>
      <c r="J470" s="9"/>
      <c r="K470" s="9"/>
      <c r="L470" s="9"/>
      <c r="M470" s="9"/>
      <c r="N470" s="9"/>
      <c r="O470" s="9"/>
      <c r="P470" s="9"/>
      <c r="Q470" s="9"/>
      <c r="R470" s="9"/>
      <c r="S470" s="9"/>
      <c r="T470" s="9"/>
      <c r="U470" s="9"/>
      <c r="V470" s="9"/>
      <c r="W470" s="9"/>
      <c r="X470" s="9"/>
      <c r="Y470" s="9"/>
      <c r="Z470" s="9"/>
    </row>
    <row r="471" spans="1:26" ht="13.5" customHeight="1">
      <c r="A471" s="12"/>
      <c r="B471" s="12"/>
      <c r="C471" s="12"/>
      <c r="D471" s="12"/>
      <c r="E471" s="11"/>
      <c r="F471" s="11"/>
      <c r="G471" s="10"/>
      <c r="H471" s="9"/>
      <c r="I471" s="9"/>
      <c r="J471" s="9"/>
      <c r="K471" s="9"/>
      <c r="L471" s="9"/>
      <c r="M471" s="9"/>
      <c r="N471" s="9"/>
      <c r="O471" s="9"/>
      <c r="P471" s="9"/>
      <c r="Q471" s="9"/>
      <c r="R471" s="9"/>
      <c r="S471" s="9"/>
      <c r="T471" s="9"/>
      <c r="U471" s="9"/>
      <c r="V471" s="9"/>
      <c r="W471" s="9"/>
      <c r="X471" s="9"/>
      <c r="Y471" s="9"/>
      <c r="Z471" s="9"/>
    </row>
    <row r="472" spans="1:26" ht="13.5" customHeight="1">
      <c r="A472" s="12"/>
      <c r="B472" s="12"/>
      <c r="C472" s="12"/>
      <c r="D472" s="12"/>
      <c r="E472" s="11"/>
      <c r="F472" s="11"/>
      <c r="G472" s="10"/>
      <c r="H472" s="9"/>
      <c r="I472" s="9"/>
      <c r="J472" s="9"/>
      <c r="K472" s="9"/>
      <c r="L472" s="9"/>
      <c r="M472" s="9"/>
      <c r="N472" s="9"/>
      <c r="O472" s="9"/>
      <c r="P472" s="9"/>
      <c r="Q472" s="9"/>
      <c r="R472" s="9"/>
      <c r="S472" s="9"/>
      <c r="T472" s="9"/>
      <c r="U472" s="9"/>
      <c r="V472" s="9"/>
      <c r="W472" s="9"/>
      <c r="X472" s="9"/>
      <c r="Y472" s="9"/>
      <c r="Z472" s="9"/>
    </row>
    <row r="473" spans="1:26" ht="13.5" customHeight="1">
      <c r="A473" s="12"/>
      <c r="B473" s="12"/>
      <c r="C473" s="12"/>
      <c r="D473" s="12"/>
      <c r="E473" s="11"/>
      <c r="F473" s="11"/>
      <c r="G473" s="10"/>
      <c r="H473" s="9"/>
      <c r="I473" s="9"/>
      <c r="J473" s="9"/>
      <c r="K473" s="9"/>
      <c r="L473" s="9"/>
      <c r="M473" s="9"/>
      <c r="N473" s="9"/>
      <c r="O473" s="9"/>
      <c r="P473" s="9"/>
      <c r="Q473" s="9"/>
      <c r="R473" s="9"/>
      <c r="S473" s="9"/>
      <c r="T473" s="9"/>
      <c r="U473" s="9"/>
      <c r="V473" s="9"/>
      <c r="W473" s="9"/>
      <c r="X473" s="9"/>
      <c r="Y473" s="9"/>
      <c r="Z473" s="9"/>
    </row>
    <row r="474" spans="1:26" ht="13.5" customHeight="1">
      <c r="A474" s="12"/>
      <c r="B474" s="12"/>
      <c r="C474" s="12"/>
      <c r="D474" s="12"/>
      <c r="E474" s="11"/>
      <c r="F474" s="11"/>
      <c r="G474" s="10"/>
      <c r="H474" s="9"/>
      <c r="I474" s="9"/>
      <c r="J474" s="9"/>
      <c r="K474" s="9"/>
      <c r="L474" s="9"/>
      <c r="M474" s="9"/>
      <c r="N474" s="9"/>
      <c r="O474" s="9"/>
      <c r="P474" s="9"/>
      <c r="Q474" s="9"/>
      <c r="R474" s="9"/>
      <c r="S474" s="9"/>
      <c r="T474" s="9"/>
      <c r="U474" s="9"/>
      <c r="V474" s="9"/>
      <c r="W474" s="9"/>
      <c r="X474" s="9"/>
      <c r="Y474" s="9"/>
      <c r="Z474" s="9"/>
    </row>
    <row r="475" spans="1:26" ht="13.5" customHeight="1">
      <c r="A475" s="12"/>
      <c r="B475" s="12"/>
      <c r="C475" s="12"/>
      <c r="D475" s="12"/>
      <c r="E475" s="11"/>
      <c r="F475" s="11"/>
      <c r="G475" s="10"/>
      <c r="H475" s="9"/>
      <c r="I475" s="9"/>
      <c r="J475" s="9"/>
      <c r="K475" s="9"/>
      <c r="L475" s="9"/>
      <c r="M475" s="9"/>
      <c r="N475" s="9"/>
      <c r="O475" s="9"/>
      <c r="P475" s="9"/>
      <c r="Q475" s="9"/>
      <c r="R475" s="9"/>
      <c r="S475" s="9"/>
      <c r="T475" s="9"/>
      <c r="U475" s="9"/>
      <c r="V475" s="9"/>
      <c r="W475" s="9"/>
      <c r="X475" s="9"/>
      <c r="Y475" s="9"/>
      <c r="Z475" s="9"/>
    </row>
    <row r="476" spans="1:26" ht="13.5" customHeight="1">
      <c r="A476" s="12"/>
      <c r="B476" s="12"/>
      <c r="C476" s="12"/>
      <c r="D476" s="12"/>
      <c r="E476" s="11"/>
      <c r="F476" s="11"/>
      <c r="G476" s="10"/>
      <c r="H476" s="9"/>
      <c r="I476" s="9"/>
      <c r="J476" s="9"/>
      <c r="K476" s="9"/>
      <c r="L476" s="9"/>
      <c r="M476" s="9"/>
      <c r="N476" s="9"/>
      <c r="O476" s="9"/>
      <c r="P476" s="9"/>
      <c r="Q476" s="9"/>
      <c r="R476" s="9"/>
      <c r="S476" s="9"/>
      <c r="T476" s="9"/>
      <c r="U476" s="9"/>
      <c r="V476" s="9"/>
      <c r="W476" s="9"/>
      <c r="X476" s="9"/>
      <c r="Y476" s="9"/>
      <c r="Z476" s="9"/>
    </row>
    <row r="477" spans="1:26" ht="13.5" customHeight="1">
      <c r="A477" s="12"/>
      <c r="B477" s="12"/>
      <c r="C477" s="12"/>
      <c r="D477" s="12"/>
      <c r="E477" s="11"/>
      <c r="F477" s="11"/>
      <c r="G477" s="10"/>
      <c r="H477" s="9"/>
      <c r="I477" s="9"/>
      <c r="J477" s="9"/>
      <c r="K477" s="9"/>
      <c r="L477" s="9"/>
      <c r="M477" s="9"/>
      <c r="N477" s="9"/>
      <c r="O477" s="9"/>
      <c r="P477" s="9"/>
      <c r="Q477" s="9"/>
      <c r="R477" s="9"/>
      <c r="S477" s="9"/>
      <c r="T477" s="9"/>
      <c r="U477" s="9"/>
      <c r="V477" s="9"/>
      <c r="W477" s="9"/>
      <c r="X477" s="9"/>
      <c r="Y477" s="9"/>
      <c r="Z477" s="9"/>
    </row>
    <row r="478" spans="1:26" ht="13.5" customHeight="1">
      <c r="A478" s="12"/>
      <c r="B478" s="12"/>
      <c r="C478" s="12"/>
      <c r="D478" s="12"/>
      <c r="E478" s="11"/>
      <c r="F478" s="11"/>
      <c r="G478" s="10"/>
      <c r="H478" s="9"/>
      <c r="I478" s="9"/>
      <c r="J478" s="9"/>
      <c r="K478" s="9"/>
      <c r="L478" s="9"/>
      <c r="M478" s="9"/>
      <c r="N478" s="9"/>
      <c r="O478" s="9"/>
      <c r="P478" s="9"/>
      <c r="Q478" s="9"/>
      <c r="R478" s="9"/>
      <c r="S478" s="9"/>
      <c r="T478" s="9"/>
      <c r="U478" s="9"/>
      <c r="V478" s="9"/>
      <c r="W478" s="9"/>
      <c r="X478" s="9"/>
      <c r="Y478" s="9"/>
      <c r="Z478" s="9"/>
    </row>
    <row r="479" spans="1:26" ht="13.5" customHeight="1">
      <c r="A479" s="12"/>
      <c r="B479" s="12"/>
      <c r="C479" s="12"/>
      <c r="D479" s="12"/>
      <c r="E479" s="11"/>
      <c r="F479" s="11"/>
      <c r="G479" s="10"/>
      <c r="H479" s="9"/>
      <c r="I479" s="9"/>
      <c r="J479" s="9"/>
      <c r="K479" s="9"/>
      <c r="L479" s="9"/>
      <c r="M479" s="9"/>
      <c r="N479" s="9"/>
      <c r="O479" s="9"/>
      <c r="P479" s="9"/>
      <c r="Q479" s="9"/>
      <c r="R479" s="9"/>
      <c r="S479" s="9"/>
      <c r="T479" s="9"/>
      <c r="U479" s="9"/>
      <c r="V479" s="9"/>
      <c r="W479" s="9"/>
      <c r="X479" s="9"/>
      <c r="Y479" s="9"/>
      <c r="Z479" s="9"/>
    </row>
    <row r="480" spans="1:26" ht="13.5" customHeight="1">
      <c r="A480" s="12"/>
      <c r="B480" s="12"/>
      <c r="C480" s="12"/>
      <c r="D480" s="12"/>
      <c r="E480" s="11"/>
      <c r="F480" s="11"/>
      <c r="G480" s="10"/>
      <c r="H480" s="9"/>
      <c r="I480" s="9"/>
      <c r="J480" s="9"/>
      <c r="K480" s="9"/>
      <c r="L480" s="9"/>
      <c r="M480" s="9"/>
      <c r="N480" s="9"/>
      <c r="O480" s="9"/>
      <c r="P480" s="9"/>
      <c r="Q480" s="9"/>
      <c r="R480" s="9"/>
      <c r="S480" s="9"/>
      <c r="T480" s="9"/>
      <c r="U480" s="9"/>
      <c r="V480" s="9"/>
      <c r="W480" s="9"/>
      <c r="X480" s="9"/>
      <c r="Y480" s="9"/>
      <c r="Z480" s="9"/>
    </row>
    <row r="481" spans="1:26" ht="13.5" customHeight="1">
      <c r="A481" s="12"/>
      <c r="B481" s="12"/>
      <c r="C481" s="12"/>
      <c r="D481" s="12"/>
      <c r="E481" s="11"/>
      <c r="F481" s="11"/>
      <c r="G481" s="10"/>
      <c r="H481" s="9"/>
      <c r="I481" s="9"/>
      <c r="J481" s="9"/>
      <c r="K481" s="9"/>
      <c r="L481" s="9"/>
      <c r="M481" s="9"/>
      <c r="N481" s="9"/>
      <c r="O481" s="9"/>
      <c r="P481" s="9"/>
      <c r="Q481" s="9"/>
      <c r="R481" s="9"/>
      <c r="S481" s="9"/>
      <c r="T481" s="9"/>
      <c r="U481" s="9"/>
      <c r="V481" s="9"/>
      <c r="W481" s="9"/>
      <c r="X481" s="9"/>
      <c r="Y481" s="9"/>
      <c r="Z481" s="9"/>
    </row>
    <row r="482" spans="1:26" ht="13.5" customHeight="1">
      <c r="A482" s="12"/>
      <c r="B482" s="12"/>
      <c r="C482" s="12"/>
      <c r="D482" s="12"/>
      <c r="E482" s="11"/>
      <c r="F482" s="11"/>
      <c r="G482" s="10"/>
      <c r="H482" s="9"/>
      <c r="I482" s="9"/>
      <c r="J482" s="9"/>
      <c r="K482" s="9"/>
      <c r="L482" s="9"/>
      <c r="M482" s="9"/>
      <c r="N482" s="9"/>
      <c r="O482" s="9"/>
      <c r="P482" s="9"/>
      <c r="Q482" s="9"/>
      <c r="R482" s="9"/>
      <c r="S482" s="9"/>
      <c r="T482" s="9"/>
      <c r="U482" s="9"/>
      <c r="V482" s="9"/>
      <c r="W482" s="9"/>
      <c r="X482" s="9"/>
      <c r="Y482" s="9"/>
      <c r="Z482" s="9"/>
    </row>
    <row r="483" spans="1:26" ht="13.5" customHeight="1">
      <c r="A483" s="12"/>
      <c r="B483" s="12"/>
      <c r="C483" s="12"/>
      <c r="D483" s="12"/>
      <c r="E483" s="11"/>
      <c r="F483" s="11"/>
      <c r="G483" s="10"/>
      <c r="H483" s="9"/>
      <c r="I483" s="9"/>
      <c r="J483" s="9"/>
      <c r="K483" s="9"/>
      <c r="L483" s="9"/>
      <c r="M483" s="9"/>
      <c r="N483" s="9"/>
      <c r="O483" s="9"/>
      <c r="P483" s="9"/>
      <c r="Q483" s="9"/>
      <c r="R483" s="9"/>
      <c r="S483" s="9"/>
      <c r="T483" s="9"/>
      <c r="U483" s="9"/>
      <c r="V483" s="9"/>
      <c r="W483" s="9"/>
      <c r="X483" s="9"/>
      <c r="Y483" s="9"/>
      <c r="Z483" s="9"/>
    </row>
    <row r="484" spans="1:26" ht="13.5" customHeight="1">
      <c r="A484" s="12"/>
      <c r="B484" s="12"/>
      <c r="C484" s="12"/>
      <c r="D484" s="12"/>
      <c r="E484" s="11"/>
      <c r="F484" s="11"/>
      <c r="G484" s="10"/>
      <c r="H484" s="9"/>
      <c r="I484" s="9"/>
      <c r="J484" s="9"/>
      <c r="K484" s="9"/>
      <c r="L484" s="9"/>
      <c r="M484" s="9"/>
      <c r="N484" s="9"/>
      <c r="O484" s="9"/>
      <c r="P484" s="9"/>
      <c r="Q484" s="9"/>
      <c r="R484" s="9"/>
      <c r="S484" s="9"/>
      <c r="T484" s="9"/>
      <c r="U484" s="9"/>
      <c r="V484" s="9"/>
      <c r="W484" s="9"/>
      <c r="X484" s="9"/>
      <c r="Y484" s="9"/>
      <c r="Z484" s="9"/>
    </row>
    <row r="485" spans="1:26" ht="13.5" customHeight="1">
      <c r="A485" s="12"/>
      <c r="B485" s="12"/>
      <c r="C485" s="12"/>
      <c r="D485" s="12"/>
      <c r="E485" s="11"/>
      <c r="F485" s="11"/>
      <c r="G485" s="10"/>
      <c r="H485" s="9"/>
      <c r="I485" s="9"/>
      <c r="J485" s="9"/>
      <c r="K485" s="9"/>
      <c r="L485" s="9"/>
      <c r="M485" s="9"/>
      <c r="N485" s="9"/>
      <c r="O485" s="9"/>
      <c r="P485" s="9"/>
      <c r="Q485" s="9"/>
      <c r="R485" s="9"/>
      <c r="S485" s="9"/>
      <c r="T485" s="9"/>
      <c r="U485" s="9"/>
      <c r="V485" s="9"/>
      <c r="W485" s="9"/>
      <c r="X485" s="9"/>
      <c r="Y485" s="9"/>
      <c r="Z485" s="9"/>
    </row>
    <row r="486" spans="1:26" ht="13.5" customHeight="1">
      <c r="A486" s="12"/>
      <c r="B486" s="12"/>
      <c r="C486" s="12"/>
      <c r="D486" s="12"/>
      <c r="E486" s="11"/>
      <c r="F486" s="11"/>
      <c r="G486" s="10"/>
      <c r="H486" s="9"/>
      <c r="I486" s="9"/>
      <c r="J486" s="9"/>
      <c r="K486" s="9"/>
      <c r="L486" s="9"/>
      <c r="M486" s="9"/>
      <c r="N486" s="9"/>
      <c r="O486" s="9"/>
      <c r="P486" s="9"/>
      <c r="Q486" s="9"/>
      <c r="R486" s="9"/>
      <c r="S486" s="9"/>
      <c r="T486" s="9"/>
      <c r="U486" s="9"/>
      <c r="V486" s="9"/>
      <c r="W486" s="9"/>
      <c r="X486" s="9"/>
      <c r="Y486" s="9"/>
      <c r="Z486" s="9"/>
    </row>
    <row r="487" spans="1:26" ht="13.5" customHeight="1">
      <c r="A487" s="12"/>
      <c r="B487" s="12"/>
      <c r="C487" s="12"/>
      <c r="D487" s="12"/>
      <c r="E487" s="11"/>
      <c r="F487" s="11"/>
      <c r="G487" s="10"/>
      <c r="H487" s="9"/>
      <c r="I487" s="9"/>
      <c r="J487" s="9"/>
      <c r="K487" s="9"/>
      <c r="L487" s="9"/>
      <c r="M487" s="9"/>
      <c r="N487" s="9"/>
      <c r="O487" s="9"/>
      <c r="P487" s="9"/>
      <c r="Q487" s="9"/>
      <c r="R487" s="9"/>
      <c r="S487" s="9"/>
      <c r="T487" s="9"/>
      <c r="U487" s="9"/>
      <c r="V487" s="9"/>
      <c r="W487" s="9"/>
      <c r="X487" s="9"/>
      <c r="Y487" s="9"/>
      <c r="Z487" s="9"/>
    </row>
    <row r="488" spans="1:26" ht="13.5" customHeight="1">
      <c r="A488" s="12"/>
      <c r="B488" s="12"/>
      <c r="C488" s="12"/>
      <c r="D488" s="12"/>
      <c r="E488" s="11"/>
      <c r="F488" s="11"/>
      <c r="G488" s="10"/>
      <c r="H488" s="9"/>
      <c r="I488" s="9"/>
      <c r="J488" s="9"/>
      <c r="K488" s="9"/>
      <c r="L488" s="9"/>
      <c r="M488" s="9"/>
      <c r="N488" s="9"/>
      <c r="O488" s="9"/>
      <c r="P488" s="9"/>
      <c r="Q488" s="9"/>
      <c r="R488" s="9"/>
      <c r="S488" s="9"/>
      <c r="T488" s="9"/>
      <c r="U488" s="9"/>
      <c r="V488" s="9"/>
      <c r="W488" s="9"/>
      <c r="X488" s="9"/>
      <c r="Y488" s="9"/>
      <c r="Z488" s="9"/>
    </row>
    <row r="489" spans="1:26" ht="13.5" customHeight="1">
      <c r="A489" s="12"/>
      <c r="B489" s="12"/>
      <c r="C489" s="12"/>
      <c r="D489" s="12"/>
      <c r="E489" s="11"/>
      <c r="F489" s="11"/>
      <c r="G489" s="10"/>
      <c r="H489" s="9"/>
      <c r="I489" s="9"/>
      <c r="J489" s="9"/>
      <c r="K489" s="9"/>
      <c r="L489" s="9"/>
      <c r="M489" s="9"/>
      <c r="N489" s="9"/>
      <c r="O489" s="9"/>
      <c r="P489" s="9"/>
      <c r="Q489" s="9"/>
      <c r="R489" s="9"/>
      <c r="S489" s="9"/>
      <c r="T489" s="9"/>
      <c r="U489" s="9"/>
      <c r="V489" s="9"/>
      <c r="W489" s="9"/>
      <c r="X489" s="9"/>
      <c r="Y489" s="9"/>
      <c r="Z489" s="9"/>
    </row>
    <row r="490" spans="1:26" ht="13.5" customHeight="1">
      <c r="A490" s="12"/>
      <c r="B490" s="12"/>
      <c r="C490" s="12"/>
      <c r="D490" s="12"/>
      <c r="E490" s="11"/>
      <c r="F490" s="11"/>
      <c r="G490" s="10"/>
      <c r="H490" s="9"/>
      <c r="I490" s="9"/>
      <c r="J490" s="9"/>
      <c r="K490" s="9"/>
      <c r="L490" s="9"/>
      <c r="M490" s="9"/>
      <c r="N490" s="9"/>
      <c r="O490" s="9"/>
      <c r="P490" s="9"/>
      <c r="Q490" s="9"/>
      <c r="R490" s="9"/>
      <c r="S490" s="9"/>
      <c r="T490" s="9"/>
      <c r="U490" s="9"/>
      <c r="V490" s="9"/>
      <c r="W490" s="9"/>
      <c r="X490" s="9"/>
      <c r="Y490" s="9"/>
      <c r="Z490" s="9"/>
    </row>
    <row r="491" spans="1:26" ht="13.5" customHeight="1">
      <c r="A491" s="12"/>
      <c r="B491" s="12"/>
      <c r="C491" s="12"/>
      <c r="D491" s="12"/>
      <c r="E491" s="11"/>
      <c r="F491" s="11"/>
      <c r="G491" s="10"/>
      <c r="H491" s="9"/>
      <c r="I491" s="9"/>
      <c r="J491" s="9"/>
      <c r="K491" s="9"/>
      <c r="L491" s="9"/>
      <c r="M491" s="9"/>
      <c r="N491" s="9"/>
      <c r="O491" s="9"/>
      <c r="P491" s="9"/>
      <c r="Q491" s="9"/>
      <c r="R491" s="9"/>
      <c r="S491" s="9"/>
      <c r="T491" s="9"/>
      <c r="U491" s="9"/>
      <c r="V491" s="9"/>
      <c r="W491" s="9"/>
      <c r="X491" s="9"/>
      <c r="Y491" s="9"/>
      <c r="Z491" s="9"/>
    </row>
    <row r="492" spans="1:26" ht="13.5" customHeight="1">
      <c r="A492" s="12"/>
      <c r="B492" s="12"/>
      <c r="C492" s="12"/>
      <c r="D492" s="12"/>
      <c r="E492" s="11"/>
      <c r="F492" s="11"/>
      <c r="G492" s="10"/>
      <c r="H492" s="9"/>
      <c r="I492" s="9"/>
      <c r="J492" s="9"/>
      <c r="K492" s="9"/>
      <c r="L492" s="9"/>
      <c r="M492" s="9"/>
      <c r="N492" s="9"/>
      <c r="O492" s="9"/>
      <c r="P492" s="9"/>
      <c r="Q492" s="9"/>
      <c r="R492" s="9"/>
      <c r="S492" s="9"/>
      <c r="T492" s="9"/>
      <c r="U492" s="9"/>
      <c r="V492" s="9"/>
      <c r="W492" s="9"/>
      <c r="X492" s="9"/>
      <c r="Y492" s="9"/>
      <c r="Z492" s="9"/>
    </row>
    <row r="493" spans="1:26" ht="13.5" customHeight="1">
      <c r="A493" s="12"/>
      <c r="B493" s="12"/>
      <c r="C493" s="12"/>
      <c r="D493" s="12"/>
      <c r="E493" s="11"/>
      <c r="F493" s="11"/>
      <c r="G493" s="10"/>
      <c r="H493" s="9"/>
      <c r="I493" s="9"/>
      <c r="J493" s="9"/>
      <c r="K493" s="9"/>
      <c r="L493" s="9"/>
      <c r="M493" s="9"/>
      <c r="N493" s="9"/>
      <c r="O493" s="9"/>
      <c r="P493" s="9"/>
      <c r="Q493" s="9"/>
      <c r="R493" s="9"/>
      <c r="S493" s="9"/>
      <c r="T493" s="9"/>
      <c r="U493" s="9"/>
      <c r="V493" s="9"/>
      <c r="W493" s="9"/>
      <c r="X493" s="9"/>
      <c r="Y493" s="9"/>
      <c r="Z493" s="9"/>
    </row>
    <row r="494" spans="1:26" ht="13.5" customHeight="1">
      <c r="A494" s="12"/>
      <c r="B494" s="12"/>
      <c r="C494" s="12"/>
      <c r="D494" s="12"/>
      <c r="E494" s="11"/>
      <c r="F494" s="11"/>
      <c r="G494" s="10"/>
      <c r="H494" s="9"/>
      <c r="I494" s="9"/>
      <c r="J494" s="9"/>
      <c r="K494" s="9"/>
      <c r="L494" s="9"/>
      <c r="M494" s="9"/>
      <c r="N494" s="9"/>
      <c r="O494" s="9"/>
      <c r="P494" s="9"/>
      <c r="Q494" s="9"/>
      <c r="R494" s="9"/>
      <c r="S494" s="9"/>
      <c r="T494" s="9"/>
      <c r="U494" s="9"/>
      <c r="V494" s="9"/>
      <c r="W494" s="9"/>
      <c r="X494" s="9"/>
      <c r="Y494" s="9"/>
      <c r="Z494" s="9"/>
    </row>
    <row r="495" spans="1:26" ht="13.5" customHeight="1">
      <c r="A495" s="12"/>
      <c r="B495" s="12"/>
      <c r="C495" s="12"/>
      <c r="D495" s="12"/>
      <c r="E495" s="11"/>
      <c r="F495" s="11"/>
      <c r="G495" s="10"/>
      <c r="H495" s="9"/>
      <c r="I495" s="9"/>
      <c r="J495" s="9"/>
      <c r="K495" s="9"/>
      <c r="L495" s="9"/>
      <c r="M495" s="9"/>
      <c r="N495" s="9"/>
      <c r="O495" s="9"/>
      <c r="P495" s="9"/>
      <c r="Q495" s="9"/>
      <c r="R495" s="9"/>
      <c r="S495" s="9"/>
      <c r="T495" s="9"/>
      <c r="U495" s="9"/>
      <c r="V495" s="9"/>
      <c r="W495" s="9"/>
      <c r="X495" s="9"/>
      <c r="Y495" s="9"/>
      <c r="Z495" s="9"/>
    </row>
    <row r="496" spans="1:26" ht="13.5" customHeight="1">
      <c r="A496" s="12"/>
      <c r="B496" s="12"/>
      <c r="C496" s="12"/>
      <c r="D496" s="12"/>
      <c r="E496" s="11"/>
      <c r="F496" s="11"/>
      <c r="G496" s="10"/>
      <c r="H496" s="9"/>
      <c r="I496" s="9"/>
      <c r="J496" s="9"/>
      <c r="K496" s="9"/>
      <c r="L496" s="9"/>
      <c r="M496" s="9"/>
      <c r="N496" s="9"/>
      <c r="O496" s="9"/>
      <c r="P496" s="9"/>
      <c r="Q496" s="9"/>
      <c r="R496" s="9"/>
      <c r="S496" s="9"/>
      <c r="T496" s="9"/>
      <c r="U496" s="9"/>
      <c r="V496" s="9"/>
      <c r="W496" s="9"/>
      <c r="X496" s="9"/>
      <c r="Y496" s="9"/>
      <c r="Z496" s="9"/>
    </row>
    <row r="497" spans="1:26" ht="13.5" customHeight="1">
      <c r="A497" s="12"/>
      <c r="B497" s="12"/>
      <c r="C497" s="12"/>
      <c r="D497" s="12"/>
      <c r="E497" s="11"/>
      <c r="F497" s="11"/>
      <c r="G497" s="10"/>
      <c r="H497" s="9"/>
      <c r="I497" s="9"/>
      <c r="J497" s="9"/>
      <c r="K497" s="9"/>
      <c r="L497" s="9"/>
      <c r="M497" s="9"/>
      <c r="N497" s="9"/>
      <c r="O497" s="9"/>
      <c r="P497" s="9"/>
      <c r="Q497" s="9"/>
      <c r="R497" s="9"/>
      <c r="S497" s="9"/>
      <c r="T497" s="9"/>
      <c r="U497" s="9"/>
      <c r="V497" s="9"/>
      <c r="W497" s="9"/>
      <c r="X497" s="9"/>
      <c r="Y497" s="9"/>
      <c r="Z497" s="9"/>
    </row>
    <row r="498" spans="1:26" ht="13.5" customHeight="1">
      <c r="A498" s="12"/>
      <c r="B498" s="12"/>
      <c r="C498" s="12"/>
      <c r="D498" s="12"/>
      <c r="E498" s="11"/>
      <c r="F498" s="11"/>
      <c r="G498" s="10"/>
      <c r="H498" s="9"/>
      <c r="I498" s="9"/>
      <c r="J498" s="9"/>
      <c r="K498" s="9"/>
      <c r="L498" s="9"/>
      <c r="M498" s="9"/>
      <c r="N498" s="9"/>
      <c r="O498" s="9"/>
      <c r="P498" s="9"/>
      <c r="Q498" s="9"/>
      <c r="R498" s="9"/>
      <c r="S498" s="9"/>
      <c r="T498" s="9"/>
      <c r="U498" s="9"/>
      <c r="V498" s="9"/>
      <c r="W498" s="9"/>
      <c r="X498" s="9"/>
      <c r="Y498" s="9"/>
      <c r="Z498" s="9"/>
    </row>
    <row r="499" spans="1:26" ht="13.5" customHeight="1">
      <c r="A499" s="12"/>
      <c r="B499" s="12"/>
      <c r="C499" s="12"/>
      <c r="D499" s="12"/>
      <c r="E499" s="11"/>
      <c r="F499" s="11"/>
      <c r="G499" s="10"/>
      <c r="H499" s="9"/>
      <c r="I499" s="9"/>
      <c r="J499" s="9"/>
      <c r="K499" s="9"/>
      <c r="L499" s="9"/>
      <c r="M499" s="9"/>
      <c r="N499" s="9"/>
      <c r="O499" s="9"/>
      <c r="P499" s="9"/>
      <c r="Q499" s="9"/>
      <c r="R499" s="9"/>
      <c r="S499" s="9"/>
      <c r="T499" s="9"/>
      <c r="U499" s="9"/>
      <c r="V499" s="9"/>
      <c r="W499" s="9"/>
      <c r="X499" s="9"/>
      <c r="Y499" s="9"/>
      <c r="Z499" s="9"/>
    </row>
    <row r="500" spans="1:26" ht="13.5" customHeight="1">
      <c r="A500" s="12"/>
      <c r="B500" s="12"/>
      <c r="C500" s="12"/>
      <c r="D500" s="12"/>
      <c r="E500" s="11"/>
      <c r="F500" s="11"/>
      <c r="G500" s="10"/>
      <c r="H500" s="9"/>
      <c r="I500" s="9"/>
      <c r="J500" s="9"/>
      <c r="K500" s="9"/>
      <c r="L500" s="9"/>
      <c r="M500" s="9"/>
      <c r="N500" s="9"/>
      <c r="O500" s="9"/>
      <c r="P500" s="9"/>
      <c r="Q500" s="9"/>
      <c r="R500" s="9"/>
      <c r="S500" s="9"/>
      <c r="T500" s="9"/>
      <c r="U500" s="9"/>
      <c r="V500" s="9"/>
      <c r="W500" s="9"/>
      <c r="X500" s="9"/>
      <c r="Y500" s="9"/>
      <c r="Z500" s="9"/>
    </row>
    <row r="501" spans="1:26" ht="13.5" customHeight="1">
      <c r="A501" s="12"/>
      <c r="B501" s="12"/>
      <c r="C501" s="12"/>
      <c r="D501" s="12"/>
      <c r="E501" s="11"/>
      <c r="F501" s="11"/>
      <c r="G501" s="10"/>
      <c r="H501" s="9"/>
      <c r="I501" s="9"/>
      <c r="J501" s="9"/>
      <c r="K501" s="9"/>
      <c r="L501" s="9"/>
      <c r="M501" s="9"/>
      <c r="N501" s="9"/>
      <c r="O501" s="9"/>
      <c r="P501" s="9"/>
      <c r="Q501" s="9"/>
      <c r="R501" s="9"/>
      <c r="S501" s="9"/>
      <c r="T501" s="9"/>
      <c r="U501" s="9"/>
      <c r="V501" s="9"/>
      <c r="W501" s="9"/>
      <c r="X501" s="9"/>
      <c r="Y501" s="9"/>
      <c r="Z501" s="9"/>
    </row>
    <row r="502" spans="1:26" ht="13.5" customHeight="1">
      <c r="A502" s="12"/>
      <c r="B502" s="12"/>
      <c r="C502" s="12"/>
      <c r="D502" s="12"/>
      <c r="E502" s="11"/>
      <c r="F502" s="11"/>
      <c r="G502" s="10"/>
      <c r="H502" s="9"/>
      <c r="I502" s="9"/>
      <c r="J502" s="9"/>
      <c r="K502" s="9"/>
      <c r="L502" s="9"/>
      <c r="M502" s="9"/>
      <c r="N502" s="9"/>
      <c r="O502" s="9"/>
      <c r="P502" s="9"/>
      <c r="Q502" s="9"/>
      <c r="R502" s="9"/>
      <c r="S502" s="9"/>
      <c r="T502" s="9"/>
      <c r="U502" s="9"/>
      <c r="V502" s="9"/>
      <c r="W502" s="9"/>
      <c r="X502" s="9"/>
      <c r="Y502" s="9"/>
      <c r="Z502" s="9"/>
    </row>
    <row r="503" spans="1:26" ht="13.5" customHeight="1">
      <c r="A503" s="12"/>
      <c r="B503" s="12"/>
      <c r="C503" s="12"/>
      <c r="D503" s="12"/>
      <c r="E503" s="11"/>
      <c r="F503" s="11"/>
      <c r="G503" s="10"/>
      <c r="H503" s="9"/>
      <c r="I503" s="9"/>
      <c r="J503" s="9"/>
      <c r="K503" s="9"/>
      <c r="L503" s="9"/>
      <c r="M503" s="9"/>
      <c r="N503" s="9"/>
      <c r="O503" s="9"/>
      <c r="P503" s="9"/>
      <c r="Q503" s="9"/>
      <c r="R503" s="9"/>
      <c r="S503" s="9"/>
      <c r="T503" s="9"/>
      <c r="U503" s="9"/>
      <c r="V503" s="9"/>
      <c r="W503" s="9"/>
      <c r="X503" s="9"/>
      <c r="Y503" s="9"/>
      <c r="Z503" s="9"/>
    </row>
    <row r="504" spans="1:26" ht="13.5" customHeight="1">
      <c r="A504" s="12"/>
      <c r="B504" s="12"/>
      <c r="C504" s="12"/>
      <c r="D504" s="12"/>
      <c r="E504" s="11"/>
      <c r="F504" s="11"/>
      <c r="G504" s="10"/>
      <c r="H504" s="9"/>
      <c r="I504" s="9"/>
      <c r="J504" s="9"/>
      <c r="K504" s="9"/>
      <c r="L504" s="9"/>
      <c r="M504" s="9"/>
      <c r="N504" s="9"/>
      <c r="O504" s="9"/>
      <c r="P504" s="9"/>
      <c r="Q504" s="9"/>
      <c r="R504" s="9"/>
      <c r="S504" s="9"/>
      <c r="T504" s="9"/>
      <c r="U504" s="9"/>
      <c r="V504" s="9"/>
      <c r="W504" s="9"/>
      <c r="X504" s="9"/>
      <c r="Y504" s="9"/>
      <c r="Z504" s="9"/>
    </row>
    <row r="505" spans="1:26" ht="13.5" customHeight="1">
      <c r="A505" s="12"/>
      <c r="B505" s="12"/>
      <c r="C505" s="12"/>
      <c r="D505" s="12"/>
      <c r="E505" s="11"/>
      <c r="F505" s="11"/>
      <c r="G505" s="10"/>
      <c r="H505" s="9"/>
      <c r="I505" s="9"/>
      <c r="J505" s="9"/>
      <c r="K505" s="9"/>
      <c r="L505" s="9"/>
      <c r="M505" s="9"/>
      <c r="N505" s="9"/>
      <c r="O505" s="9"/>
      <c r="P505" s="9"/>
      <c r="Q505" s="9"/>
      <c r="R505" s="9"/>
      <c r="S505" s="9"/>
      <c r="T505" s="9"/>
      <c r="U505" s="9"/>
      <c r="V505" s="9"/>
      <c r="W505" s="9"/>
      <c r="X505" s="9"/>
      <c r="Y505" s="9"/>
      <c r="Z505" s="9"/>
    </row>
    <row r="506" spans="1:26" ht="13.5" customHeight="1">
      <c r="A506" s="12"/>
      <c r="B506" s="12"/>
      <c r="C506" s="12"/>
      <c r="D506" s="12"/>
      <c r="E506" s="11"/>
      <c r="F506" s="11"/>
      <c r="G506" s="10"/>
      <c r="H506" s="9"/>
      <c r="I506" s="9"/>
      <c r="J506" s="9"/>
      <c r="K506" s="9"/>
      <c r="L506" s="9"/>
      <c r="M506" s="9"/>
      <c r="N506" s="9"/>
      <c r="O506" s="9"/>
      <c r="P506" s="9"/>
      <c r="Q506" s="9"/>
      <c r="R506" s="9"/>
      <c r="S506" s="9"/>
      <c r="T506" s="9"/>
      <c r="U506" s="9"/>
      <c r="V506" s="9"/>
      <c r="W506" s="9"/>
      <c r="X506" s="9"/>
      <c r="Y506" s="9"/>
      <c r="Z506" s="9"/>
    </row>
    <row r="507" spans="1:26" ht="13.5" customHeight="1">
      <c r="A507" s="12"/>
      <c r="B507" s="12"/>
      <c r="C507" s="12"/>
      <c r="D507" s="12"/>
      <c r="E507" s="11"/>
      <c r="F507" s="11"/>
      <c r="G507" s="10"/>
      <c r="H507" s="9"/>
      <c r="I507" s="9"/>
      <c r="J507" s="9"/>
      <c r="K507" s="9"/>
      <c r="L507" s="9"/>
      <c r="M507" s="9"/>
      <c r="N507" s="9"/>
      <c r="O507" s="9"/>
      <c r="P507" s="9"/>
      <c r="Q507" s="9"/>
      <c r="R507" s="9"/>
      <c r="S507" s="9"/>
      <c r="T507" s="9"/>
      <c r="U507" s="9"/>
      <c r="V507" s="9"/>
      <c r="W507" s="9"/>
      <c r="X507" s="9"/>
      <c r="Y507" s="9"/>
      <c r="Z507" s="9"/>
    </row>
    <row r="508" spans="1:26" ht="13.5" customHeight="1">
      <c r="A508" s="12"/>
      <c r="B508" s="12"/>
      <c r="C508" s="12"/>
      <c r="D508" s="12"/>
      <c r="E508" s="11"/>
      <c r="F508" s="11"/>
      <c r="G508" s="10"/>
      <c r="H508" s="9"/>
      <c r="I508" s="9"/>
      <c r="J508" s="9"/>
      <c r="K508" s="9"/>
      <c r="L508" s="9"/>
      <c r="M508" s="9"/>
      <c r="N508" s="9"/>
      <c r="O508" s="9"/>
      <c r="P508" s="9"/>
      <c r="Q508" s="9"/>
      <c r="R508" s="9"/>
      <c r="S508" s="9"/>
      <c r="T508" s="9"/>
      <c r="U508" s="9"/>
      <c r="V508" s="9"/>
      <c r="W508" s="9"/>
      <c r="X508" s="9"/>
      <c r="Y508" s="9"/>
      <c r="Z508" s="9"/>
    </row>
    <row r="509" spans="1:26" ht="13.5" customHeight="1">
      <c r="A509" s="12"/>
      <c r="B509" s="12"/>
      <c r="C509" s="12"/>
      <c r="D509" s="12"/>
      <c r="E509" s="11"/>
      <c r="F509" s="11"/>
      <c r="G509" s="10"/>
      <c r="H509" s="9"/>
      <c r="I509" s="9"/>
      <c r="J509" s="9"/>
      <c r="K509" s="9"/>
      <c r="L509" s="9"/>
      <c r="M509" s="9"/>
      <c r="N509" s="9"/>
      <c r="O509" s="9"/>
      <c r="P509" s="9"/>
      <c r="Q509" s="9"/>
      <c r="R509" s="9"/>
      <c r="S509" s="9"/>
      <c r="T509" s="9"/>
      <c r="U509" s="9"/>
      <c r="V509" s="9"/>
      <c r="W509" s="9"/>
      <c r="X509" s="9"/>
      <c r="Y509" s="9"/>
      <c r="Z509" s="9"/>
    </row>
    <row r="510" spans="1:26" ht="13.5" customHeight="1">
      <c r="A510" s="12"/>
      <c r="B510" s="12"/>
      <c r="C510" s="12"/>
      <c r="D510" s="12"/>
      <c r="E510" s="11"/>
      <c r="F510" s="11"/>
      <c r="G510" s="10"/>
      <c r="H510" s="9"/>
      <c r="I510" s="9"/>
      <c r="J510" s="9"/>
      <c r="K510" s="9"/>
      <c r="L510" s="9"/>
      <c r="M510" s="9"/>
      <c r="N510" s="9"/>
      <c r="O510" s="9"/>
      <c r="P510" s="9"/>
      <c r="Q510" s="9"/>
      <c r="R510" s="9"/>
      <c r="S510" s="9"/>
      <c r="T510" s="9"/>
      <c r="U510" s="9"/>
      <c r="V510" s="9"/>
      <c r="W510" s="9"/>
      <c r="X510" s="9"/>
      <c r="Y510" s="9"/>
      <c r="Z510" s="9"/>
    </row>
    <row r="511" spans="1:26" ht="13.5" customHeight="1">
      <c r="A511" s="12"/>
      <c r="B511" s="12"/>
      <c r="C511" s="12"/>
      <c r="D511" s="12"/>
      <c r="E511" s="11"/>
      <c r="F511" s="11"/>
      <c r="G511" s="10"/>
      <c r="H511" s="9"/>
      <c r="I511" s="9"/>
      <c r="J511" s="9"/>
      <c r="K511" s="9"/>
      <c r="L511" s="9"/>
      <c r="M511" s="9"/>
      <c r="N511" s="9"/>
      <c r="O511" s="9"/>
      <c r="P511" s="9"/>
      <c r="Q511" s="9"/>
      <c r="R511" s="9"/>
      <c r="S511" s="9"/>
      <c r="T511" s="9"/>
      <c r="U511" s="9"/>
      <c r="V511" s="9"/>
      <c r="W511" s="9"/>
      <c r="X511" s="9"/>
      <c r="Y511" s="9"/>
      <c r="Z511" s="9"/>
    </row>
    <row r="512" spans="1:26" ht="13.5" customHeight="1">
      <c r="A512" s="12"/>
      <c r="B512" s="12"/>
      <c r="C512" s="12"/>
      <c r="D512" s="12"/>
      <c r="E512" s="11"/>
      <c r="F512" s="11"/>
      <c r="G512" s="10"/>
      <c r="H512" s="9"/>
      <c r="I512" s="9"/>
      <c r="J512" s="9"/>
      <c r="K512" s="9"/>
      <c r="L512" s="9"/>
      <c r="M512" s="9"/>
      <c r="N512" s="9"/>
      <c r="O512" s="9"/>
      <c r="P512" s="9"/>
      <c r="Q512" s="9"/>
      <c r="R512" s="9"/>
      <c r="S512" s="9"/>
      <c r="T512" s="9"/>
      <c r="U512" s="9"/>
      <c r="V512" s="9"/>
      <c r="W512" s="9"/>
      <c r="X512" s="9"/>
      <c r="Y512" s="9"/>
      <c r="Z512" s="9"/>
    </row>
    <row r="513" spans="1:26" ht="13.5" customHeight="1">
      <c r="A513" s="12"/>
      <c r="B513" s="12"/>
      <c r="C513" s="12"/>
      <c r="D513" s="12"/>
      <c r="E513" s="11"/>
      <c r="F513" s="11"/>
      <c r="G513" s="10"/>
      <c r="H513" s="9"/>
      <c r="I513" s="9"/>
      <c r="J513" s="9"/>
      <c r="K513" s="9"/>
      <c r="L513" s="9"/>
      <c r="M513" s="9"/>
      <c r="N513" s="9"/>
      <c r="O513" s="9"/>
      <c r="P513" s="9"/>
      <c r="Q513" s="9"/>
      <c r="R513" s="9"/>
      <c r="S513" s="9"/>
      <c r="T513" s="9"/>
      <c r="U513" s="9"/>
      <c r="V513" s="9"/>
      <c r="W513" s="9"/>
      <c r="X513" s="9"/>
      <c r="Y513" s="9"/>
      <c r="Z513" s="9"/>
    </row>
    <row r="514" spans="1:26" ht="13.5" customHeight="1">
      <c r="A514" s="12"/>
      <c r="B514" s="12"/>
      <c r="C514" s="12"/>
      <c r="D514" s="12"/>
      <c r="E514" s="11"/>
      <c r="F514" s="11"/>
      <c r="G514" s="10"/>
      <c r="H514" s="9"/>
      <c r="I514" s="9"/>
      <c r="J514" s="9"/>
      <c r="K514" s="9"/>
      <c r="L514" s="9"/>
      <c r="M514" s="9"/>
      <c r="N514" s="9"/>
      <c r="O514" s="9"/>
      <c r="P514" s="9"/>
      <c r="Q514" s="9"/>
      <c r="R514" s="9"/>
      <c r="S514" s="9"/>
      <c r="T514" s="9"/>
      <c r="U514" s="9"/>
      <c r="V514" s="9"/>
      <c r="W514" s="9"/>
      <c r="X514" s="9"/>
      <c r="Y514" s="9"/>
      <c r="Z514" s="9"/>
    </row>
    <row r="515" spans="1:26" ht="13.5" customHeight="1">
      <c r="A515" s="12"/>
      <c r="B515" s="12"/>
      <c r="C515" s="12"/>
      <c r="D515" s="12"/>
      <c r="E515" s="11"/>
      <c r="F515" s="11"/>
      <c r="G515" s="10"/>
      <c r="H515" s="9"/>
      <c r="I515" s="9"/>
      <c r="J515" s="9"/>
      <c r="K515" s="9"/>
      <c r="L515" s="9"/>
      <c r="M515" s="9"/>
      <c r="N515" s="9"/>
      <c r="O515" s="9"/>
      <c r="P515" s="9"/>
      <c r="Q515" s="9"/>
      <c r="R515" s="9"/>
      <c r="S515" s="9"/>
      <c r="T515" s="9"/>
      <c r="U515" s="9"/>
      <c r="V515" s="9"/>
      <c r="W515" s="9"/>
      <c r="X515" s="9"/>
      <c r="Y515" s="9"/>
      <c r="Z515" s="9"/>
    </row>
    <row r="516" spans="1:26" ht="13.5" customHeight="1">
      <c r="A516" s="12"/>
      <c r="B516" s="12"/>
      <c r="C516" s="12"/>
      <c r="D516" s="12"/>
      <c r="E516" s="11"/>
      <c r="F516" s="11"/>
      <c r="G516" s="10"/>
      <c r="H516" s="9"/>
      <c r="I516" s="9"/>
      <c r="J516" s="9"/>
      <c r="K516" s="9"/>
      <c r="L516" s="9"/>
      <c r="M516" s="9"/>
      <c r="N516" s="9"/>
      <c r="O516" s="9"/>
      <c r="P516" s="9"/>
      <c r="Q516" s="9"/>
      <c r="R516" s="9"/>
      <c r="S516" s="9"/>
      <c r="T516" s="9"/>
      <c r="U516" s="9"/>
      <c r="V516" s="9"/>
      <c r="W516" s="9"/>
      <c r="X516" s="9"/>
      <c r="Y516" s="9"/>
      <c r="Z516" s="9"/>
    </row>
    <row r="517" spans="1:26" ht="13.5" customHeight="1">
      <c r="A517" s="12"/>
      <c r="B517" s="12"/>
      <c r="C517" s="12"/>
      <c r="D517" s="12"/>
      <c r="E517" s="11"/>
      <c r="F517" s="11"/>
      <c r="G517" s="10"/>
      <c r="H517" s="9"/>
      <c r="I517" s="9"/>
      <c r="J517" s="9"/>
      <c r="K517" s="9"/>
      <c r="L517" s="9"/>
      <c r="M517" s="9"/>
      <c r="N517" s="9"/>
      <c r="O517" s="9"/>
      <c r="P517" s="9"/>
      <c r="Q517" s="9"/>
      <c r="R517" s="9"/>
      <c r="S517" s="9"/>
      <c r="T517" s="9"/>
      <c r="U517" s="9"/>
      <c r="V517" s="9"/>
      <c r="W517" s="9"/>
      <c r="X517" s="9"/>
      <c r="Y517" s="9"/>
      <c r="Z517" s="9"/>
    </row>
    <row r="518" spans="1:26" ht="13.5" customHeight="1">
      <c r="A518" s="12"/>
      <c r="B518" s="12"/>
      <c r="C518" s="12"/>
      <c r="D518" s="12"/>
      <c r="E518" s="11"/>
      <c r="F518" s="11"/>
      <c r="G518" s="10"/>
      <c r="H518" s="9"/>
      <c r="I518" s="9"/>
      <c r="J518" s="9"/>
      <c r="K518" s="9"/>
      <c r="L518" s="9"/>
      <c r="M518" s="9"/>
      <c r="N518" s="9"/>
      <c r="O518" s="9"/>
      <c r="P518" s="9"/>
      <c r="Q518" s="9"/>
      <c r="R518" s="9"/>
      <c r="S518" s="9"/>
      <c r="T518" s="9"/>
      <c r="U518" s="9"/>
      <c r="V518" s="9"/>
      <c r="W518" s="9"/>
      <c r="X518" s="9"/>
      <c r="Y518" s="9"/>
      <c r="Z518" s="9"/>
    </row>
    <row r="519" spans="1:26" ht="13.5" customHeight="1">
      <c r="A519" s="12"/>
      <c r="B519" s="12"/>
      <c r="C519" s="12"/>
      <c r="D519" s="12"/>
      <c r="E519" s="11"/>
      <c r="F519" s="11"/>
      <c r="G519" s="10"/>
      <c r="H519" s="9"/>
      <c r="I519" s="9"/>
      <c r="J519" s="9"/>
      <c r="K519" s="9"/>
      <c r="L519" s="9"/>
      <c r="M519" s="9"/>
      <c r="N519" s="9"/>
      <c r="O519" s="9"/>
      <c r="P519" s="9"/>
      <c r="Q519" s="9"/>
      <c r="R519" s="9"/>
      <c r="S519" s="9"/>
      <c r="T519" s="9"/>
      <c r="U519" s="9"/>
      <c r="V519" s="9"/>
      <c r="W519" s="9"/>
      <c r="X519" s="9"/>
      <c r="Y519" s="9"/>
      <c r="Z519" s="9"/>
    </row>
    <row r="520" spans="1:26" ht="13.5" customHeight="1">
      <c r="A520" s="12"/>
      <c r="B520" s="12"/>
      <c r="C520" s="12"/>
      <c r="D520" s="12"/>
      <c r="E520" s="11"/>
      <c r="F520" s="11"/>
      <c r="G520" s="10"/>
      <c r="H520" s="9"/>
      <c r="I520" s="9"/>
      <c r="J520" s="9"/>
      <c r="K520" s="9"/>
      <c r="L520" s="9"/>
      <c r="M520" s="9"/>
      <c r="N520" s="9"/>
      <c r="O520" s="9"/>
      <c r="P520" s="9"/>
      <c r="Q520" s="9"/>
      <c r="R520" s="9"/>
      <c r="S520" s="9"/>
      <c r="T520" s="9"/>
      <c r="U520" s="9"/>
      <c r="V520" s="9"/>
      <c r="W520" s="9"/>
      <c r="X520" s="9"/>
      <c r="Y520" s="9"/>
      <c r="Z520" s="9"/>
    </row>
    <row r="521" spans="1:26" ht="13.5" customHeight="1">
      <c r="A521" s="12"/>
      <c r="B521" s="12"/>
      <c r="C521" s="12"/>
      <c r="D521" s="12"/>
      <c r="E521" s="11"/>
      <c r="F521" s="11"/>
      <c r="G521" s="10"/>
      <c r="H521" s="9"/>
      <c r="I521" s="9"/>
      <c r="J521" s="9"/>
      <c r="K521" s="9"/>
      <c r="L521" s="9"/>
      <c r="M521" s="9"/>
      <c r="N521" s="9"/>
      <c r="O521" s="9"/>
      <c r="P521" s="9"/>
      <c r="Q521" s="9"/>
      <c r="R521" s="9"/>
      <c r="S521" s="9"/>
      <c r="T521" s="9"/>
      <c r="U521" s="9"/>
      <c r="V521" s="9"/>
      <c r="W521" s="9"/>
      <c r="X521" s="9"/>
      <c r="Y521" s="9"/>
      <c r="Z521" s="9"/>
    </row>
    <row r="522" spans="1:26" ht="13.5" customHeight="1">
      <c r="A522" s="12"/>
      <c r="B522" s="12"/>
      <c r="C522" s="12"/>
      <c r="D522" s="12"/>
      <c r="E522" s="11"/>
      <c r="F522" s="11"/>
      <c r="G522" s="10"/>
      <c r="H522" s="9"/>
      <c r="I522" s="9"/>
      <c r="J522" s="9"/>
      <c r="K522" s="9"/>
      <c r="L522" s="9"/>
      <c r="M522" s="9"/>
      <c r="N522" s="9"/>
      <c r="O522" s="9"/>
      <c r="P522" s="9"/>
      <c r="Q522" s="9"/>
      <c r="R522" s="9"/>
      <c r="S522" s="9"/>
      <c r="T522" s="9"/>
      <c r="U522" s="9"/>
      <c r="V522" s="9"/>
      <c r="W522" s="9"/>
      <c r="X522" s="9"/>
      <c r="Y522" s="9"/>
      <c r="Z522" s="9"/>
    </row>
    <row r="523" spans="1:26" ht="13.5" customHeight="1">
      <c r="A523" s="12"/>
      <c r="B523" s="12"/>
      <c r="C523" s="12"/>
      <c r="D523" s="12"/>
      <c r="E523" s="11"/>
      <c r="F523" s="11"/>
      <c r="G523" s="10"/>
      <c r="H523" s="9"/>
      <c r="I523" s="9"/>
      <c r="J523" s="9"/>
      <c r="K523" s="9"/>
      <c r="L523" s="9"/>
      <c r="M523" s="9"/>
      <c r="N523" s="9"/>
      <c r="O523" s="9"/>
      <c r="P523" s="9"/>
      <c r="Q523" s="9"/>
      <c r="R523" s="9"/>
      <c r="S523" s="9"/>
      <c r="T523" s="9"/>
      <c r="U523" s="9"/>
      <c r="V523" s="9"/>
      <c r="W523" s="9"/>
      <c r="X523" s="9"/>
      <c r="Y523" s="9"/>
      <c r="Z523" s="9"/>
    </row>
    <row r="524" spans="1:26" ht="13.5" customHeight="1">
      <c r="A524" s="12"/>
      <c r="B524" s="12"/>
      <c r="C524" s="12"/>
      <c r="D524" s="12"/>
      <c r="E524" s="11"/>
      <c r="F524" s="11"/>
      <c r="G524" s="10"/>
      <c r="H524" s="9"/>
      <c r="I524" s="9"/>
      <c r="J524" s="9"/>
      <c r="K524" s="9"/>
      <c r="L524" s="9"/>
      <c r="M524" s="9"/>
      <c r="N524" s="9"/>
      <c r="O524" s="9"/>
      <c r="P524" s="9"/>
      <c r="Q524" s="9"/>
      <c r="R524" s="9"/>
      <c r="S524" s="9"/>
      <c r="T524" s="9"/>
      <c r="U524" s="9"/>
      <c r="V524" s="9"/>
      <c r="W524" s="9"/>
      <c r="X524" s="9"/>
      <c r="Y524" s="9"/>
      <c r="Z524" s="9"/>
    </row>
    <row r="525" spans="1:26" ht="13.5" customHeight="1">
      <c r="A525" s="12"/>
      <c r="B525" s="12"/>
      <c r="C525" s="12"/>
      <c r="D525" s="12"/>
      <c r="E525" s="11"/>
      <c r="F525" s="11"/>
      <c r="G525" s="10"/>
      <c r="H525" s="9"/>
      <c r="I525" s="9"/>
      <c r="J525" s="9"/>
      <c r="K525" s="9"/>
      <c r="L525" s="9"/>
      <c r="M525" s="9"/>
      <c r="N525" s="9"/>
      <c r="O525" s="9"/>
      <c r="P525" s="9"/>
      <c r="Q525" s="9"/>
      <c r="R525" s="9"/>
      <c r="S525" s="9"/>
      <c r="T525" s="9"/>
      <c r="U525" s="9"/>
      <c r="V525" s="9"/>
      <c r="W525" s="9"/>
      <c r="X525" s="9"/>
      <c r="Y525" s="9"/>
      <c r="Z525" s="9"/>
    </row>
    <row r="526" spans="1:26" ht="13.5" customHeight="1">
      <c r="A526" s="12"/>
      <c r="B526" s="12"/>
      <c r="C526" s="12"/>
      <c r="D526" s="12"/>
      <c r="E526" s="11"/>
      <c r="F526" s="11"/>
      <c r="G526" s="10"/>
      <c r="H526" s="9"/>
      <c r="I526" s="9"/>
      <c r="J526" s="9"/>
      <c r="K526" s="9"/>
      <c r="L526" s="9"/>
      <c r="M526" s="9"/>
      <c r="N526" s="9"/>
      <c r="O526" s="9"/>
      <c r="P526" s="9"/>
      <c r="Q526" s="9"/>
      <c r="R526" s="9"/>
      <c r="S526" s="9"/>
      <c r="T526" s="9"/>
      <c r="U526" s="9"/>
      <c r="V526" s="9"/>
      <c r="W526" s="9"/>
      <c r="X526" s="9"/>
      <c r="Y526" s="9"/>
      <c r="Z526" s="9"/>
    </row>
    <row r="527" spans="1:26" ht="13.5" customHeight="1">
      <c r="A527" s="12"/>
      <c r="B527" s="12"/>
      <c r="C527" s="12"/>
      <c r="D527" s="12"/>
      <c r="E527" s="11"/>
      <c r="F527" s="11"/>
      <c r="G527" s="10"/>
      <c r="H527" s="9"/>
      <c r="I527" s="9"/>
      <c r="J527" s="9"/>
      <c r="K527" s="9"/>
      <c r="L527" s="9"/>
      <c r="M527" s="9"/>
      <c r="N527" s="9"/>
      <c r="O527" s="9"/>
      <c r="P527" s="9"/>
      <c r="Q527" s="9"/>
      <c r="R527" s="9"/>
      <c r="S527" s="9"/>
      <c r="T527" s="9"/>
      <c r="U527" s="9"/>
      <c r="V527" s="9"/>
      <c r="W527" s="9"/>
      <c r="X527" s="9"/>
      <c r="Y527" s="9"/>
      <c r="Z527" s="9"/>
    </row>
    <row r="528" spans="1:26" ht="13.5" customHeight="1">
      <c r="A528" s="12"/>
      <c r="B528" s="12"/>
      <c r="C528" s="12"/>
      <c r="D528" s="12"/>
      <c r="E528" s="11"/>
      <c r="F528" s="11"/>
      <c r="G528" s="10"/>
      <c r="H528" s="9"/>
      <c r="I528" s="9"/>
      <c r="J528" s="9"/>
      <c r="K528" s="9"/>
      <c r="L528" s="9"/>
      <c r="M528" s="9"/>
      <c r="N528" s="9"/>
      <c r="O528" s="9"/>
      <c r="P528" s="9"/>
      <c r="Q528" s="9"/>
      <c r="R528" s="9"/>
      <c r="S528" s="9"/>
      <c r="T528" s="9"/>
      <c r="U528" s="9"/>
      <c r="V528" s="9"/>
      <c r="W528" s="9"/>
      <c r="X528" s="9"/>
      <c r="Y528" s="9"/>
      <c r="Z528" s="9"/>
    </row>
    <row r="529" spans="1:26" ht="13.5" customHeight="1">
      <c r="A529" s="12"/>
      <c r="B529" s="12"/>
      <c r="C529" s="12"/>
      <c r="D529" s="12"/>
      <c r="E529" s="11"/>
      <c r="F529" s="11"/>
      <c r="G529" s="10"/>
      <c r="H529" s="9"/>
      <c r="I529" s="9"/>
      <c r="J529" s="9"/>
      <c r="K529" s="9"/>
      <c r="L529" s="9"/>
      <c r="M529" s="9"/>
      <c r="N529" s="9"/>
      <c r="O529" s="9"/>
      <c r="P529" s="9"/>
      <c r="Q529" s="9"/>
      <c r="R529" s="9"/>
      <c r="S529" s="9"/>
      <c r="T529" s="9"/>
      <c r="U529" s="9"/>
      <c r="V529" s="9"/>
      <c r="W529" s="9"/>
      <c r="X529" s="9"/>
      <c r="Y529" s="9"/>
      <c r="Z529" s="9"/>
    </row>
    <row r="530" spans="1:26" ht="13.5" customHeight="1">
      <c r="A530" s="12"/>
      <c r="B530" s="12"/>
      <c r="C530" s="12"/>
      <c r="D530" s="12"/>
      <c r="E530" s="11"/>
      <c r="F530" s="11"/>
      <c r="G530" s="10"/>
      <c r="H530" s="9"/>
      <c r="I530" s="9"/>
      <c r="J530" s="9"/>
      <c r="K530" s="9"/>
      <c r="L530" s="9"/>
      <c r="M530" s="9"/>
      <c r="N530" s="9"/>
      <c r="O530" s="9"/>
      <c r="P530" s="9"/>
      <c r="Q530" s="9"/>
      <c r="R530" s="9"/>
      <c r="S530" s="9"/>
      <c r="T530" s="9"/>
      <c r="U530" s="9"/>
      <c r="V530" s="9"/>
      <c r="W530" s="9"/>
      <c r="X530" s="9"/>
      <c r="Y530" s="9"/>
      <c r="Z530" s="9"/>
    </row>
    <row r="531" spans="1:26" ht="13.5" customHeight="1">
      <c r="A531" s="12"/>
      <c r="B531" s="12"/>
      <c r="C531" s="12"/>
      <c r="D531" s="12"/>
      <c r="E531" s="11"/>
      <c r="F531" s="11"/>
      <c r="G531" s="10"/>
      <c r="H531" s="9"/>
      <c r="I531" s="9"/>
      <c r="J531" s="9"/>
      <c r="K531" s="9"/>
      <c r="L531" s="9"/>
      <c r="M531" s="9"/>
      <c r="N531" s="9"/>
      <c r="O531" s="9"/>
      <c r="P531" s="9"/>
      <c r="Q531" s="9"/>
      <c r="R531" s="9"/>
      <c r="S531" s="9"/>
      <c r="T531" s="9"/>
      <c r="U531" s="9"/>
      <c r="V531" s="9"/>
      <c r="W531" s="9"/>
      <c r="X531" s="9"/>
      <c r="Y531" s="9"/>
      <c r="Z531" s="9"/>
    </row>
    <row r="532" spans="1:26" ht="13.5" customHeight="1">
      <c r="A532" s="12"/>
      <c r="B532" s="12"/>
      <c r="C532" s="12"/>
      <c r="D532" s="12"/>
      <c r="E532" s="11"/>
      <c r="F532" s="11"/>
      <c r="G532" s="10"/>
      <c r="H532" s="9"/>
      <c r="I532" s="9"/>
      <c r="J532" s="9"/>
      <c r="K532" s="9"/>
      <c r="L532" s="9"/>
      <c r="M532" s="9"/>
      <c r="N532" s="9"/>
      <c r="O532" s="9"/>
      <c r="P532" s="9"/>
      <c r="Q532" s="9"/>
      <c r="R532" s="9"/>
      <c r="S532" s="9"/>
      <c r="T532" s="9"/>
      <c r="U532" s="9"/>
      <c r="V532" s="9"/>
      <c r="W532" s="9"/>
      <c r="X532" s="9"/>
      <c r="Y532" s="9"/>
      <c r="Z532" s="9"/>
    </row>
    <row r="533" spans="1:26" ht="13.5" customHeight="1">
      <c r="A533" s="12"/>
      <c r="B533" s="12"/>
      <c r="C533" s="12"/>
      <c r="D533" s="12"/>
      <c r="E533" s="11"/>
      <c r="F533" s="11"/>
      <c r="G533" s="10"/>
      <c r="H533" s="9"/>
      <c r="I533" s="9"/>
      <c r="J533" s="9"/>
      <c r="K533" s="9"/>
      <c r="L533" s="9"/>
      <c r="M533" s="9"/>
      <c r="N533" s="9"/>
      <c r="O533" s="9"/>
      <c r="P533" s="9"/>
      <c r="Q533" s="9"/>
      <c r="R533" s="9"/>
      <c r="S533" s="9"/>
      <c r="T533" s="9"/>
      <c r="U533" s="9"/>
      <c r="V533" s="9"/>
      <c r="W533" s="9"/>
      <c r="X533" s="9"/>
      <c r="Y533" s="9"/>
      <c r="Z533" s="9"/>
    </row>
    <row r="534" spans="1:26" ht="13.5" customHeight="1">
      <c r="A534" s="12"/>
      <c r="B534" s="12"/>
      <c r="C534" s="12"/>
      <c r="D534" s="12"/>
      <c r="E534" s="11"/>
      <c r="F534" s="11"/>
      <c r="G534" s="10"/>
      <c r="H534" s="9"/>
      <c r="I534" s="9"/>
      <c r="J534" s="9"/>
      <c r="K534" s="9"/>
      <c r="L534" s="9"/>
      <c r="M534" s="9"/>
      <c r="N534" s="9"/>
      <c r="O534" s="9"/>
      <c r="P534" s="9"/>
      <c r="Q534" s="9"/>
      <c r="R534" s="9"/>
      <c r="S534" s="9"/>
      <c r="T534" s="9"/>
      <c r="U534" s="9"/>
      <c r="V534" s="9"/>
      <c r="W534" s="9"/>
      <c r="X534" s="9"/>
      <c r="Y534" s="9"/>
      <c r="Z534" s="9"/>
    </row>
    <row r="535" spans="1:26" ht="13.5" customHeight="1">
      <c r="A535" s="12"/>
      <c r="B535" s="12"/>
      <c r="C535" s="12"/>
      <c r="D535" s="12"/>
      <c r="E535" s="11"/>
      <c r="F535" s="11"/>
      <c r="G535" s="10"/>
      <c r="H535" s="9"/>
      <c r="I535" s="9"/>
      <c r="J535" s="9"/>
      <c r="K535" s="9"/>
      <c r="L535" s="9"/>
      <c r="M535" s="9"/>
      <c r="N535" s="9"/>
      <c r="O535" s="9"/>
      <c r="P535" s="9"/>
      <c r="Q535" s="9"/>
      <c r="R535" s="9"/>
      <c r="S535" s="9"/>
      <c r="T535" s="9"/>
      <c r="U535" s="9"/>
      <c r="V535" s="9"/>
      <c r="W535" s="9"/>
      <c r="X535" s="9"/>
      <c r="Y535" s="9"/>
      <c r="Z535" s="9"/>
    </row>
    <row r="536" spans="1:26" ht="13.5" customHeight="1">
      <c r="A536" s="12"/>
      <c r="B536" s="12"/>
      <c r="C536" s="12"/>
      <c r="D536" s="12"/>
      <c r="E536" s="11"/>
      <c r="F536" s="11"/>
      <c r="G536" s="10"/>
      <c r="H536" s="9"/>
      <c r="I536" s="9"/>
      <c r="J536" s="9"/>
      <c r="K536" s="9"/>
      <c r="L536" s="9"/>
      <c r="M536" s="9"/>
      <c r="N536" s="9"/>
      <c r="O536" s="9"/>
      <c r="P536" s="9"/>
      <c r="Q536" s="9"/>
      <c r="R536" s="9"/>
      <c r="S536" s="9"/>
      <c r="T536" s="9"/>
      <c r="U536" s="9"/>
      <c r="V536" s="9"/>
      <c r="W536" s="9"/>
      <c r="X536" s="9"/>
      <c r="Y536" s="9"/>
      <c r="Z536" s="9"/>
    </row>
    <row r="537" spans="1:26" ht="13.5" customHeight="1">
      <c r="A537" s="12"/>
      <c r="B537" s="12"/>
      <c r="C537" s="12"/>
      <c r="D537" s="12"/>
      <c r="E537" s="11"/>
      <c r="F537" s="11"/>
      <c r="G537" s="10"/>
      <c r="H537" s="9"/>
      <c r="I537" s="9"/>
      <c r="J537" s="9"/>
      <c r="K537" s="9"/>
      <c r="L537" s="9"/>
      <c r="M537" s="9"/>
      <c r="N537" s="9"/>
      <c r="O537" s="9"/>
      <c r="P537" s="9"/>
      <c r="Q537" s="9"/>
      <c r="R537" s="9"/>
      <c r="S537" s="9"/>
      <c r="T537" s="9"/>
      <c r="U537" s="9"/>
      <c r="V537" s="9"/>
      <c r="W537" s="9"/>
      <c r="X537" s="9"/>
      <c r="Y537" s="9"/>
      <c r="Z537" s="9"/>
    </row>
    <row r="538" spans="1:26" ht="13.5" customHeight="1">
      <c r="A538" s="12"/>
      <c r="B538" s="12"/>
      <c r="C538" s="12"/>
      <c r="D538" s="12"/>
      <c r="E538" s="11"/>
      <c r="F538" s="11"/>
      <c r="G538" s="10"/>
      <c r="H538" s="9"/>
      <c r="I538" s="9"/>
      <c r="J538" s="9"/>
      <c r="K538" s="9"/>
      <c r="L538" s="9"/>
      <c r="M538" s="9"/>
      <c r="N538" s="9"/>
      <c r="O538" s="9"/>
      <c r="P538" s="9"/>
      <c r="Q538" s="9"/>
      <c r="R538" s="9"/>
      <c r="S538" s="9"/>
      <c r="T538" s="9"/>
      <c r="U538" s="9"/>
      <c r="V538" s="9"/>
      <c r="W538" s="9"/>
      <c r="X538" s="9"/>
      <c r="Y538" s="9"/>
      <c r="Z538" s="9"/>
    </row>
    <row r="539" spans="1:26" ht="13.5" customHeight="1">
      <c r="A539" s="12"/>
      <c r="B539" s="12"/>
      <c r="C539" s="12"/>
      <c r="D539" s="12"/>
      <c r="E539" s="11"/>
      <c r="F539" s="11"/>
      <c r="G539" s="10"/>
      <c r="H539" s="9"/>
      <c r="I539" s="9"/>
      <c r="J539" s="9"/>
      <c r="K539" s="9"/>
      <c r="L539" s="9"/>
      <c r="M539" s="9"/>
      <c r="N539" s="9"/>
      <c r="O539" s="9"/>
      <c r="P539" s="9"/>
      <c r="Q539" s="9"/>
      <c r="R539" s="9"/>
      <c r="S539" s="9"/>
      <c r="T539" s="9"/>
      <c r="U539" s="9"/>
      <c r="V539" s="9"/>
      <c r="W539" s="9"/>
      <c r="X539" s="9"/>
      <c r="Y539" s="9"/>
      <c r="Z539" s="9"/>
    </row>
    <row r="540" spans="1:26" ht="13.5" customHeight="1">
      <c r="A540" s="12"/>
      <c r="B540" s="12"/>
      <c r="C540" s="12"/>
      <c r="D540" s="12"/>
      <c r="E540" s="11"/>
      <c r="F540" s="11"/>
      <c r="G540" s="10"/>
      <c r="H540" s="9"/>
      <c r="I540" s="9"/>
      <c r="J540" s="9"/>
      <c r="K540" s="9"/>
      <c r="L540" s="9"/>
      <c r="M540" s="9"/>
      <c r="N540" s="9"/>
      <c r="O540" s="9"/>
      <c r="P540" s="9"/>
      <c r="Q540" s="9"/>
      <c r="R540" s="9"/>
      <c r="S540" s="9"/>
      <c r="T540" s="9"/>
      <c r="U540" s="9"/>
      <c r="V540" s="9"/>
      <c r="W540" s="9"/>
      <c r="X540" s="9"/>
      <c r="Y540" s="9"/>
      <c r="Z540" s="9"/>
    </row>
    <row r="541" spans="1:26" ht="13.5" customHeight="1">
      <c r="A541" s="12"/>
      <c r="B541" s="12"/>
      <c r="C541" s="12"/>
      <c r="D541" s="12"/>
      <c r="E541" s="11"/>
      <c r="F541" s="11"/>
      <c r="G541" s="10"/>
      <c r="H541" s="9"/>
      <c r="I541" s="9"/>
      <c r="J541" s="9"/>
      <c r="K541" s="9"/>
      <c r="L541" s="9"/>
      <c r="M541" s="9"/>
      <c r="N541" s="9"/>
      <c r="O541" s="9"/>
      <c r="P541" s="9"/>
      <c r="Q541" s="9"/>
      <c r="R541" s="9"/>
      <c r="S541" s="9"/>
      <c r="T541" s="9"/>
      <c r="U541" s="9"/>
      <c r="V541" s="9"/>
      <c r="W541" s="9"/>
      <c r="X541" s="9"/>
      <c r="Y541" s="9"/>
      <c r="Z541" s="9"/>
    </row>
    <row r="542" spans="1:26" ht="13.5" customHeight="1">
      <c r="A542" s="12"/>
      <c r="B542" s="12"/>
      <c r="C542" s="12"/>
      <c r="D542" s="12"/>
      <c r="E542" s="11"/>
      <c r="F542" s="11"/>
      <c r="G542" s="10"/>
      <c r="H542" s="9"/>
      <c r="I542" s="9"/>
      <c r="J542" s="9"/>
      <c r="K542" s="9"/>
      <c r="L542" s="9"/>
      <c r="M542" s="9"/>
      <c r="N542" s="9"/>
      <c r="O542" s="9"/>
      <c r="P542" s="9"/>
      <c r="Q542" s="9"/>
      <c r="R542" s="9"/>
      <c r="S542" s="9"/>
      <c r="T542" s="9"/>
      <c r="U542" s="9"/>
      <c r="V542" s="9"/>
      <c r="W542" s="9"/>
      <c r="X542" s="9"/>
      <c r="Y542" s="9"/>
      <c r="Z542" s="9"/>
    </row>
    <row r="543" spans="1:26" ht="13.5" customHeight="1">
      <c r="A543" s="12"/>
      <c r="B543" s="12"/>
      <c r="C543" s="12"/>
      <c r="D543" s="12"/>
      <c r="E543" s="11"/>
      <c r="F543" s="11"/>
      <c r="G543" s="10"/>
      <c r="H543" s="9"/>
      <c r="I543" s="9"/>
      <c r="J543" s="9"/>
      <c r="K543" s="9"/>
      <c r="L543" s="9"/>
      <c r="M543" s="9"/>
      <c r="N543" s="9"/>
      <c r="O543" s="9"/>
      <c r="P543" s="9"/>
      <c r="Q543" s="9"/>
      <c r="R543" s="9"/>
      <c r="S543" s="9"/>
      <c r="T543" s="9"/>
      <c r="U543" s="9"/>
      <c r="V543" s="9"/>
      <c r="W543" s="9"/>
      <c r="X543" s="9"/>
      <c r="Y543" s="9"/>
      <c r="Z543" s="9"/>
    </row>
    <row r="544" spans="1:26" ht="13.5" customHeight="1">
      <c r="A544" s="12"/>
      <c r="B544" s="12"/>
      <c r="C544" s="12"/>
      <c r="D544" s="12"/>
      <c r="E544" s="11"/>
      <c r="F544" s="11"/>
      <c r="G544" s="10"/>
      <c r="H544" s="9"/>
      <c r="I544" s="9"/>
      <c r="J544" s="9"/>
      <c r="K544" s="9"/>
      <c r="L544" s="9"/>
      <c r="M544" s="9"/>
      <c r="N544" s="9"/>
      <c r="O544" s="9"/>
      <c r="P544" s="9"/>
      <c r="Q544" s="9"/>
      <c r="R544" s="9"/>
      <c r="S544" s="9"/>
      <c r="T544" s="9"/>
      <c r="U544" s="9"/>
      <c r="V544" s="9"/>
      <c r="W544" s="9"/>
      <c r="X544" s="9"/>
      <c r="Y544" s="9"/>
      <c r="Z544" s="9"/>
    </row>
    <row r="545" spans="1:26" ht="13.5" customHeight="1">
      <c r="A545" s="12"/>
      <c r="B545" s="12"/>
      <c r="C545" s="12"/>
      <c r="D545" s="12"/>
      <c r="E545" s="11"/>
      <c r="F545" s="11"/>
      <c r="G545" s="10"/>
      <c r="H545" s="9"/>
      <c r="I545" s="9"/>
      <c r="J545" s="9"/>
      <c r="K545" s="9"/>
      <c r="L545" s="9"/>
      <c r="M545" s="9"/>
      <c r="N545" s="9"/>
      <c r="O545" s="9"/>
      <c r="P545" s="9"/>
      <c r="Q545" s="9"/>
      <c r="R545" s="9"/>
      <c r="S545" s="9"/>
      <c r="T545" s="9"/>
      <c r="U545" s="9"/>
      <c r="V545" s="9"/>
      <c r="W545" s="9"/>
      <c r="X545" s="9"/>
      <c r="Y545" s="9"/>
      <c r="Z545" s="9"/>
    </row>
    <row r="546" spans="1:26" ht="13.5" customHeight="1">
      <c r="A546" s="12"/>
      <c r="B546" s="12"/>
      <c r="C546" s="12"/>
      <c r="D546" s="12"/>
      <c r="E546" s="11"/>
      <c r="F546" s="11"/>
      <c r="G546" s="10"/>
      <c r="H546" s="9"/>
      <c r="I546" s="9"/>
      <c r="J546" s="9"/>
      <c r="K546" s="9"/>
      <c r="L546" s="9"/>
      <c r="M546" s="9"/>
      <c r="N546" s="9"/>
      <c r="O546" s="9"/>
      <c r="P546" s="9"/>
      <c r="Q546" s="9"/>
      <c r="R546" s="9"/>
      <c r="S546" s="9"/>
      <c r="T546" s="9"/>
      <c r="U546" s="9"/>
      <c r="V546" s="9"/>
      <c r="W546" s="9"/>
      <c r="X546" s="9"/>
      <c r="Y546" s="9"/>
      <c r="Z546" s="9"/>
    </row>
    <row r="547" spans="1:26" ht="13.5" customHeight="1">
      <c r="A547" s="12"/>
      <c r="B547" s="12"/>
      <c r="C547" s="12"/>
      <c r="D547" s="12"/>
      <c r="E547" s="11"/>
      <c r="F547" s="11"/>
      <c r="G547" s="10"/>
      <c r="H547" s="9"/>
      <c r="I547" s="9"/>
      <c r="J547" s="9"/>
      <c r="K547" s="9"/>
      <c r="L547" s="9"/>
      <c r="M547" s="9"/>
      <c r="N547" s="9"/>
      <c r="O547" s="9"/>
      <c r="P547" s="9"/>
      <c r="Q547" s="9"/>
      <c r="R547" s="9"/>
      <c r="S547" s="9"/>
      <c r="T547" s="9"/>
      <c r="U547" s="9"/>
      <c r="V547" s="9"/>
      <c r="W547" s="9"/>
      <c r="X547" s="9"/>
      <c r="Y547" s="9"/>
      <c r="Z547" s="9"/>
    </row>
    <row r="548" spans="1:26" ht="13.5" customHeight="1">
      <c r="A548" s="12"/>
      <c r="B548" s="12"/>
      <c r="C548" s="12"/>
      <c r="D548" s="12"/>
      <c r="E548" s="11"/>
      <c r="F548" s="11"/>
      <c r="G548" s="10"/>
      <c r="H548" s="9"/>
      <c r="I548" s="9"/>
      <c r="J548" s="9"/>
      <c r="K548" s="9"/>
      <c r="L548" s="9"/>
      <c r="M548" s="9"/>
      <c r="N548" s="9"/>
      <c r="O548" s="9"/>
      <c r="P548" s="9"/>
      <c r="Q548" s="9"/>
      <c r="R548" s="9"/>
      <c r="S548" s="9"/>
      <c r="T548" s="9"/>
      <c r="U548" s="9"/>
      <c r="V548" s="9"/>
      <c r="W548" s="9"/>
      <c r="X548" s="9"/>
      <c r="Y548" s="9"/>
      <c r="Z548" s="9"/>
    </row>
    <row r="549" spans="1:26" ht="13.5" customHeight="1">
      <c r="A549" s="12"/>
      <c r="B549" s="12"/>
      <c r="C549" s="12"/>
      <c r="D549" s="12"/>
      <c r="E549" s="11"/>
      <c r="F549" s="11"/>
      <c r="G549" s="10"/>
      <c r="H549" s="9"/>
      <c r="I549" s="9"/>
      <c r="J549" s="9"/>
      <c r="K549" s="9"/>
      <c r="L549" s="9"/>
      <c r="M549" s="9"/>
      <c r="N549" s="9"/>
      <c r="O549" s="9"/>
      <c r="P549" s="9"/>
      <c r="Q549" s="9"/>
      <c r="R549" s="9"/>
      <c r="S549" s="9"/>
      <c r="T549" s="9"/>
      <c r="U549" s="9"/>
      <c r="V549" s="9"/>
      <c r="W549" s="9"/>
      <c r="X549" s="9"/>
      <c r="Y549" s="9"/>
      <c r="Z549" s="9"/>
    </row>
    <row r="550" spans="1:26" ht="13.5" customHeight="1">
      <c r="A550" s="12"/>
      <c r="B550" s="12"/>
      <c r="C550" s="12"/>
      <c r="D550" s="12"/>
      <c r="E550" s="11"/>
      <c r="F550" s="11"/>
      <c r="G550" s="10"/>
      <c r="H550" s="9"/>
      <c r="I550" s="9"/>
      <c r="J550" s="9"/>
      <c r="K550" s="9"/>
      <c r="L550" s="9"/>
      <c r="M550" s="9"/>
      <c r="N550" s="9"/>
      <c r="O550" s="9"/>
      <c r="P550" s="9"/>
      <c r="Q550" s="9"/>
      <c r="R550" s="9"/>
      <c r="S550" s="9"/>
      <c r="T550" s="9"/>
      <c r="U550" s="9"/>
      <c r="V550" s="9"/>
      <c r="W550" s="9"/>
      <c r="X550" s="9"/>
      <c r="Y550" s="9"/>
      <c r="Z550" s="9"/>
    </row>
    <row r="551" spans="1:26" ht="13.5" customHeight="1">
      <c r="A551" s="12"/>
      <c r="B551" s="12"/>
      <c r="C551" s="12"/>
      <c r="D551" s="12"/>
      <c r="E551" s="11"/>
      <c r="F551" s="11"/>
      <c r="G551" s="10"/>
      <c r="H551" s="9"/>
      <c r="I551" s="9"/>
      <c r="J551" s="9"/>
      <c r="K551" s="9"/>
      <c r="L551" s="9"/>
      <c r="M551" s="9"/>
      <c r="N551" s="9"/>
      <c r="O551" s="9"/>
      <c r="P551" s="9"/>
      <c r="Q551" s="9"/>
      <c r="R551" s="9"/>
      <c r="S551" s="9"/>
      <c r="T551" s="9"/>
      <c r="U551" s="9"/>
      <c r="V551" s="9"/>
      <c r="W551" s="9"/>
      <c r="X551" s="9"/>
      <c r="Y551" s="9"/>
      <c r="Z551" s="9"/>
    </row>
    <row r="552" spans="1:26" ht="13.5" customHeight="1">
      <c r="A552" s="12"/>
      <c r="B552" s="12"/>
      <c r="C552" s="12"/>
      <c r="D552" s="12"/>
      <c r="E552" s="11"/>
      <c r="F552" s="11"/>
      <c r="G552" s="10"/>
      <c r="H552" s="9"/>
      <c r="I552" s="9"/>
      <c r="J552" s="9"/>
      <c r="K552" s="9"/>
      <c r="L552" s="9"/>
      <c r="M552" s="9"/>
      <c r="N552" s="9"/>
      <c r="O552" s="9"/>
      <c r="P552" s="9"/>
      <c r="Q552" s="9"/>
      <c r="R552" s="9"/>
      <c r="S552" s="9"/>
      <c r="T552" s="9"/>
      <c r="U552" s="9"/>
      <c r="V552" s="9"/>
      <c r="W552" s="9"/>
      <c r="X552" s="9"/>
      <c r="Y552" s="9"/>
      <c r="Z552" s="9"/>
    </row>
    <row r="553" spans="1:26" ht="13.5" customHeight="1">
      <c r="A553" s="12"/>
      <c r="B553" s="12"/>
      <c r="C553" s="12"/>
      <c r="D553" s="12"/>
      <c r="E553" s="11"/>
      <c r="F553" s="11"/>
      <c r="G553" s="10"/>
      <c r="H553" s="9"/>
      <c r="I553" s="9"/>
      <c r="J553" s="9"/>
      <c r="K553" s="9"/>
      <c r="L553" s="9"/>
      <c r="M553" s="9"/>
      <c r="N553" s="9"/>
      <c r="O553" s="9"/>
      <c r="P553" s="9"/>
      <c r="Q553" s="9"/>
      <c r="R553" s="9"/>
      <c r="S553" s="9"/>
      <c r="T553" s="9"/>
      <c r="U553" s="9"/>
      <c r="V553" s="9"/>
      <c r="W553" s="9"/>
      <c r="X553" s="9"/>
      <c r="Y553" s="9"/>
      <c r="Z553" s="9"/>
    </row>
    <row r="554" spans="1:26" ht="13.5" customHeight="1">
      <c r="A554" s="12"/>
      <c r="B554" s="12"/>
      <c r="C554" s="12"/>
      <c r="D554" s="12"/>
      <c r="E554" s="11"/>
      <c r="F554" s="11"/>
      <c r="G554" s="10"/>
      <c r="H554" s="9"/>
      <c r="I554" s="9"/>
      <c r="J554" s="9"/>
      <c r="K554" s="9"/>
      <c r="L554" s="9"/>
      <c r="M554" s="9"/>
      <c r="N554" s="9"/>
      <c r="O554" s="9"/>
      <c r="P554" s="9"/>
      <c r="Q554" s="9"/>
      <c r="R554" s="9"/>
      <c r="S554" s="9"/>
      <c r="T554" s="9"/>
      <c r="U554" s="9"/>
      <c r="V554" s="9"/>
      <c r="W554" s="9"/>
      <c r="X554" s="9"/>
      <c r="Y554" s="9"/>
      <c r="Z554" s="9"/>
    </row>
    <row r="555" spans="1:26" ht="13.5" customHeight="1">
      <c r="A555" s="12"/>
      <c r="B555" s="12"/>
      <c r="C555" s="12"/>
      <c r="D555" s="12"/>
      <c r="E555" s="11"/>
      <c r="F555" s="11"/>
      <c r="G555" s="10"/>
      <c r="H555" s="9"/>
      <c r="I555" s="9"/>
      <c r="J555" s="9"/>
      <c r="K555" s="9"/>
      <c r="L555" s="9"/>
      <c r="M555" s="9"/>
      <c r="N555" s="9"/>
      <c r="O555" s="9"/>
      <c r="P555" s="9"/>
      <c r="Q555" s="9"/>
      <c r="R555" s="9"/>
      <c r="S555" s="9"/>
      <c r="T555" s="9"/>
      <c r="U555" s="9"/>
      <c r="V555" s="9"/>
      <c r="W555" s="9"/>
      <c r="X555" s="9"/>
      <c r="Y555" s="9"/>
      <c r="Z555" s="9"/>
    </row>
    <row r="556" spans="1:26" ht="13.5" customHeight="1">
      <c r="A556" s="12"/>
      <c r="B556" s="12"/>
      <c r="C556" s="12"/>
      <c r="D556" s="12"/>
      <c r="E556" s="11"/>
      <c r="F556" s="11"/>
      <c r="G556" s="10"/>
      <c r="H556" s="9"/>
      <c r="I556" s="9"/>
      <c r="J556" s="9"/>
      <c r="K556" s="9"/>
      <c r="L556" s="9"/>
      <c r="M556" s="9"/>
      <c r="N556" s="9"/>
      <c r="O556" s="9"/>
      <c r="P556" s="9"/>
      <c r="Q556" s="9"/>
      <c r="R556" s="9"/>
      <c r="S556" s="9"/>
      <c r="T556" s="9"/>
      <c r="U556" s="9"/>
      <c r="V556" s="9"/>
      <c r="W556" s="9"/>
      <c r="X556" s="9"/>
      <c r="Y556" s="9"/>
      <c r="Z556" s="9"/>
    </row>
    <row r="557" spans="1:26" ht="13.5" customHeight="1">
      <c r="A557" s="12"/>
      <c r="B557" s="12"/>
      <c r="C557" s="12"/>
      <c r="D557" s="12"/>
      <c r="E557" s="11"/>
      <c r="F557" s="11"/>
      <c r="G557" s="10"/>
      <c r="H557" s="9"/>
      <c r="I557" s="9"/>
      <c r="J557" s="9"/>
      <c r="K557" s="9"/>
      <c r="L557" s="9"/>
      <c r="M557" s="9"/>
      <c r="N557" s="9"/>
      <c r="O557" s="9"/>
      <c r="P557" s="9"/>
      <c r="Q557" s="9"/>
      <c r="R557" s="9"/>
      <c r="S557" s="9"/>
      <c r="T557" s="9"/>
      <c r="U557" s="9"/>
      <c r="V557" s="9"/>
      <c r="W557" s="9"/>
      <c r="X557" s="9"/>
      <c r="Y557" s="9"/>
      <c r="Z557" s="9"/>
    </row>
    <row r="558" spans="1:26" ht="13.5" customHeight="1">
      <c r="A558" s="12"/>
      <c r="B558" s="12"/>
      <c r="C558" s="12"/>
      <c r="D558" s="12"/>
      <c r="E558" s="11"/>
      <c r="F558" s="11"/>
      <c r="G558" s="10"/>
      <c r="H558" s="9"/>
      <c r="I558" s="9"/>
      <c r="J558" s="9"/>
      <c r="K558" s="9"/>
      <c r="L558" s="9"/>
      <c r="M558" s="9"/>
      <c r="N558" s="9"/>
      <c r="O558" s="9"/>
      <c r="P558" s="9"/>
      <c r="Q558" s="9"/>
      <c r="R558" s="9"/>
      <c r="S558" s="9"/>
      <c r="T558" s="9"/>
      <c r="U558" s="9"/>
      <c r="V558" s="9"/>
      <c r="W558" s="9"/>
      <c r="X558" s="9"/>
      <c r="Y558" s="9"/>
      <c r="Z558" s="9"/>
    </row>
    <row r="559" spans="1:26" ht="13.5" customHeight="1">
      <c r="A559" s="12"/>
      <c r="B559" s="12"/>
      <c r="C559" s="12"/>
      <c r="D559" s="12"/>
      <c r="E559" s="11"/>
      <c r="F559" s="11"/>
      <c r="G559" s="10"/>
      <c r="H559" s="9"/>
      <c r="I559" s="9"/>
      <c r="J559" s="9"/>
      <c r="K559" s="9"/>
      <c r="L559" s="9"/>
      <c r="M559" s="9"/>
      <c r="N559" s="9"/>
      <c r="O559" s="9"/>
      <c r="P559" s="9"/>
      <c r="Q559" s="9"/>
      <c r="R559" s="9"/>
      <c r="S559" s="9"/>
      <c r="T559" s="9"/>
      <c r="U559" s="9"/>
      <c r="V559" s="9"/>
      <c r="W559" s="9"/>
      <c r="X559" s="9"/>
      <c r="Y559" s="9"/>
      <c r="Z559" s="9"/>
    </row>
    <row r="560" spans="1:26" ht="13.5" customHeight="1">
      <c r="A560" s="12"/>
      <c r="B560" s="12"/>
      <c r="C560" s="12"/>
      <c r="D560" s="12"/>
      <c r="E560" s="11"/>
      <c r="F560" s="11"/>
      <c r="G560" s="10"/>
      <c r="H560" s="9"/>
      <c r="I560" s="9"/>
      <c r="J560" s="9"/>
      <c r="K560" s="9"/>
      <c r="L560" s="9"/>
      <c r="M560" s="9"/>
      <c r="N560" s="9"/>
      <c r="O560" s="9"/>
      <c r="P560" s="9"/>
      <c r="Q560" s="9"/>
      <c r="R560" s="9"/>
      <c r="S560" s="9"/>
      <c r="T560" s="9"/>
      <c r="U560" s="9"/>
      <c r="V560" s="9"/>
      <c r="W560" s="9"/>
      <c r="X560" s="9"/>
      <c r="Y560" s="9"/>
      <c r="Z560" s="9"/>
    </row>
    <row r="561" spans="1:26" ht="13.5" customHeight="1">
      <c r="A561" s="12"/>
      <c r="B561" s="12"/>
      <c r="C561" s="12"/>
      <c r="D561" s="12"/>
      <c r="E561" s="11"/>
      <c r="F561" s="11"/>
      <c r="G561" s="10"/>
      <c r="H561" s="9"/>
      <c r="I561" s="9"/>
      <c r="J561" s="9"/>
      <c r="K561" s="9"/>
      <c r="L561" s="9"/>
      <c r="M561" s="9"/>
      <c r="N561" s="9"/>
      <c r="O561" s="9"/>
      <c r="P561" s="9"/>
      <c r="Q561" s="9"/>
      <c r="R561" s="9"/>
      <c r="S561" s="9"/>
      <c r="T561" s="9"/>
      <c r="U561" s="9"/>
      <c r="V561" s="9"/>
      <c r="W561" s="9"/>
      <c r="X561" s="9"/>
      <c r="Y561" s="9"/>
      <c r="Z561" s="9"/>
    </row>
    <row r="562" spans="1:26" ht="13.5" customHeight="1">
      <c r="A562" s="12"/>
      <c r="B562" s="12"/>
      <c r="C562" s="12"/>
      <c r="D562" s="12"/>
      <c r="E562" s="11"/>
      <c r="F562" s="11"/>
      <c r="G562" s="10"/>
      <c r="H562" s="9"/>
      <c r="I562" s="9"/>
      <c r="J562" s="9"/>
      <c r="K562" s="9"/>
      <c r="L562" s="9"/>
      <c r="M562" s="9"/>
      <c r="N562" s="9"/>
      <c r="O562" s="9"/>
      <c r="P562" s="9"/>
      <c r="Q562" s="9"/>
      <c r="R562" s="9"/>
      <c r="S562" s="9"/>
      <c r="T562" s="9"/>
      <c r="U562" s="9"/>
      <c r="V562" s="9"/>
      <c r="W562" s="9"/>
      <c r="X562" s="9"/>
      <c r="Y562" s="9"/>
      <c r="Z562" s="9"/>
    </row>
    <row r="563" spans="1:26" ht="13.5" customHeight="1">
      <c r="A563" s="12"/>
      <c r="B563" s="12"/>
      <c r="C563" s="12"/>
      <c r="D563" s="12"/>
      <c r="E563" s="11"/>
      <c r="F563" s="11"/>
      <c r="G563" s="10"/>
      <c r="H563" s="9"/>
      <c r="I563" s="9"/>
      <c r="J563" s="9"/>
      <c r="K563" s="9"/>
      <c r="L563" s="9"/>
      <c r="M563" s="9"/>
      <c r="N563" s="9"/>
      <c r="O563" s="9"/>
      <c r="P563" s="9"/>
      <c r="Q563" s="9"/>
      <c r="R563" s="9"/>
      <c r="S563" s="9"/>
      <c r="T563" s="9"/>
      <c r="U563" s="9"/>
      <c r="V563" s="9"/>
      <c r="W563" s="9"/>
      <c r="X563" s="9"/>
      <c r="Y563" s="9"/>
      <c r="Z563" s="9"/>
    </row>
    <row r="564" spans="1:26" ht="13.5" customHeight="1">
      <c r="A564" s="12"/>
      <c r="B564" s="12"/>
      <c r="C564" s="12"/>
      <c r="D564" s="12"/>
      <c r="E564" s="11"/>
      <c r="F564" s="11"/>
      <c r="G564" s="10"/>
      <c r="H564" s="9"/>
      <c r="I564" s="9"/>
      <c r="J564" s="9"/>
      <c r="K564" s="9"/>
      <c r="L564" s="9"/>
      <c r="M564" s="9"/>
      <c r="N564" s="9"/>
      <c r="O564" s="9"/>
      <c r="P564" s="9"/>
      <c r="Q564" s="9"/>
      <c r="R564" s="9"/>
      <c r="S564" s="9"/>
      <c r="T564" s="9"/>
      <c r="U564" s="9"/>
      <c r="V564" s="9"/>
      <c r="W564" s="9"/>
      <c r="X564" s="9"/>
      <c r="Y564" s="9"/>
      <c r="Z564" s="9"/>
    </row>
    <row r="565" spans="1:26" ht="13.5" customHeight="1">
      <c r="A565" s="12"/>
      <c r="B565" s="12"/>
      <c r="C565" s="12"/>
      <c r="D565" s="12"/>
      <c r="E565" s="11"/>
      <c r="F565" s="11"/>
      <c r="G565" s="10"/>
      <c r="H565" s="9"/>
      <c r="I565" s="9"/>
      <c r="J565" s="9"/>
      <c r="K565" s="9"/>
      <c r="L565" s="9"/>
      <c r="M565" s="9"/>
      <c r="N565" s="9"/>
      <c r="O565" s="9"/>
      <c r="P565" s="9"/>
      <c r="Q565" s="9"/>
      <c r="R565" s="9"/>
      <c r="S565" s="9"/>
      <c r="T565" s="9"/>
      <c r="U565" s="9"/>
      <c r="V565" s="9"/>
      <c r="W565" s="9"/>
      <c r="X565" s="9"/>
      <c r="Y565" s="9"/>
      <c r="Z565" s="9"/>
    </row>
    <row r="566" spans="1:26" ht="13.5" customHeight="1">
      <c r="A566" s="12"/>
      <c r="B566" s="12"/>
      <c r="C566" s="12"/>
      <c r="D566" s="12"/>
      <c r="E566" s="11"/>
      <c r="F566" s="11"/>
      <c r="G566" s="10"/>
      <c r="H566" s="9"/>
      <c r="I566" s="9"/>
      <c r="J566" s="9"/>
      <c r="K566" s="9"/>
      <c r="L566" s="9"/>
      <c r="M566" s="9"/>
      <c r="N566" s="9"/>
      <c r="O566" s="9"/>
      <c r="P566" s="9"/>
      <c r="Q566" s="9"/>
      <c r="R566" s="9"/>
      <c r="S566" s="9"/>
      <c r="T566" s="9"/>
      <c r="U566" s="9"/>
      <c r="V566" s="9"/>
      <c r="W566" s="9"/>
      <c r="X566" s="9"/>
      <c r="Y566" s="9"/>
      <c r="Z566" s="9"/>
    </row>
    <row r="567" spans="1:26" ht="13.5" customHeight="1">
      <c r="A567" s="12"/>
      <c r="B567" s="12"/>
      <c r="C567" s="12"/>
      <c r="D567" s="12"/>
      <c r="E567" s="11"/>
      <c r="F567" s="11"/>
      <c r="G567" s="10"/>
      <c r="H567" s="9"/>
      <c r="I567" s="9"/>
      <c r="J567" s="9"/>
      <c r="K567" s="9"/>
      <c r="L567" s="9"/>
      <c r="M567" s="9"/>
      <c r="N567" s="9"/>
      <c r="O567" s="9"/>
      <c r="P567" s="9"/>
      <c r="Q567" s="9"/>
      <c r="R567" s="9"/>
      <c r="S567" s="9"/>
      <c r="T567" s="9"/>
      <c r="U567" s="9"/>
      <c r="V567" s="9"/>
      <c r="W567" s="9"/>
      <c r="X567" s="9"/>
      <c r="Y567" s="9"/>
      <c r="Z567" s="9"/>
    </row>
    <row r="568" spans="1:26" ht="13.5" customHeight="1">
      <c r="A568" s="12"/>
      <c r="B568" s="12"/>
      <c r="C568" s="12"/>
      <c r="D568" s="12"/>
      <c r="E568" s="11"/>
      <c r="F568" s="11"/>
      <c r="G568" s="10"/>
      <c r="H568" s="9"/>
      <c r="I568" s="9"/>
      <c r="J568" s="9"/>
      <c r="K568" s="9"/>
      <c r="L568" s="9"/>
      <c r="M568" s="9"/>
      <c r="N568" s="9"/>
      <c r="O568" s="9"/>
      <c r="P568" s="9"/>
      <c r="Q568" s="9"/>
      <c r="R568" s="9"/>
      <c r="S568" s="9"/>
      <c r="T568" s="9"/>
      <c r="U568" s="9"/>
      <c r="V568" s="9"/>
      <c r="W568" s="9"/>
      <c r="X568" s="9"/>
      <c r="Y568" s="9"/>
      <c r="Z568" s="9"/>
    </row>
    <row r="569" spans="1:26" ht="13.5" customHeight="1">
      <c r="A569" s="12"/>
      <c r="B569" s="12"/>
      <c r="C569" s="12"/>
      <c r="D569" s="12"/>
      <c r="E569" s="11"/>
      <c r="F569" s="11"/>
      <c r="G569" s="10"/>
      <c r="H569" s="9"/>
      <c r="I569" s="9"/>
      <c r="J569" s="9"/>
      <c r="K569" s="9"/>
      <c r="L569" s="9"/>
      <c r="M569" s="9"/>
      <c r="N569" s="9"/>
      <c r="O569" s="9"/>
      <c r="P569" s="9"/>
      <c r="Q569" s="9"/>
      <c r="R569" s="9"/>
      <c r="S569" s="9"/>
      <c r="T569" s="9"/>
      <c r="U569" s="9"/>
      <c r="V569" s="9"/>
      <c r="W569" s="9"/>
      <c r="X569" s="9"/>
      <c r="Y569" s="9"/>
      <c r="Z569" s="9"/>
    </row>
    <row r="570" spans="1:26" ht="13.5" customHeight="1">
      <c r="A570" s="12"/>
      <c r="B570" s="12"/>
      <c r="C570" s="12"/>
      <c r="D570" s="12"/>
      <c r="E570" s="11"/>
      <c r="F570" s="11"/>
      <c r="G570" s="10"/>
      <c r="H570" s="9"/>
      <c r="I570" s="9"/>
      <c r="J570" s="9"/>
      <c r="K570" s="9"/>
      <c r="L570" s="9"/>
      <c r="M570" s="9"/>
      <c r="N570" s="9"/>
      <c r="O570" s="9"/>
      <c r="P570" s="9"/>
      <c r="Q570" s="9"/>
      <c r="R570" s="9"/>
      <c r="S570" s="9"/>
      <c r="T570" s="9"/>
      <c r="U570" s="9"/>
      <c r="V570" s="9"/>
      <c r="W570" s="9"/>
      <c r="X570" s="9"/>
      <c r="Y570" s="9"/>
      <c r="Z570" s="9"/>
    </row>
    <row r="571" spans="1:26" ht="13.5" customHeight="1">
      <c r="A571" s="12"/>
      <c r="B571" s="12"/>
      <c r="C571" s="12"/>
      <c r="D571" s="12"/>
      <c r="E571" s="11"/>
      <c r="F571" s="11"/>
      <c r="G571" s="10"/>
      <c r="H571" s="9"/>
      <c r="I571" s="9"/>
      <c r="J571" s="9"/>
      <c r="K571" s="9"/>
      <c r="L571" s="9"/>
      <c r="M571" s="9"/>
      <c r="N571" s="9"/>
      <c r="O571" s="9"/>
      <c r="P571" s="9"/>
      <c r="Q571" s="9"/>
      <c r="R571" s="9"/>
      <c r="S571" s="9"/>
      <c r="T571" s="9"/>
      <c r="U571" s="9"/>
      <c r="V571" s="9"/>
      <c r="W571" s="9"/>
      <c r="X571" s="9"/>
      <c r="Y571" s="9"/>
      <c r="Z571" s="9"/>
    </row>
    <row r="572" spans="1:26" ht="13.5" customHeight="1">
      <c r="A572" s="12"/>
      <c r="B572" s="12"/>
      <c r="C572" s="12"/>
      <c r="D572" s="12"/>
      <c r="E572" s="11"/>
      <c r="F572" s="11"/>
      <c r="G572" s="10"/>
      <c r="H572" s="9"/>
      <c r="I572" s="9"/>
      <c r="J572" s="9"/>
      <c r="K572" s="9"/>
      <c r="L572" s="9"/>
      <c r="M572" s="9"/>
      <c r="N572" s="9"/>
      <c r="O572" s="9"/>
      <c r="P572" s="9"/>
      <c r="Q572" s="9"/>
      <c r="R572" s="9"/>
      <c r="S572" s="9"/>
      <c r="T572" s="9"/>
      <c r="U572" s="9"/>
      <c r="V572" s="9"/>
      <c r="W572" s="9"/>
      <c r="X572" s="9"/>
      <c r="Y572" s="9"/>
      <c r="Z572" s="9"/>
    </row>
    <row r="573" spans="1:26" ht="13.5" customHeight="1">
      <c r="A573" s="12"/>
      <c r="B573" s="12"/>
      <c r="C573" s="12"/>
      <c r="D573" s="12"/>
      <c r="E573" s="11"/>
      <c r="F573" s="11"/>
      <c r="G573" s="10"/>
      <c r="H573" s="9"/>
      <c r="I573" s="9"/>
      <c r="J573" s="9"/>
      <c r="K573" s="9"/>
      <c r="L573" s="9"/>
      <c r="M573" s="9"/>
      <c r="N573" s="9"/>
      <c r="O573" s="9"/>
      <c r="P573" s="9"/>
      <c r="Q573" s="9"/>
      <c r="R573" s="9"/>
      <c r="S573" s="9"/>
      <c r="T573" s="9"/>
      <c r="U573" s="9"/>
      <c r="V573" s="9"/>
      <c r="W573" s="9"/>
      <c r="X573" s="9"/>
      <c r="Y573" s="9"/>
      <c r="Z573" s="9"/>
    </row>
    <row r="574" spans="1:26" ht="13.5" customHeight="1">
      <c r="A574" s="12"/>
      <c r="B574" s="12"/>
      <c r="C574" s="12"/>
      <c r="D574" s="12"/>
      <c r="E574" s="11"/>
      <c r="F574" s="11"/>
      <c r="G574" s="10"/>
      <c r="H574" s="9"/>
      <c r="I574" s="9"/>
      <c r="J574" s="9"/>
      <c r="K574" s="9"/>
      <c r="L574" s="9"/>
      <c r="M574" s="9"/>
      <c r="N574" s="9"/>
      <c r="O574" s="9"/>
      <c r="P574" s="9"/>
      <c r="Q574" s="9"/>
      <c r="R574" s="9"/>
      <c r="S574" s="9"/>
      <c r="T574" s="9"/>
      <c r="U574" s="9"/>
      <c r="V574" s="9"/>
      <c r="W574" s="9"/>
      <c r="X574" s="9"/>
      <c r="Y574" s="9"/>
      <c r="Z574" s="9"/>
    </row>
    <row r="575" spans="1:26" ht="13.5" customHeight="1">
      <c r="A575" s="12"/>
      <c r="B575" s="12"/>
      <c r="C575" s="12"/>
      <c r="D575" s="12"/>
      <c r="E575" s="11"/>
      <c r="F575" s="11"/>
      <c r="G575" s="10"/>
      <c r="H575" s="9"/>
      <c r="I575" s="9"/>
      <c r="J575" s="9"/>
      <c r="K575" s="9"/>
      <c r="L575" s="9"/>
      <c r="M575" s="9"/>
      <c r="N575" s="9"/>
      <c r="O575" s="9"/>
      <c r="P575" s="9"/>
      <c r="Q575" s="9"/>
      <c r="R575" s="9"/>
      <c r="S575" s="9"/>
      <c r="T575" s="9"/>
      <c r="U575" s="9"/>
      <c r="V575" s="9"/>
      <c r="W575" s="9"/>
      <c r="X575" s="9"/>
      <c r="Y575" s="9"/>
      <c r="Z575" s="9"/>
    </row>
    <row r="576" spans="1:26" ht="13.5" customHeight="1">
      <c r="A576" s="12"/>
      <c r="B576" s="12"/>
      <c r="C576" s="12"/>
      <c r="D576" s="12"/>
      <c r="E576" s="11"/>
      <c r="F576" s="11"/>
      <c r="G576" s="10"/>
      <c r="H576" s="9"/>
      <c r="I576" s="9"/>
      <c r="J576" s="9"/>
      <c r="K576" s="9"/>
      <c r="L576" s="9"/>
      <c r="M576" s="9"/>
      <c r="N576" s="9"/>
      <c r="O576" s="9"/>
      <c r="P576" s="9"/>
      <c r="Q576" s="9"/>
      <c r="R576" s="9"/>
      <c r="S576" s="9"/>
      <c r="T576" s="9"/>
      <c r="U576" s="9"/>
      <c r="V576" s="9"/>
      <c r="W576" s="9"/>
      <c r="X576" s="9"/>
      <c r="Y576" s="9"/>
      <c r="Z576" s="9"/>
    </row>
    <row r="577" spans="1:26" ht="13.5" customHeight="1">
      <c r="A577" s="12"/>
      <c r="B577" s="12"/>
      <c r="C577" s="12"/>
      <c r="D577" s="12"/>
      <c r="E577" s="11"/>
      <c r="F577" s="11"/>
      <c r="G577" s="10"/>
      <c r="H577" s="9"/>
      <c r="I577" s="9"/>
      <c r="J577" s="9"/>
      <c r="K577" s="9"/>
      <c r="L577" s="9"/>
      <c r="M577" s="9"/>
      <c r="N577" s="9"/>
      <c r="O577" s="9"/>
      <c r="P577" s="9"/>
      <c r="Q577" s="9"/>
      <c r="R577" s="9"/>
      <c r="S577" s="9"/>
      <c r="T577" s="9"/>
      <c r="U577" s="9"/>
      <c r="V577" s="9"/>
      <c r="W577" s="9"/>
      <c r="X577" s="9"/>
      <c r="Y577" s="9"/>
      <c r="Z577" s="9"/>
    </row>
    <row r="578" spans="1:26" ht="13.5" customHeight="1">
      <c r="A578" s="12"/>
      <c r="B578" s="12"/>
      <c r="C578" s="12"/>
      <c r="D578" s="12"/>
      <c r="E578" s="11"/>
      <c r="F578" s="11"/>
      <c r="G578" s="10"/>
      <c r="H578" s="9"/>
      <c r="I578" s="9"/>
      <c r="J578" s="9"/>
      <c r="K578" s="9"/>
      <c r="L578" s="9"/>
      <c r="M578" s="9"/>
      <c r="N578" s="9"/>
      <c r="O578" s="9"/>
      <c r="P578" s="9"/>
      <c r="Q578" s="9"/>
      <c r="R578" s="9"/>
      <c r="S578" s="9"/>
      <c r="T578" s="9"/>
      <c r="U578" s="9"/>
      <c r="V578" s="9"/>
      <c r="W578" s="9"/>
      <c r="X578" s="9"/>
      <c r="Y578" s="9"/>
      <c r="Z578" s="9"/>
    </row>
    <row r="579" spans="1:26" ht="13.5" customHeight="1">
      <c r="A579" s="12"/>
      <c r="B579" s="12"/>
      <c r="C579" s="12"/>
      <c r="D579" s="12"/>
      <c r="E579" s="11"/>
      <c r="F579" s="11"/>
      <c r="G579" s="10"/>
      <c r="H579" s="9"/>
      <c r="I579" s="9"/>
      <c r="J579" s="9"/>
      <c r="K579" s="9"/>
      <c r="L579" s="9"/>
      <c r="M579" s="9"/>
      <c r="N579" s="9"/>
      <c r="O579" s="9"/>
      <c r="P579" s="9"/>
      <c r="Q579" s="9"/>
      <c r="R579" s="9"/>
      <c r="S579" s="9"/>
      <c r="T579" s="9"/>
      <c r="U579" s="9"/>
      <c r="V579" s="9"/>
      <c r="W579" s="9"/>
      <c r="X579" s="9"/>
      <c r="Y579" s="9"/>
      <c r="Z579" s="9"/>
    </row>
    <row r="580" spans="1:26" ht="13.5" customHeight="1">
      <c r="A580" s="12"/>
      <c r="B580" s="12"/>
      <c r="C580" s="12"/>
      <c r="D580" s="12"/>
      <c r="E580" s="11"/>
      <c r="F580" s="11"/>
      <c r="G580" s="10"/>
      <c r="H580" s="9"/>
      <c r="I580" s="9"/>
      <c r="J580" s="9"/>
      <c r="K580" s="9"/>
      <c r="L580" s="9"/>
      <c r="M580" s="9"/>
      <c r="N580" s="9"/>
      <c r="O580" s="9"/>
      <c r="P580" s="9"/>
      <c r="Q580" s="9"/>
      <c r="R580" s="9"/>
      <c r="S580" s="9"/>
      <c r="T580" s="9"/>
      <c r="U580" s="9"/>
      <c r="V580" s="9"/>
      <c r="W580" s="9"/>
      <c r="X580" s="9"/>
      <c r="Y580" s="9"/>
      <c r="Z580" s="9"/>
    </row>
    <row r="581" spans="1:26" ht="13.5" customHeight="1">
      <c r="A581" s="12"/>
      <c r="B581" s="12"/>
      <c r="C581" s="12"/>
      <c r="D581" s="12"/>
      <c r="E581" s="11"/>
      <c r="F581" s="11"/>
      <c r="G581" s="10"/>
      <c r="H581" s="9"/>
      <c r="I581" s="9"/>
      <c r="J581" s="9"/>
      <c r="K581" s="9"/>
      <c r="L581" s="9"/>
      <c r="M581" s="9"/>
      <c r="N581" s="9"/>
      <c r="O581" s="9"/>
      <c r="P581" s="9"/>
      <c r="Q581" s="9"/>
      <c r="R581" s="9"/>
      <c r="S581" s="9"/>
      <c r="T581" s="9"/>
      <c r="U581" s="9"/>
      <c r="V581" s="9"/>
      <c r="W581" s="9"/>
      <c r="X581" s="9"/>
      <c r="Y581" s="9"/>
      <c r="Z581" s="9"/>
    </row>
    <row r="582" spans="1:26" ht="13.5" customHeight="1">
      <c r="A582" s="12"/>
      <c r="B582" s="12"/>
      <c r="C582" s="12"/>
      <c r="D582" s="12"/>
      <c r="E582" s="11"/>
      <c r="F582" s="11"/>
      <c r="G582" s="10"/>
      <c r="H582" s="9"/>
      <c r="I582" s="9"/>
      <c r="J582" s="9"/>
      <c r="K582" s="9"/>
      <c r="L582" s="9"/>
      <c r="M582" s="9"/>
      <c r="N582" s="9"/>
      <c r="O582" s="9"/>
      <c r="P582" s="9"/>
      <c r="Q582" s="9"/>
      <c r="R582" s="9"/>
      <c r="S582" s="9"/>
      <c r="T582" s="9"/>
      <c r="U582" s="9"/>
      <c r="V582" s="9"/>
      <c r="W582" s="9"/>
      <c r="X582" s="9"/>
      <c r="Y582" s="9"/>
      <c r="Z582" s="9"/>
    </row>
    <row r="583" spans="1:26" ht="13.5" customHeight="1">
      <c r="A583" s="12"/>
      <c r="B583" s="12"/>
      <c r="C583" s="12"/>
      <c r="D583" s="12"/>
      <c r="E583" s="11"/>
      <c r="F583" s="11"/>
      <c r="G583" s="10"/>
      <c r="H583" s="9"/>
      <c r="I583" s="9"/>
      <c r="J583" s="9"/>
      <c r="K583" s="9"/>
      <c r="L583" s="9"/>
      <c r="M583" s="9"/>
      <c r="N583" s="9"/>
      <c r="O583" s="9"/>
      <c r="P583" s="9"/>
      <c r="Q583" s="9"/>
      <c r="R583" s="9"/>
      <c r="S583" s="9"/>
      <c r="T583" s="9"/>
      <c r="U583" s="9"/>
      <c r="V583" s="9"/>
      <c r="W583" s="9"/>
      <c r="X583" s="9"/>
      <c r="Y583" s="9"/>
      <c r="Z583" s="9"/>
    </row>
    <row r="584" spans="1:26" ht="13.5" customHeight="1">
      <c r="A584" s="12"/>
      <c r="B584" s="12"/>
      <c r="C584" s="12"/>
      <c r="D584" s="12"/>
      <c r="E584" s="11"/>
      <c r="F584" s="11"/>
      <c r="G584" s="10"/>
      <c r="H584" s="9"/>
      <c r="I584" s="9"/>
      <c r="J584" s="9"/>
      <c r="K584" s="9"/>
      <c r="L584" s="9"/>
      <c r="M584" s="9"/>
      <c r="N584" s="9"/>
      <c r="O584" s="9"/>
      <c r="P584" s="9"/>
      <c r="Q584" s="9"/>
      <c r="R584" s="9"/>
      <c r="S584" s="9"/>
      <c r="T584" s="9"/>
      <c r="U584" s="9"/>
      <c r="V584" s="9"/>
      <c r="W584" s="9"/>
      <c r="X584" s="9"/>
      <c r="Y584" s="9"/>
      <c r="Z584" s="9"/>
    </row>
    <row r="585" spans="1:26" ht="13.5" customHeight="1">
      <c r="A585" s="12"/>
      <c r="B585" s="12"/>
      <c r="C585" s="12"/>
      <c r="D585" s="12"/>
      <c r="E585" s="11"/>
      <c r="F585" s="11"/>
      <c r="G585" s="10"/>
      <c r="H585" s="9"/>
      <c r="I585" s="9"/>
      <c r="J585" s="9"/>
      <c r="K585" s="9"/>
      <c r="L585" s="9"/>
      <c r="M585" s="9"/>
      <c r="N585" s="9"/>
      <c r="O585" s="9"/>
      <c r="P585" s="9"/>
      <c r="Q585" s="9"/>
      <c r="R585" s="9"/>
      <c r="S585" s="9"/>
      <c r="T585" s="9"/>
      <c r="U585" s="9"/>
      <c r="V585" s="9"/>
      <c r="W585" s="9"/>
      <c r="X585" s="9"/>
      <c r="Y585" s="9"/>
      <c r="Z585" s="9"/>
    </row>
    <row r="586" spans="1:26" ht="13.5" customHeight="1">
      <c r="A586" s="12"/>
      <c r="B586" s="12"/>
      <c r="C586" s="12"/>
      <c r="D586" s="12"/>
      <c r="E586" s="11"/>
      <c r="F586" s="11"/>
      <c r="G586" s="10"/>
      <c r="H586" s="9"/>
      <c r="I586" s="9"/>
      <c r="J586" s="9"/>
      <c r="K586" s="9"/>
      <c r="L586" s="9"/>
      <c r="M586" s="9"/>
      <c r="N586" s="9"/>
      <c r="O586" s="9"/>
      <c r="P586" s="9"/>
      <c r="Q586" s="9"/>
      <c r="R586" s="9"/>
      <c r="S586" s="9"/>
      <c r="T586" s="9"/>
      <c r="U586" s="9"/>
      <c r="V586" s="9"/>
      <c r="W586" s="9"/>
      <c r="X586" s="9"/>
      <c r="Y586" s="9"/>
      <c r="Z586" s="9"/>
    </row>
    <row r="587" spans="1:26" ht="13.5" customHeight="1">
      <c r="A587" s="12"/>
      <c r="B587" s="12"/>
      <c r="C587" s="12"/>
      <c r="D587" s="12"/>
      <c r="E587" s="11"/>
      <c r="F587" s="11"/>
      <c r="G587" s="10"/>
      <c r="H587" s="9"/>
      <c r="I587" s="9"/>
      <c r="J587" s="9"/>
      <c r="K587" s="9"/>
      <c r="L587" s="9"/>
      <c r="M587" s="9"/>
      <c r="N587" s="9"/>
      <c r="O587" s="9"/>
      <c r="P587" s="9"/>
      <c r="Q587" s="9"/>
      <c r="R587" s="9"/>
      <c r="S587" s="9"/>
      <c r="T587" s="9"/>
      <c r="U587" s="9"/>
      <c r="V587" s="9"/>
      <c r="W587" s="9"/>
      <c r="X587" s="9"/>
      <c r="Y587" s="9"/>
      <c r="Z587" s="9"/>
    </row>
    <row r="588" spans="1:26" ht="13.5" customHeight="1">
      <c r="A588" s="12"/>
      <c r="B588" s="12"/>
      <c r="C588" s="12"/>
      <c r="D588" s="12"/>
      <c r="E588" s="11"/>
      <c r="F588" s="11"/>
      <c r="G588" s="10"/>
      <c r="H588" s="9"/>
      <c r="I588" s="9"/>
      <c r="J588" s="9"/>
      <c r="K588" s="9"/>
      <c r="L588" s="9"/>
      <c r="M588" s="9"/>
      <c r="N588" s="9"/>
      <c r="O588" s="9"/>
      <c r="P588" s="9"/>
      <c r="Q588" s="9"/>
      <c r="R588" s="9"/>
      <c r="S588" s="9"/>
      <c r="T588" s="9"/>
      <c r="U588" s="9"/>
      <c r="V588" s="9"/>
      <c r="W588" s="9"/>
      <c r="X588" s="9"/>
      <c r="Y588" s="9"/>
      <c r="Z588" s="9"/>
    </row>
    <row r="589" spans="1:26" ht="13.5" customHeight="1">
      <c r="A589" s="12"/>
      <c r="B589" s="12"/>
      <c r="C589" s="12"/>
      <c r="D589" s="12"/>
      <c r="E589" s="11"/>
      <c r="F589" s="11"/>
      <c r="G589" s="10"/>
      <c r="H589" s="9"/>
      <c r="I589" s="9"/>
      <c r="J589" s="9"/>
      <c r="K589" s="9"/>
      <c r="L589" s="9"/>
      <c r="M589" s="9"/>
      <c r="N589" s="9"/>
      <c r="O589" s="9"/>
      <c r="P589" s="9"/>
      <c r="Q589" s="9"/>
      <c r="R589" s="9"/>
      <c r="S589" s="9"/>
      <c r="T589" s="9"/>
      <c r="U589" s="9"/>
      <c r="V589" s="9"/>
      <c r="W589" s="9"/>
      <c r="X589" s="9"/>
      <c r="Y589" s="9"/>
      <c r="Z589" s="9"/>
    </row>
    <row r="590" spans="1:26" ht="13.5" customHeight="1">
      <c r="A590" s="12"/>
      <c r="B590" s="12"/>
      <c r="C590" s="12"/>
      <c r="D590" s="12"/>
      <c r="E590" s="11"/>
      <c r="F590" s="11"/>
      <c r="G590" s="10"/>
      <c r="H590" s="9"/>
      <c r="I590" s="9"/>
      <c r="J590" s="9"/>
      <c r="K590" s="9"/>
      <c r="L590" s="9"/>
      <c r="M590" s="9"/>
      <c r="N590" s="9"/>
      <c r="O590" s="9"/>
      <c r="P590" s="9"/>
      <c r="Q590" s="9"/>
      <c r="R590" s="9"/>
      <c r="S590" s="9"/>
      <c r="T590" s="9"/>
      <c r="U590" s="9"/>
      <c r="V590" s="9"/>
      <c r="W590" s="9"/>
      <c r="X590" s="9"/>
      <c r="Y590" s="9"/>
      <c r="Z590" s="9"/>
    </row>
    <row r="591" spans="1:26" ht="13.5" customHeight="1">
      <c r="A591" s="12"/>
      <c r="B591" s="12"/>
      <c r="C591" s="12"/>
      <c r="D591" s="12"/>
      <c r="E591" s="11"/>
      <c r="F591" s="11"/>
      <c r="G591" s="10"/>
      <c r="H591" s="9"/>
      <c r="I591" s="9"/>
      <c r="J591" s="9"/>
      <c r="K591" s="9"/>
      <c r="L591" s="9"/>
      <c r="M591" s="9"/>
      <c r="N591" s="9"/>
      <c r="O591" s="9"/>
      <c r="P591" s="9"/>
      <c r="Q591" s="9"/>
      <c r="R591" s="9"/>
      <c r="S591" s="9"/>
      <c r="T591" s="9"/>
      <c r="U591" s="9"/>
      <c r="V591" s="9"/>
      <c r="W591" s="9"/>
      <c r="X591" s="9"/>
      <c r="Y591" s="9"/>
      <c r="Z591" s="9"/>
    </row>
    <row r="592" spans="1:26" ht="13.5" customHeight="1">
      <c r="A592" s="12"/>
      <c r="B592" s="12"/>
      <c r="C592" s="12"/>
      <c r="D592" s="12"/>
      <c r="E592" s="11"/>
      <c r="F592" s="11"/>
      <c r="G592" s="10"/>
      <c r="H592" s="9"/>
      <c r="I592" s="9"/>
      <c r="J592" s="9"/>
      <c r="K592" s="9"/>
      <c r="L592" s="9"/>
      <c r="M592" s="9"/>
      <c r="N592" s="9"/>
      <c r="O592" s="9"/>
      <c r="P592" s="9"/>
      <c r="Q592" s="9"/>
      <c r="R592" s="9"/>
      <c r="S592" s="9"/>
      <c r="T592" s="9"/>
      <c r="U592" s="9"/>
      <c r="V592" s="9"/>
      <c r="W592" s="9"/>
      <c r="X592" s="9"/>
      <c r="Y592" s="9"/>
      <c r="Z592" s="9"/>
    </row>
    <row r="593" spans="1:26" ht="13.5" customHeight="1">
      <c r="A593" s="12"/>
      <c r="B593" s="12"/>
      <c r="C593" s="12"/>
      <c r="D593" s="12"/>
      <c r="E593" s="11"/>
      <c r="F593" s="11"/>
      <c r="G593" s="10"/>
      <c r="H593" s="9"/>
      <c r="I593" s="9"/>
      <c r="J593" s="9"/>
      <c r="K593" s="9"/>
      <c r="L593" s="9"/>
      <c r="M593" s="9"/>
      <c r="N593" s="9"/>
      <c r="O593" s="9"/>
      <c r="P593" s="9"/>
      <c r="Q593" s="9"/>
      <c r="R593" s="9"/>
      <c r="S593" s="9"/>
      <c r="T593" s="9"/>
      <c r="U593" s="9"/>
      <c r="V593" s="9"/>
      <c r="W593" s="9"/>
      <c r="X593" s="9"/>
      <c r="Y593" s="9"/>
      <c r="Z593" s="9"/>
    </row>
    <row r="594" spans="1:26" ht="13.5" customHeight="1">
      <c r="A594" s="12"/>
      <c r="B594" s="12"/>
      <c r="C594" s="12"/>
      <c r="D594" s="12"/>
      <c r="E594" s="11"/>
      <c r="F594" s="11"/>
      <c r="G594" s="10"/>
      <c r="H594" s="9"/>
      <c r="I594" s="9"/>
      <c r="J594" s="9"/>
      <c r="K594" s="9"/>
      <c r="L594" s="9"/>
      <c r="M594" s="9"/>
      <c r="N594" s="9"/>
      <c r="O594" s="9"/>
      <c r="P594" s="9"/>
      <c r="Q594" s="9"/>
      <c r="R594" s="9"/>
      <c r="S594" s="9"/>
      <c r="T594" s="9"/>
      <c r="U594" s="9"/>
      <c r="V594" s="9"/>
      <c r="W594" s="9"/>
      <c r="X594" s="9"/>
      <c r="Y594" s="9"/>
      <c r="Z594" s="9"/>
    </row>
    <row r="595" spans="1:26" ht="13.5" customHeight="1">
      <c r="A595" s="12"/>
      <c r="B595" s="12"/>
      <c r="C595" s="12"/>
      <c r="D595" s="12"/>
      <c r="E595" s="11"/>
      <c r="F595" s="11"/>
      <c r="G595" s="10"/>
      <c r="H595" s="9"/>
      <c r="I595" s="9"/>
      <c r="J595" s="9"/>
      <c r="K595" s="9"/>
      <c r="L595" s="9"/>
      <c r="M595" s="9"/>
      <c r="N595" s="9"/>
      <c r="O595" s="9"/>
      <c r="P595" s="9"/>
      <c r="Q595" s="9"/>
      <c r="R595" s="9"/>
      <c r="S595" s="9"/>
      <c r="T595" s="9"/>
      <c r="U595" s="9"/>
      <c r="V595" s="9"/>
      <c r="W595" s="9"/>
      <c r="X595" s="9"/>
      <c r="Y595" s="9"/>
      <c r="Z595" s="9"/>
    </row>
    <row r="596" spans="1:26" ht="13.5" customHeight="1">
      <c r="A596" s="12"/>
      <c r="B596" s="12"/>
      <c r="C596" s="12"/>
      <c r="D596" s="12"/>
      <c r="E596" s="11"/>
      <c r="F596" s="11"/>
      <c r="G596" s="10"/>
      <c r="H596" s="9"/>
      <c r="I596" s="9"/>
      <c r="J596" s="9"/>
      <c r="K596" s="9"/>
      <c r="L596" s="9"/>
      <c r="M596" s="9"/>
      <c r="N596" s="9"/>
      <c r="O596" s="9"/>
      <c r="P596" s="9"/>
      <c r="Q596" s="9"/>
      <c r="R596" s="9"/>
      <c r="S596" s="9"/>
      <c r="T596" s="9"/>
      <c r="U596" s="9"/>
      <c r="V596" s="9"/>
      <c r="W596" s="9"/>
      <c r="X596" s="9"/>
      <c r="Y596" s="9"/>
      <c r="Z596" s="9"/>
    </row>
    <row r="597" spans="1:26" ht="13.5" customHeight="1">
      <c r="A597" s="12"/>
      <c r="B597" s="12"/>
      <c r="C597" s="12"/>
      <c r="D597" s="12"/>
      <c r="E597" s="11"/>
      <c r="F597" s="11"/>
      <c r="G597" s="10"/>
      <c r="H597" s="9"/>
      <c r="I597" s="9"/>
      <c r="J597" s="9"/>
      <c r="K597" s="9"/>
      <c r="L597" s="9"/>
      <c r="M597" s="9"/>
      <c r="N597" s="9"/>
      <c r="O597" s="9"/>
      <c r="P597" s="9"/>
      <c r="Q597" s="9"/>
      <c r="R597" s="9"/>
      <c r="S597" s="9"/>
      <c r="T597" s="9"/>
      <c r="U597" s="9"/>
      <c r="V597" s="9"/>
      <c r="W597" s="9"/>
      <c r="X597" s="9"/>
      <c r="Y597" s="9"/>
      <c r="Z597" s="9"/>
    </row>
    <row r="598" spans="1:26" ht="13.5" customHeight="1">
      <c r="A598" s="12"/>
      <c r="B598" s="12"/>
      <c r="C598" s="12"/>
      <c r="D598" s="12"/>
      <c r="E598" s="11"/>
      <c r="F598" s="11"/>
      <c r="G598" s="10"/>
      <c r="H598" s="9"/>
      <c r="I598" s="9"/>
      <c r="J598" s="9"/>
      <c r="K598" s="9"/>
      <c r="L598" s="9"/>
      <c r="M598" s="9"/>
      <c r="N598" s="9"/>
      <c r="O598" s="9"/>
      <c r="P598" s="9"/>
      <c r="Q598" s="9"/>
      <c r="R598" s="9"/>
      <c r="S598" s="9"/>
      <c r="T598" s="9"/>
      <c r="U598" s="9"/>
      <c r="V598" s="9"/>
      <c r="W598" s="9"/>
      <c r="X598" s="9"/>
      <c r="Y598" s="9"/>
      <c r="Z598" s="9"/>
    </row>
    <row r="599" spans="1:26" ht="13.5" customHeight="1">
      <c r="A599" s="12"/>
      <c r="B599" s="12"/>
      <c r="C599" s="12"/>
      <c r="D599" s="12"/>
      <c r="E599" s="11"/>
      <c r="F599" s="11"/>
      <c r="G599" s="10"/>
      <c r="H599" s="9"/>
      <c r="I599" s="9"/>
      <c r="J599" s="9"/>
      <c r="K599" s="9"/>
      <c r="L599" s="9"/>
      <c r="M599" s="9"/>
      <c r="N599" s="9"/>
      <c r="O599" s="9"/>
      <c r="P599" s="9"/>
      <c r="Q599" s="9"/>
      <c r="R599" s="9"/>
      <c r="S599" s="9"/>
      <c r="T599" s="9"/>
      <c r="U599" s="9"/>
      <c r="V599" s="9"/>
      <c r="W599" s="9"/>
      <c r="X599" s="9"/>
      <c r="Y599" s="9"/>
      <c r="Z599" s="9"/>
    </row>
    <row r="600" spans="1:26" ht="13.5" customHeight="1">
      <c r="A600" s="12"/>
      <c r="B600" s="12"/>
      <c r="C600" s="12"/>
      <c r="D600" s="12"/>
      <c r="E600" s="11"/>
      <c r="F600" s="11"/>
      <c r="G600" s="10"/>
      <c r="H600" s="9"/>
      <c r="I600" s="9"/>
      <c r="J600" s="9"/>
      <c r="K600" s="9"/>
      <c r="L600" s="9"/>
      <c r="M600" s="9"/>
      <c r="N600" s="9"/>
      <c r="O600" s="9"/>
      <c r="P600" s="9"/>
      <c r="Q600" s="9"/>
      <c r="R600" s="9"/>
      <c r="S600" s="9"/>
      <c r="T600" s="9"/>
      <c r="U600" s="9"/>
      <c r="V600" s="9"/>
      <c r="W600" s="9"/>
      <c r="X600" s="9"/>
      <c r="Y600" s="9"/>
      <c r="Z600" s="9"/>
    </row>
    <row r="601" spans="1:26" ht="13.5" customHeight="1">
      <c r="A601" s="12"/>
      <c r="B601" s="12"/>
      <c r="C601" s="12"/>
      <c r="D601" s="12"/>
      <c r="E601" s="11"/>
      <c r="F601" s="11"/>
      <c r="G601" s="10"/>
      <c r="H601" s="9"/>
      <c r="I601" s="9"/>
      <c r="J601" s="9"/>
      <c r="K601" s="9"/>
      <c r="L601" s="9"/>
      <c r="M601" s="9"/>
      <c r="N601" s="9"/>
      <c r="O601" s="9"/>
      <c r="P601" s="9"/>
      <c r="Q601" s="9"/>
      <c r="R601" s="9"/>
      <c r="S601" s="9"/>
      <c r="T601" s="9"/>
      <c r="U601" s="9"/>
      <c r="V601" s="9"/>
      <c r="W601" s="9"/>
      <c r="X601" s="9"/>
      <c r="Y601" s="9"/>
      <c r="Z601" s="9"/>
    </row>
    <row r="602" spans="1:26" ht="13.5" customHeight="1">
      <c r="A602" s="12"/>
      <c r="B602" s="12"/>
      <c r="C602" s="12"/>
      <c r="D602" s="12"/>
      <c r="E602" s="11"/>
      <c r="F602" s="11"/>
      <c r="G602" s="10"/>
      <c r="H602" s="9"/>
      <c r="I602" s="9"/>
      <c r="J602" s="9"/>
      <c r="K602" s="9"/>
      <c r="L602" s="9"/>
      <c r="M602" s="9"/>
      <c r="N602" s="9"/>
      <c r="O602" s="9"/>
      <c r="P602" s="9"/>
      <c r="Q602" s="9"/>
      <c r="R602" s="9"/>
      <c r="S602" s="9"/>
      <c r="T602" s="9"/>
      <c r="U602" s="9"/>
      <c r="V602" s="9"/>
      <c r="W602" s="9"/>
      <c r="X602" s="9"/>
      <c r="Y602" s="9"/>
      <c r="Z602" s="9"/>
    </row>
    <row r="603" spans="1:26" ht="13.5" customHeight="1">
      <c r="A603" s="12"/>
      <c r="B603" s="12"/>
      <c r="C603" s="12"/>
      <c r="D603" s="12"/>
      <c r="E603" s="11"/>
      <c r="F603" s="11"/>
      <c r="G603" s="10"/>
      <c r="H603" s="9"/>
      <c r="I603" s="9"/>
      <c r="J603" s="9"/>
      <c r="K603" s="9"/>
      <c r="L603" s="9"/>
      <c r="M603" s="9"/>
      <c r="N603" s="9"/>
      <c r="O603" s="9"/>
      <c r="P603" s="9"/>
      <c r="Q603" s="9"/>
      <c r="R603" s="9"/>
      <c r="S603" s="9"/>
      <c r="T603" s="9"/>
      <c r="U603" s="9"/>
      <c r="V603" s="9"/>
      <c r="W603" s="9"/>
      <c r="X603" s="9"/>
      <c r="Y603" s="9"/>
      <c r="Z603" s="9"/>
    </row>
    <row r="604" spans="1:26" ht="13.5" customHeight="1">
      <c r="A604" s="12"/>
      <c r="B604" s="12"/>
      <c r="C604" s="12"/>
      <c r="D604" s="12"/>
      <c r="E604" s="11"/>
      <c r="F604" s="11"/>
      <c r="G604" s="10"/>
      <c r="H604" s="9"/>
      <c r="I604" s="9"/>
      <c r="J604" s="9"/>
      <c r="K604" s="9"/>
      <c r="L604" s="9"/>
      <c r="M604" s="9"/>
      <c r="N604" s="9"/>
      <c r="O604" s="9"/>
      <c r="P604" s="9"/>
      <c r="Q604" s="9"/>
      <c r="R604" s="9"/>
      <c r="S604" s="9"/>
      <c r="T604" s="9"/>
      <c r="U604" s="9"/>
      <c r="V604" s="9"/>
      <c r="W604" s="9"/>
      <c r="X604" s="9"/>
      <c r="Y604" s="9"/>
      <c r="Z604" s="9"/>
    </row>
    <row r="605" spans="1:26" ht="13.5" customHeight="1">
      <c r="A605" s="12"/>
      <c r="B605" s="12"/>
      <c r="C605" s="12"/>
      <c r="D605" s="12"/>
      <c r="E605" s="11"/>
      <c r="F605" s="11"/>
      <c r="G605" s="10"/>
      <c r="H605" s="9"/>
      <c r="I605" s="9"/>
      <c r="J605" s="9"/>
      <c r="K605" s="9"/>
      <c r="L605" s="9"/>
      <c r="M605" s="9"/>
      <c r="N605" s="9"/>
      <c r="O605" s="9"/>
      <c r="P605" s="9"/>
      <c r="Q605" s="9"/>
      <c r="R605" s="9"/>
      <c r="S605" s="9"/>
      <c r="T605" s="9"/>
      <c r="U605" s="9"/>
      <c r="V605" s="9"/>
      <c r="W605" s="9"/>
      <c r="X605" s="9"/>
      <c r="Y605" s="9"/>
      <c r="Z605" s="9"/>
    </row>
    <row r="606" spans="1:26" ht="13.5" customHeight="1">
      <c r="A606" s="12"/>
      <c r="B606" s="12"/>
      <c r="C606" s="12"/>
      <c r="D606" s="12"/>
      <c r="E606" s="11"/>
      <c r="F606" s="11"/>
      <c r="G606" s="10"/>
      <c r="H606" s="9"/>
      <c r="I606" s="9"/>
      <c r="J606" s="9"/>
      <c r="K606" s="9"/>
      <c r="L606" s="9"/>
      <c r="M606" s="9"/>
      <c r="N606" s="9"/>
      <c r="O606" s="9"/>
      <c r="P606" s="9"/>
      <c r="Q606" s="9"/>
      <c r="R606" s="9"/>
      <c r="S606" s="9"/>
      <c r="T606" s="9"/>
      <c r="U606" s="9"/>
      <c r="V606" s="9"/>
      <c r="W606" s="9"/>
      <c r="X606" s="9"/>
      <c r="Y606" s="9"/>
      <c r="Z606" s="9"/>
    </row>
    <row r="607" spans="1:26" ht="13.5" customHeight="1">
      <c r="A607" s="12"/>
      <c r="B607" s="12"/>
      <c r="C607" s="12"/>
      <c r="D607" s="12"/>
      <c r="E607" s="11"/>
      <c r="F607" s="11"/>
      <c r="G607" s="10"/>
      <c r="H607" s="9"/>
      <c r="I607" s="9"/>
      <c r="J607" s="9"/>
      <c r="K607" s="9"/>
      <c r="L607" s="9"/>
      <c r="M607" s="9"/>
      <c r="N607" s="9"/>
      <c r="O607" s="9"/>
      <c r="P607" s="9"/>
      <c r="Q607" s="9"/>
      <c r="R607" s="9"/>
      <c r="S607" s="9"/>
      <c r="T607" s="9"/>
      <c r="U607" s="9"/>
      <c r="V607" s="9"/>
      <c r="W607" s="9"/>
      <c r="X607" s="9"/>
      <c r="Y607" s="9"/>
      <c r="Z607" s="9"/>
    </row>
    <row r="608" spans="1:26" ht="13.5" customHeight="1">
      <c r="A608" s="12"/>
      <c r="B608" s="12"/>
      <c r="C608" s="12"/>
      <c r="D608" s="12"/>
      <c r="E608" s="11"/>
      <c r="F608" s="11"/>
      <c r="G608" s="10"/>
      <c r="H608" s="9"/>
      <c r="I608" s="9"/>
      <c r="J608" s="9"/>
      <c r="K608" s="9"/>
      <c r="L608" s="9"/>
      <c r="M608" s="9"/>
      <c r="N608" s="9"/>
      <c r="O608" s="9"/>
      <c r="P608" s="9"/>
      <c r="Q608" s="9"/>
      <c r="R608" s="9"/>
      <c r="S608" s="9"/>
      <c r="T608" s="9"/>
      <c r="U608" s="9"/>
      <c r="V608" s="9"/>
      <c r="W608" s="9"/>
      <c r="X608" s="9"/>
      <c r="Y608" s="9"/>
      <c r="Z608" s="9"/>
    </row>
    <row r="609" spans="1:26" ht="13.5" customHeight="1">
      <c r="A609" s="12"/>
      <c r="B609" s="12"/>
      <c r="C609" s="12"/>
      <c r="D609" s="12"/>
      <c r="E609" s="11"/>
      <c r="F609" s="11"/>
      <c r="G609" s="10"/>
      <c r="H609" s="9"/>
      <c r="I609" s="9"/>
      <c r="J609" s="9"/>
      <c r="K609" s="9"/>
      <c r="L609" s="9"/>
      <c r="M609" s="9"/>
      <c r="N609" s="9"/>
      <c r="O609" s="9"/>
      <c r="P609" s="9"/>
      <c r="Q609" s="9"/>
      <c r="R609" s="9"/>
      <c r="S609" s="9"/>
      <c r="T609" s="9"/>
      <c r="U609" s="9"/>
      <c r="V609" s="9"/>
      <c r="W609" s="9"/>
      <c r="X609" s="9"/>
      <c r="Y609" s="9"/>
      <c r="Z609" s="9"/>
    </row>
    <row r="610" spans="1:26" ht="13.5" customHeight="1">
      <c r="A610" s="12"/>
      <c r="B610" s="12"/>
      <c r="C610" s="12"/>
      <c r="D610" s="12"/>
      <c r="E610" s="11"/>
      <c r="F610" s="11"/>
      <c r="G610" s="10"/>
      <c r="H610" s="9"/>
      <c r="I610" s="9"/>
      <c r="J610" s="9"/>
      <c r="K610" s="9"/>
      <c r="L610" s="9"/>
      <c r="M610" s="9"/>
      <c r="N610" s="9"/>
      <c r="O610" s="9"/>
      <c r="P610" s="9"/>
      <c r="Q610" s="9"/>
      <c r="R610" s="9"/>
      <c r="S610" s="9"/>
      <c r="T610" s="9"/>
      <c r="U610" s="9"/>
      <c r="V610" s="9"/>
      <c r="W610" s="9"/>
      <c r="X610" s="9"/>
      <c r="Y610" s="9"/>
      <c r="Z610" s="9"/>
    </row>
    <row r="611" spans="1:26" ht="13.5" customHeight="1">
      <c r="A611" s="12"/>
      <c r="B611" s="12"/>
      <c r="C611" s="12"/>
      <c r="D611" s="12"/>
      <c r="E611" s="11"/>
      <c r="F611" s="11"/>
      <c r="G611" s="10"/>
      <c r="H611" s="9"/>
      <c r="I611" s="9"/>
      <c r="J611" s="9"/>
      <c r="K611" s="9"/>
      <c r="L611" s="9"/>
      <c r="M611" s="9"/>
      <c r="N611" s="9"/>
      <c r="O611" s="9"/>
      <c r="P611" s="9"/>
      <c r="Q611" s="9"/>
      <c r="R611" s="9"/>
      <c r="S611" s="9"/>
      <c r="T611" s="9"/>
      <c r="U611" s="9"/>
      <c r="V611" s="9"/>
      <c r="W611" s="9"/>
      <c r="X611" s="9"/>
      <c r="Y611" s="9"/>
      <c r="Z611" s="9"/>
    </row>
    <row r="612" spans="1:26" ht="13.5" customHeight="1">
      <c r="A612" s="12"/>
      <c r="B612" s="12"/>
      <c r="C612" s="12"/>
      <c r="D612" s="12"/>
      <c r="E612" s="11"/>
      <c r="F612" s="11"/>
      <c r="G612" s="10"/>
      <c r="H612" s="9"/>
      <c r="I612" s="9"/>
      <c r="J612" s="9"/>
      <c r="K612" s="9"/>
      <c r="L612" s="9"/>
      <c r="M612" s="9"/>
      <c r="N612" s="9"/>
      <c r="O612" s="9"/>
      <c r="P612" s="9"/>
      <c r="Q612" s="9"/>
      <c r="R612" s="9"/>
      <c r="S612" s="9"/>
      <c r="T612" s="9"/>
      <c r="U612" s="9"/>
      <c r="V612" s="9"/>
      <c r="W612" s="9"/>
      <c r="X612" s="9"/>
      <c r="Y612" s="9"/>
      <c r="Z612" s="9"/>
    </row>
    <row r="613" spans="1:26" ht="13.5" customHeight="1">
      <c r="A613" s="12"/>
      <c r="B613" s="12"/>
      <c r="C613" s="12"/>
      <c r="D613" s="12"/>
      <c r="E613" s="11"/>
      <c r="F613" s="11"/>
      <c r="G613" s="10"/>
      <c r="H613" s="9"/>
      <c r="I613" s="9"/>
      <c r="J613" s="9"/>
      <c r="K613" s="9"/>
      <c r="L613" s="9"/>
      <c r="M613" s="9"/>
      <c r="N613" s="9"/>
      <c r="O613" s="9"/>
      <c r="P613" s="9"/>
      <c r="Q613" s="9"/>
      <c r="R613" s="9"/>
      <c r="S613" s="9"/>
      <c r="T613" s="9"/>
      <c r="U613" s="9"/>
      <c r="V613" s="9"/>
      <c r="W613" s="9"/>
      <c r="X613" s="9"/>
      <c r="Y613" s="9"/>
      <c r="Z613" s="9"/>
    </row>
    <row r="614" spans="1:26" ht="13.5" customHeight="1">
      <c r="A614" s="12"/>
      <c r="B614" s="12"/>
      <c r="C614" s="12"/>
      <c r="D614" s="12"/>
      <c r="E614" s="11"/>
      <c r="F614" s="11"/>
      <c r="G614" s="10"/>
      <c r="H614" s="9"/>
      <c r="I614" s="9"/>
      <c r="J614" s="9"/>
      <c r="K614" s="9"/>
      <c r="L614" s="9"/>
      <c r="M614" s="9"/>
      <c r="N614" s="9"/>
      <c r="O614" s="9"/>
      <c r="P614" s="9"/>
      <c r="Q614" s="9"/>
      <c r="R614" s="9"/>
      <c r="S614" s="9"/>
      <c r="T614" s="9"/>
      <c r="U614" s="9"/>
      <c r="V614" s="9"/>
      <c r="W614" s="9"/>
      <c r="X614" s="9"/>
      <c r="Y614" s="9"/>
      <c r="Z614" s="9"/>
    </row>
    <row r="615" spans="1:26" ht="13.5" customHeight="1">
      <c r="A615" s="12"/>
      <c r="B615" s="12"/>
      <c r="C615" s="12"/>
      <c r="D615" s="12"/>
      <c r="E615" s="11"/>
      <c r="F615" s="11"/>
      <c r="G615" s="10"/>
      <c r="H615" s="9"/>
      <c r="I615" s="9"/>
      <c r="J615" s="9"/>
      <c r="K615" s="9"/>
      <c r="L615" s="9"/>
      <c r="M615" s="9"/>
      <c r="N615" s="9"/>
      <c r="O615" s="9"/>
      <c r="P615" s="9"/>
      <c r="Q615" s="9"/>
      <c r="R615" s="9"/>
      <c r="S615" s="9"/>
      <c r="T615" s="9"/>
      <c r="U615" s="9"/>
      <c r="V615" s="9"/>
      <c r="W615" s="9"/>
      <c r="X615" s="9"/>
      <c r="Y615" s="9"/>
      <c r="Z615" s="9"/>
    </row>
    <row r="616" spans="1:26" ht="13.5" customHeight="1">
      <c r="A616" s="12"/>
      <c r="B616" s="12"/>
      <c r="C616" s="12"/>
      <c r="D616" s="12"/>
      <c r="E616" s="11"/>
      <c r="F616" s="11"/>
      <c r="G616" s="10"/>
      <c r="H616" s="9"/>
      <c r="I616" s="9"/>
      <c r="J616" s="9"/>
      <c r="K616" s="9"/>
      <c r="L616" s="9"/>
      <c r="M616" s="9"/>
      <c r="N616" s="9"/>
      <c r="O616" s="9"/>
      <c r="P616" s="9"/>
      <c r="Q616" s="9"/>
      <c r="R616" s="9"/>
      <c r="S616" s="9"/>
      <c r="T616" s="9"/>
      <c r="U616" s="9"/>
      <c r="V616" s="9"/>
      <c r="W616" s="9"/>
      <c r="X616" s="9"/>
      <c r="Y616" s="9"/>
      <c r="Z616" s="9"/>
    </row>
    <row r="617" spans="1:26" ht="13.5" customHeight="1">
      <c r="A617" s="12"/>
      <c r="B617" s="12"/>
      <c r="C617" s="12"/>
      <c r="D617" s="12"/>
      <c r="E617" s="11"/>
      <c r="F617" s="11"/>
      <c r="G617" s="10"/>
      <c r="H617" s="9"/>
      <c r="I617" s="9"/>
      <c r="J617" s="9"/>
      <c r="K617" s="9"/>
      <c r="L617" s="9"/>
      <c r="M617" s="9"/>
      <c r="N617" s="9"/>
      <c r="O617" s="9"/>
      <c r="P617" s="9"/>
      <c r="Q617" s="9"/>
      <c r="R617" s="9"/>
      <c r="S617" s="9"/>
      <c r="T617" s="9"/>
      <c r="U617" s="9"/>
      <c r="V617" s="9"/>
      <c r="W617" s="9"/>
      <c r="X617" s="9"/>
      <c r="Y617" s="9"/>
      <c r="Z617" s="9"/>
    </row>
    <row r="618" spans="1:26" ht="13.5" customHeight="1">
      <c r="A618" s="12"/>
      <c r="B618" s="12"/>
      <c r="C618" s="12"/>
      <c r="D618" s="12"/>
      <c r="E618" s="11"/>
      <c r="F618" s="11"/>
      <c r="G618" s="10"/>
      <c r="H618" s="9"/>
      <c r="I618" s="9"/>
      <c r="J618" s="9"/>
      <c r="K618" s="9"/>
      <c r="L618" s="9"/>
      <c r="M618" s="9"/>
      <c r="N618" s="9"/>
      <c r="O618" s="9"/>
      <c r="P618" s="9"/>
      <c r="Q618" s="9"/>
      <c r="R618" s="9"/>
      <c r="S618" s="9"/>
      <c r="T618" s="9"/>
      <c r="U618" s="9"/>
      <c r="V618" s="9"/>
      <c r="W618" s="9"/>
      <c r="X618" s="9"/>
      <c r="Y618" s="9"/>
      <c r="Z618" s="9"/>
    </row>
    <row r="619" spans="1:26" ht="13.5" customHeight="1">
      <c r="A619" s="12"/>
      <c r="B619" s="12"/>
      <c r="C619" s="12"/>
      <c r="D619" s="12"/>
      <c r="E619" s="11"/>
      <c r="F619" s="11"/>
      <c r="G619" s="10"/>
      <c r="H619" s="9"/>
      <c r="I619" s="9"/>
      <c r="J619" s="9"/>
      <c r="K619" s="9"/>
      <c r="L619" s="9"/>
      <c r="M619" s="9"/>
      <c r="N619" s="9"/>
      <c r="O619" s="9"/>
      <c r="P619" s="9"/>
      <c r="Q619" s="9"/>
      <c r="R619" s="9"/>
      <c r="S619" s="9"/>
      <c r="T619" s="9"/>
      <c r="U619" s="9"/>
      <c r="V619" s="9"/>
      <c r="W619" s="9"/>
      <c r="X619" s="9"/>
      <c r="Y619" s="9"/>
      <c r="Z619" s="9"/>
    </row>
    <row r="620" spans="1:26" ht="13.5" customHeight="1">
      <c r="A620" s="12"/>
      <c r="B620" s="12"/>
      <c r="C620" s="12"/>
      <c r="D620" s="12"/>
      <c r="E620" s="11"/>
      <c r="F620" s="11"/>
      <c r="G620" s="10"/>
      <c r="H620" s="9"/>
      <c r="I620" s="9"/>
      <c r="J620" s="9"/>
      <c r="K620" s="9"/>
      <c r="L620" s="9"/>
      <c r="M620" s="9"/>
      <c r="N620" s="9"/>
      <c r="O620" s="9"/>
      <c r="P620" s="9"/>
      <c r="Q620" s="9"/>
      <c r="R620" s="9"/>
      <c r="S620" s="9"/>
      <c r="T620" s="9"/>
      <c r="U620" s="9"/>
      <c r="V620" s="9"/>
      <c r="W620" s="9"/>
      <c r="X620" s="9"/>
      <c r="Y620" s="9"/>
      <c r="Z620" s="9"/>
    </row>
    <row r="621" spans="1:26" ht="13.5" customHeight="1">
      <c r="A621" s="12"/>
      <c r="B621" s="12"/>
      <c r="C621" s="12"/>
      <c r="D621" s="12"/>
      <c r="E621" s="11"/>
      <c r="F621" s="11"/>
      <c r="G621" s="10"/>
      <c r="H621" s="9"/>
      <c r="I621" s="9"/>
      <c r="J621" s="9"/>
      <c r="K621" s="9"/>
      <c r="L621" s="9"/>
      <c r="M621" s="9"/>
      <c r="N621" s="9"/>
      <c r="O621" s="9"/>
      <c r="P621" s="9"/>
      <c r="Q621" s="9"/>
      <c r="R621" s="9"/>
      <c r="S621" s="9"/>
      <c r="T621" s="9"/>
      <c r="U621" s="9"/>
      <c r="V621" s="9"/>
      <c r="W621" s="9"/>
      <c r="X621" s="9"/>
      <c r="Y621" s="9"/>
      <c r="Z621" s="9"/>
    </row>
    <row r="622" spans="1:26" ht="13.5" customHeight="1">
      <c r="A622" s="12"/>
      <c r="B622" s="12"/>
      <c r="C622" s="12"/>
      <c r="D622" s="12"/>
      <c r="E622" s="11"/>
      <c r="F622" s="11"/>
      <c r="G622" s="10"/>
      <c r="H622" s="9"/>
      <c r="I622" s="9"/>
      <c r="J622" s="9"/>
      <c r="K622" s="9"/>
      <c r="L622" s="9"/>
      <c r="M622" s="9"/>
      <c r="N622" s="9"/>
      <c r="O622" s="9"/>
      <c r="P622" s="9"/>
      <c r="Q622" s="9"/>
      <c r="R622" s="9"/>
      <c r="S622" s="9"/>
      <c r="T622" s="9"/>
      <c r="U622" s="9"/>
      <c r="V622" s="9"/>
      <c r="W622" s="9"/>
      <c r="X622" s="9"/>
      <c r="Y622" s="9"/>
      <c r="Z622" s="9"/>
    </row>
    <row r="623" spans="1:26" ht="13.5" customHeight="1">
      <c r="A623" s="12"/>
      <c r="B623" s="12"/>
      <c r="C623" s="12"/>
      <c r="D623" s="12"/>
      <c r="E623" s="11"/>
      <c r="F623" s="11"/>
      <c r="G623" s="10"/>
      <c r="H623" s="9"/>
      <c r="I623" s="9"/>
      <c r="J623" s="9"/>
      <c r="K623" s="9"/>
      <c r="L623" s="9"/>
      <c r="M623" s="9"/>
      <c r="N623" s="9"/>
      <c r="O623" s="9"/>
      <c r="P623" s="9"/>
      <c r="Q623" s="9"/>
      <c r="R623" s="9"/>
      <c r="S623" s="9"/>
      <c r="T623" s="9"/>
      <c r="U623" s="9"/>
      <c r="V623" s="9"/>
      <c r="W623" s="9"/>
      <c r="X623" s="9"/>
      <c r="Y623" s="9"/>
      <c r="Z623" s="9"/>
    </row>
    <row r="624" spans="1:26" ht="13.5" customHeight="1">
      <c r="A624" s="12"/>
      <c r="B624" s="12"/>
      <c r="C624" s="12"/>
      <c r="D624" s="12"/>
      <c r="E624" s="11"/>
      <c r="F624" s="11"/>
      <c r="G624" s="10"/>
      <c r="H624" s="9"/>
      <c r="I624" s="9"/>
      <c r="J624" s="9"/>
      <c r="K624" s="9"/>
      <c r="L624" s="9"/>
      <c r="M624" s="9"/>
      <c r="N624" s="9"/>
      <c r="O624" s="9"/>
      <c r="P624" s="9"/>
      <c r="Q624" s="9"/>
      <c r="R624" s="9"/>
      <c r="S624" s="9"/>
      <c r="T624" s="9"/>
      <c r="U624" s="9"/>
      <c r="V624" s="9"/>
      <c r="W624" s="9"/>
      <c r="X624" s="9"/>
      <c r="Y624" s="9"/>
      <c r="Z624" s="9"/>
    </row>
    <row r="625" spans="1:26" ht="13.5" customHeight="1">
      <c r="A625" s="12"/>
      <c r="B625" s="12"/>
      <c r="C625" s="12"/>
      <c r="D625" s="12"/>
      <c r="E625" s="11"/>
      <c r="F625" s="11"/>
      <c r="G625" s="10"/>
      <c r="H625" s="9"/>
      <c r="I625" s="9"/>
      <c r="J625" s="9"/>
      <c r="K625" s="9"/>
      <c r="L625" s="9"/>
      <c r="M625" s="9"/>
      <c r="N625" s="9"/>
      <c r="O625" s="9"/>
      <c r="P625" s="9"/>
      <c r="Q625" s="9"/>
      <c r="R625" s="9"/>
      <c r="S625" s="9"/>
      <c r="T625" s="9"/>
      <c r="U625" s="9"/>
      <c r="V625" s="9"/>
      <c r="W625" s="9"/>
      <c r="X625" s="9"/>
      <c r="Y625" s="9"/>
      <c r="Z625" s="9"/>
    </row>
    <row r="626" spans="1:26" ht="13.5" customHeight="1">
      <c r="A626" s="12"/>
      <c r="B626" s="12"/>
      <c r="C626" s="12"/>
      <c r="D626" s="12"/>
      <c r="E626" s="11"/>
      <c r="F626" s="11"/>
      <c r="G626" s="10"/>
      <c r="H626" s="9"/>
      <c r="I626" s="9"/>
      <c r="J626" s="9"/>
      <c r="K626" s="9"/>
      <c r="L626" s="9"/>
      <c r="M626" s="9"/>
      <c r="N626" s="9"/>
      <c r="O626" s="9"/>
      <c r="P626" s="9"/>
      <c r="Q626" s="9"/>
      <c r="R626" s="9"/>
      <c r="S626" s="9"/>
      <c r="T626" s="9"/>
      <c r="U626" s="9"/>
      <c r="V626" s="9"/>
      <c r="W626" s="9"/>
      <c r="X626" s="9"/>
      <c r="Y626" s="9"/>
      <c r="Z626" s="9"/>
    </row>
    <row r="627" spans="1:26" ht="13.5" customHeight="1">
      <c r="A627" s="12"/>
      <c r="B627" s="12"/>
      <c r="C627" s="12"/>
      <c r="D627" s="12"/>
      <c r="E627" s="11"/>
      <c r="F627" s="11"/>
      <c r="G627" s="10"/>
      <c r="H627" s="9"/>
      <c r="I627" s="9"/>
      <c r="J627" s="9"/>
      <c r="K627" s="9"/>
      <c r="L627" s="9"/>
      <c r="M627" s="9"/>
      <c r="N627" s="9"/>
      <c r="O627" s="9"/>
      <c r="P627" s="9"/>
      <c r="Q627" s="9"/>
      <c r="R627" s="9"/>
      <c r="S627" s="9"/>
      <c r="T627" s="9"/>
      <c r="U627" s="9"/>
      <c r="V627" s="9"/>
      <c r="W627" s="9"/>
      <c r="X627" s="9"/>
      <c r="Y627" s="9"/>
      <c r="Z627" s="9"/>
    </row>
    <row r="628" spans="1:26" ht="13.5" customHeight="1">
      <c r="A628" s="12"/>
      <c r="B628" s="12"/>
      <c r="C628" s="12"/>
      <c r="D628" s="12"/>
      <c r="E628" s="11"/>
      <c r="F628" s="11"/>
      <c r="G628" s="10"/>
      <c r="H628" s="9"/>
      <c r="I628" s="9"/>
      <c r="J628" s="9"/>
      <c r="K628" s="9"/>
      <c r="L628" s="9"/>
      <c r="M628" s="9"/>
      <c r="N628" s="9"/>
      <c r="O628" s="9"/>
      <c r="P628" s="9"/>
      <c r="Q628" s="9"/>
      <c r="R628" s="9"/>
      <c r="S628" s="9"/>
      <c r="T628" s="9"/>
      <c r="U628" s="9"/>
      <c r="V628" s="9"/>
      <c r="W628" s="9"/>
      <c r="X628" s="9"/>
      <c r="Y628" s="9"/>
      <c r="Z628" s="9"/>
    </row>
    <row r="629" spans="1:26" ht="13.5" customHeight="1">
      <c r="A629" s="12"/>
      <c r="B629" s="12"/>
      <c r="C629" s="12"/>
      <c r="D629" s="12"/>
      <c r="E629" s="11"/>
      <c r="F629" s="11"/>
      <c r="G629" s="10"/>
      <c r="H629" s="9"/>
      <c r="I629" s="9"/>
      <c r="J629" s="9"/>
      <c r="K629" s="9"/>
      <c r="L629" s="9"/>
      <c r="M629" s="9"/>
      <c r="N629" s="9"/>
      <c r="O629" s="9"/>
      <c r="P629" s="9"/>
      <c r="Q629" s="9"/>
      <c r="R629" s="9"/>
      <c r="S629" s="9"/>
      <c r="T629" s="9"/>
      <c r="U629" s="9"/>
      <c r="V629" s="9"/>
      <c r="W629" s="9"/>
      <c r="X629" s="9"/>
      <c r="Y629" s="9"/>
      <c r="Z629" s="9"/>
    </row>
    <row r="630" spans="1:26" ht="13.5" customHeight="1">
      <c r="A630" s="12"/>
      <c r="B630" s="12"/>
      <c r="C630" s="12"/>
      <c r="D630" s="12"/>
      <c r="E630" s="11"/>
      <c r="F630" s="11"/>
      <c r="G630" s="10"/>
      <c r="H630" s="9"/>
      <c r="I630" s="9"/>
      <c r="J630" s="9"/>
      <c r="K630" s="9"/>
      <c r="L630" s="9"/>
      <c r="M630" s="9"/>
      <c r="N630" s="9"/>
      <c r="O630" s="9"/>
      <c r="P630" s="9"/>
      <c r="Q630" s="9"/>
      <c r="R630" s="9"/>
      <c r="S630" s="9"/>
      <c r="T630" s="9"/>
      <c r="U630" s="9"/>
      <c r="V630" s="9"/>
      <c r="W630" s="9"/>
      <c r="X630" s="9"/>
      <c r="Y630" s="9"/>
      <c r="Z630" s="9"/>
    </row>
    <row r="631" spans="1:26" ht="13.5" customHeight="1">
      <c r="A631" s="12"/>
      <c r="B631" s="12"/>
      <c r="C631" s="12"/>
      <c r="D631" s="12"/>
      <c r="E631" s="11"/>
      <c r="F631" s="11"/>
      <c r="G631" s="10"/>
      <c r="H631" s="9"/>
      <c r="I631" s="9"/>
      <c r="J631" s="9"/>
      <c r="K631" s="9"/>
      <c r="L631" s="9"/>
      <c r="M631" s="9"/>
      <c r="N631" s="9"/>
      <c r="O631" s="9"/>
      <c r="P631" s="9"/>
      <c r="Q631" s="9"/>
      <c r="R631" s="9"/>
      <c r="S631" s="9"/>
      <c r="T631" s="9"/>
      <c r="U631" s="9"/>
      <c r="V631" s="9"/>
      <c r="W631" s="9"/>
      <c r="X631" s="9"/>
      <c r="Y631" s="9"/>
      <c r="Z631" s="9"/>
    </row>
    <row r="632" spans="1:26" ht="13.5" customHeight="1">
      <c r="A632" s="12"/>
      <c r="B632" s="12"/>
      <c r="C632" s="12"/>
      <c r="D632" s="12"/>
      <c r="E632" s="11"/>
      <c r="F632" s="11"/>
      <c r="G632" s="10"/>
      <c r="H632" s="9"/>
      <c r="I632" s="9"/>
      <c r="J632" s="9"/>
      <c r="K632" s="9"/>
      <c r="L632" s="9"/>
      <c r="M632" s="9"/>
      <c r="N632" s="9"/>
      <c r="O632" s="9"/>
      <c r="P632" s="9"/>
      <c r="Q632" s="9"/>
      <c r="R632" s="9"/>
      <c r="S632" s="9"/>
      <c r="T632" s="9"/>
      <c r="U632" s="9"/>
      <c r="V632" s="9"/>
      <c r="W632" s="9"/>
      <c r="X632" s="9"/>
      <c r="Y632" s="9"/>
      <c r="Z632" s="9"/>
    </row>
    <row r="633" spans="1:26" ht="13.5" customHeight="1">
      <c r="A633" s="12"/>
      <c r="B633" s="12"/>
      <c r="C633" s="12"/>
      <c r="D633" s="12"/>
      <c r="E633" s="11"/>
      <c r="F633" s="11"/>
      <c r="G633" s="10"/>
      <c r="H633" s="9"/>
      <c r="I633" s="9"/>
      <c r="J633" s="9"/>
      <c r="K633" s="9"/>
      <c r="L633" s="9"/>
      <c r="M633" s="9"/>
      <c r="N633" s="9"/>
      <c r="O633" s="9"/>
      <c r="P633" s="9"/>
      <c r="Q633" s="9"/>
      <c r="R633" s="9"/>
      <c r="S633" s="9"/>
      <c r="T633" s="9"/>
      <c r="U633" s="9"/>
      <c r="V633" s="9"/>
      <c r="W633" s="9"/>
      <c r="X633" s="9"/>
      <c r="Y633" s="9"/>
      <c r="Z633" s="9"/>
    </row>
    <row r="634" spans="1:26" ht="13.5" customHeight="1">
      <c r="A634" s="12"/>
      <c r="B634" s="12"/>
      <c r="C634" s="12"/>
      <c r="D634" s="12"/>
      <c r="E634" s="11"/>
      <c r="F634" s="11"/>
      <c r="G634" s="10"/>
      <c r="H634" s="9"/>
      <c r="I634" s="9"/>
      <c r="J634" s="9"/>
      <c r="K634" s="9"/>
      <c r="L634" s="9"/>
      <c r="M634" s="9"/>
      <c r="N634" s="9"/>
      <c r="O634" s="9"/>
      <c r="P634" s="9"/>
      <c r="Q634" s="9"/>
      <c r="R634" s="9"/>
      <c r="S634" s="9"/>
      <c r="T634" s="9"/>
      <c r="U634" s="9"/>
      <c r="V634" s="9"/>
      <c r="W634" s="9"/>
      <c r="X634" s="9"/>
      <c r="Y634" s="9"/>
      <c r="Z634" s="9"/>
    </row>
    <row r="635" spans="1:26" ht="13.5" customHeight="1">
      <c r="A635" s="12"/>
      <c r="B635" s="12"/>
      <c r="C635" s="12"/>
      <c r="D635" s="12"/>
      <c r="E635" s="11"/>
      <c r="F635" s="11"/>
      <c r="G635" s="10"/>
      <c r="H635" s="9"/>
      <c r="I635" s="9"/>
      <c r="J635" s="9"/>
      <c r="K635" s="9"/>
      <c r="L635" s="9"/>
      <c r="M635" s="9"/>
      <c r="N635" s="9"/>
      <c r="O635" s="9"/>
      <c r="P635" s="9"/>
      <c r="Q635" s="9"/>
      <c r="R635" s="9"/>
      <c r="S635" s="9"/>
      <c r="T635" s="9"/>
      <c r="U635" s="9"/>
      <c r="V635" s="9"/>
      <c r="W635" s="9"/>
      <c r="X635" s="9"/>
      <c r="Y635" s="9"/>
      <c r="Z635" s="9"/>
    </row>
    <row r="636" spans="1:26" ht="13.5" customHeight="1">
      <c r="A636" s="12"/>
      <c r="B636" s="12"/>
      <c r="C636" s="12"/>
      <c r="D636" s="12"/>
      <c r="E636" s="11"/>
      <c r="F636" s="11"/>
      <c r="G636" s="10"/>
      <c r="H636" s="9"/>
      <c r="I636" s="9"/>
      <c r="J636" s="9"/>
      <c r="K636" s="9"/>
      <c r="L636" s="9"/>
      <c r="M636" s="9"/>
      <c r="N636" s="9"/>
      <c r="O636" s="9"/>
      <c r="P636" s="9"/>
      <c r="Q636" s="9"/>
      <c r="R636" s="9"/>
      <c r="S636" s="9"/>
      <c r="T636" s="9"/>
      <c r="U636" s="9"/>
      <c r="V636" s="9"/>
      <c r="W636" s="9"/>
      <c r="X636" s="9"/>
      <c r="Y636" s="9"/>
      <c r="Z636" s="9"/>
    </row>
    <row r="637" spans="1:26" ht="13.5" customHeight="1">
      <c r="A637" s="12"/>
      <c r="B637" s="12"/>
      <c r="C637" s="12"/>
      <c r="D637" s="12"/>
      <c r="E637" s="11"/>
      <c r="F637" s="11"/>
      <c r="G637" s="10"/>
      <c r="H637" s="9"/>
      <c r="I637" s="9"/>
      <c r="J637" s="9"/>
      <c r="K637" s="9"/>
      <c r="L637" s="9"/>
      <c r="M637" s="9"/>
      <c r="N637" s="9"/>
      <c r="O637" s="9"/>
      <c r="P637" s="9"/>
      <c r="Q637" s="9"/>
      <c r="R637" s="9"/>
      <c r="S637" s="9"/>
      <c r="T637" s="9"/>
      <c r="U637" s="9"/>
      <c r="V637" s="9"/>
      <c r="W637" s="9"/>
      <c r="X637" s="9"/>
      <c r="Y637" s="9"/>
      <c r="Z637" s="9"/>
    </row>
    <row r="638" spans="1:26" ht="13.5" customHeight="1">
      <c r="A638" s="12"/>
      <c r="B638" s="12"/>
      <c r="C638" s="12"/>
      <c r="D638" s="12"/>
      <c r="E638" s="11"/>
      <c r="F638" s="11"/>
      <c r="G638" s="10"/>
      <c r="H638" s="9"/>
      <c r="I638" s="9"/>
      <c r="J638" s="9"/>
      <c r="K638" s="9"/>
      <c r="L638" s="9"/>
      <c r="M638" s="9"/>
      <c r="N638" s="9"/>
      <c r="O638" s="9"/>
      <c r="P638" s="9"/>
      <c r="Q638" s="9"/>
      <c r="R638" s="9"/>
      <c r="S638" s="9"/>
      <c r="T638" s="9"/>
      <c r="U638" s="9"/>
      <c r="V638" s="9"/>
      <c r="W638" s="9"/>
      <c r="X638" s="9"/>
      <c r="Y638" s="9"/>
      <c r="Z638" s="9"/>
    </row>
    <row r="639" spans="1:26" ht="13.5" customHeight="1">
      <c r="A639" s="12"/>
      <c r="B639" s="12"/>
      <c r="C639" s="12"/>
      <c r="D639" s="12"/>
      <c r="E639" s="11"/>
      <c r="F639" s="11"/>
      <c r="G639" s="10"/>
      <c r="H639" s="9"/>
      <c r="I639" s="9"/>
      <c r="J639" s="9"/>
      <c r="K639" s="9"/>
      <c r="L639" s="9"/>
      <c r="M639" s="9"/>
      <c r="N639" s="9"/>
      <c r="O639" s="9"/>
      <c r="P639" s="9"/>
      <c r="Q639" s="9"/>
      <c r="R639" s="9"/>
      <c r="S639" s="9"/>
      <c r="T639" s="9"/>
      <c r="U639" s="9"/>
      <c r="V639" s="9"/>
      <c r="W639" s="9"/>
      <c r="X639" s="9"/>
      <c r="Y639" s="9"/>
      <c r="Z639" s="9"/>
    </row>
    <row r="640" spans="1:26" ht="13.5" customHeight="1">
      <c r="A640" s="12"/>
      <c r="B640" s="12"/>
      <c r="C640" s="12"/>
      <c r="D640" s="12"/>
      <c r="E640" s="11"/>
      <c r="F640" s="11"/>
      <c r="G640" s="10"/>
      <c r="H640" s="9"/>
      <c r="I640" s="9"/>
      <c r="J640" s="9"/>
      <c r="K640" s="9"/>
      <c r="L640" s="9"/>
      <c r="M640" s="9"/>
      <c r="N640" s="9"/>
      <c r="O640" s="9"/>
      <c r="P640" s="9"/>
      <c r="Q640" s="9"/>
      <c r="R640" s="9"/>
      <c r="S640" s="9"/>
      <c r="T640" s="9"/>
      <c r="U640" s="9"/>
      <c r="V640" s="9"/>
      <c r="W640" s="9"/>
      <c r="X640" s="9"/>
      <c r="Y640" s="9"/>
      <c r="Z640" s="9"/>
    </row>
    <row r="641" spans="1:26" ht="13.5" customHeight="1">
      <c r="A641" s="12"/>
      <c r="B641" s="12"/>
      <c r="C641" s="12"/>
      <c r="D641" s="12"/>
      <c r="E641" s="11"/>
      <c r="F641" s="11"/>
      <c r="G641" s="10"/>
      <c r="H641" s="9"/>
      <c r="I641" s="9"/>
      <c r="J641" s="9"/>
      <c r="K641" s="9"/>
      <c r="L641" s="9"/>
      <c r="M641" s="9"/>
      <c r="N641" s="9"/>
      <c r="O641" s="9"/>
      <c r="P641" s="9"/>
      <c r="Q641" s="9"/>
      <c r="R641" s="9"/>
      <c r="S641" s="9"/>
      <c r="T641" s="9"/>
      <c r="U641" s="9"/>
      <c r="V641" s="9"/>
      <c r="W641" s="9"/>
      <c r="X641" s="9"/>
      <c r="Y641" s="9"/>
      <c r="Z641" s="9"/>
    </row>
    <row r="642" spans="1:26" ht="13.5" customHeight="1">
      <c r="A642" s="12"/>
      <c r="B642" s="12"/>
      <c r="C642" s="12"/>
      <c r="D642" s="12"/>
      <c r="E642" s="11"/>
      <c r="F642" s="11"/>
      <c r="G642" s="10"/>
      <c r="H642" s="9"/>
      <c r="I642" s="9"/>
      <c r="J642" s="9"/>
      <c r="K642" s="9"/>
      <c r="L642" s="9"/>
      <c r="M642" s="9"/>
      <c r="N642" s="9"/>
      <c r="O642" s="9"/>
      <c r="P642" s="9"/>
      <c r="Q642" s="9"/>
      <c r="R642" s="9"/>
      <c r="S642" s="9"/>
      <c r="T642" s="9"/>
      <c r="U642" s="9"/>
      <c r="V642" s="9"/>
      <c r="W642" s="9"/>
      <c r="X642" s="9"/>
      <c r="Y642" s="9"/>
      <c r="Z642" s="9"/>
    </row>
    <row r="643" spans="1:26" ht="13.5" customHeight="1">
      <c r="A643" s="12"/>
      <c r="B643" s="12"/>
      <c r="C643" s="12"/>
      <c r="D643" s="12"/>
      <c r="E643" s="11"/>
      <c r="F643" s="11"/>
      <c r="G643" s="10"/>
      <c r="H643" s="9"/>
      <c r="I643" s="9"/>
      <c r="J643" s="9"/>
      <c r="K643" s="9"/>
      <c r="L643" s="9"/>
      <c r="M643" s="9"/>
      <c r="N643" s="9"/>
      <c r="O643" s="9"/>
      <c r="P643" s="9"/>
      <c r="Q643" s="9"/>
      <c r="R643" s="9"/>
      <c r="S643" s="9"/>
      <c r="T643" s="9"/>
      <c r="U643" s="9"/>
      <c r="V643" s="9"/>
      <c r="W643" s="9"/>
      <c r="X643" s="9"/>
      <c r="Y643" s="9"/>
      <c r="Z643" s="9"/>
    </row>
    <row r="644" spans="1:26" ht="13.5" customHeight="1">
      <c r="A644" s="12"/>
      <c r="B644" s="12"/>
      <c r="C644" s="12"/>
      <c r="D644" s="12"/>
      <c r="E644" s="11"/>
      <c r="F644" s="11"/>
      <c r="G644" s="10"/>
      <c r="H644" s="9"/>
      <c r="I644" s="9"/>
      <c r="J644" s="9"/>
      <c r="K644" s="9"/>
      <c r="L644" s="9"/>
      <c r="M644" s="9"/>
      <c r="N644" s="9"/>
      <c r="O644" s="9"/>
      <c r="P644" s="9"/>
      <c r="Q644" s="9"/>
      <c r="R644" s="9"/>
      <c r="S644" s="9"/>
      <c r="T644" s="9"/>
      <c r="U644" s="9"/>
      <c r="V644" s="9"/>
      <c r="W644" s="9"/>
      <c r="X644" s="9"/>
      <c r="Y644" s="9"/>
      <c r="Z644" s="9"/>
    </row>
    <row r="645" spans="1:26" ht="13.5" customHeight="1">
      <c r="A645" s="12"/>
      <c r="B645" s="12"/>
      <c r="C645" s="12"/>
      <c r="D645" s="12"/>
      <c r="E645" s="11"/>
      <c r="F645" s="11"/>
      <c r="G645" s="10"/>
      <c r="H645" s="9"/>
      <c r="I645" s="9"/>
      <c r="J645" s="9"/>
      <c r="K645" s="9"/>
      <c r="L645" s="9"/>
      <c r="M645" s="9"/>
      <c r="N645" s="9"/>
      <c r="O645" s="9"/>
      <c r="P645" s="9"/>
      <c r="Q645" s="9"/>
      <c r="R645" s="9"/>
      <c r="S645" s="9"/>
      <c r="T645" s="9"/>
      <c r="U645" s="9"/>
      <c r="V645" s="9"/>
      <c r="W645" s="9"/>
      <c r="X645" s="9"/>
      <c r="Y645" s="9"/>
      <c r="Z645" s="9"/>
    </row>
    <row r="646" spans="1:26" ht="13.5" customHeight="1">
      <c r="A646" s="12"/>
      <c r="B646" s="12"/>
      <c r="C646" s="12"/>
      <c r="D646" s="12"/>
      <c r="E646" s="11"/>
      <c r="F646" s="11"/>
      <c r="G646" s="10"/>
      <c r="H646" s="9"/>
      <c r="I646" s="9"/>
      <c r="J646" s="9"/>
      <c r="K646" s="9"/>
      <c r="L646" s="9"/>
      <c r="M646" s="9"/>
      <c r="N646" s="9"/>
      <c r="O646" s="9"/>
      <c r="P646" s="9"/>
      <c r="Q646" s="9"/>
      <c r="R646" s="9"/>
      <c r="S646" s="9"/>
      <c r="T646" s="9"/>
      <c r="U646" s="9"/>
      <c r="V646" s="9"/>
      <c r="W646" s="9"/>
      <c r="X646" s="9"/>
      <c r="Y646" s="9"/>
      <c r="Z646" s="9"/>
    </row>
    <row r="647" spans="1:26" ht="13.5" customHeight="1">
      <c r="A647" s="12"/>
      <c r="B647" s="12"/>
      <c r="C647" s="12"/>
      <c r="D647" s="12"/>
      <c r="E647" s="11"/>
      <c r="F647" s="11"/>
      <c r="G647" s="10"/>
      <c r="H647" s="9"/>
      <c r="I647" s="9"/>
      <c r="J647" s="9"/>
      <c r="K647" s="9"/>
      <c r="L647" s="9"/>
      <c r="M647" s="9"/>
      <c r="N647" s="9"/>
      <c r="O647" s="9"/>
      <c r="P647" s="9"/>
      <c r="Q647" s="9"/>
      <c r="R647" s="9"/>
      <c r="S647" s="9"/>
      <c r="T647" s="9"/>
      <c r="U647" s="9"/>
      <c r="V647" s="9"/>
      <c r="W647" s="9"/>
      <c r="X647" s="9"/>
      <c r="Y647" s="9"/>
      <c r="Z647" s="9"/>
    </row>
    <row r="648" spans="1:26" ht="13.5" customHeight="1">
      <c r="A648" s="12"/>
      <c r="B648" s="12"/>
      <c r="C648" s="12"/>
      <c r="D648" s="12"/>
      <c r="E648" s="11"/>
      <c r="F648" s="11"/>
      <c r="G648" s="10"/>
      <c r="H648" s="9"/>
      <c r="I648" s="9"/>
      <c r="J648" s="9"/>
      <c r="K648" s="9"/>
      <c r="L648" s="9"/>
      <c r="M648" s="9"/>
      <c r="N648" s="9"/>
      <c r="O648" s="9"/>
      <c r="P648" s="9"/>
      <c r="Q648" s="9"/>
      <c r="R648" s="9"/>
      <c r="S648" s="9"/>
      <c r="T648" s="9"/>
      <c r="U648" s="9"/>
      <c r="V648" s="9"/>
      <c r="W648" s="9"/>
      <c r="X648" s="9"/>
      <c r="Y648" s="9"/>
      <c r="Z648" s="9"/>
    </row>
    <row r="649" spans="1:26" ht="13.5" customHeight="1">
      <c r="A649" s="12"/>
      <c r="B649" s="12"/>
      <c r="C649" s="12"/>
      <c r="D649" s="12"/>
      <c r="E649" s="11"/>
      <c r="F649" s="11"/>
      <c r="G649" s="10"/>
      <c r="H649" s="9"/>
      <c r="I649" s="9"/>
      <c r="J649" s="9"/>
      <c r="K649" s="9"/>
      <c r="L649" s="9"/>
      <c r="M649" s="9"/>
      <c r="N649" s="9"/>
      <c r="O649" s="9"/>
      <c r="P649" s="9"/>
      <c r="Q649" s="9"/>
      <c r="R649" s="9"/>
      <c r="S649" s="9"/>
      <c r="T649" s="9"/>
      <c r="U649" s="9"/>
      <c r="V649" s="9"/>
      <c r="W649" s="9"/>
      <c r="X649" s="9"/>
      <c r="Y649" s="9"/>
      <c r="Z649" s="9"/>
    </row>
    <row r="650" spans="1:26" ht="13.5" customHeight="1">
      <c r="A650" s="12"/>
      <c r="B650" s="12"/>
      <c r="C650" s="12"/>
      <c r="D650" s="12"/>
      <c r="E650" s="11"/>
      <c r="F650" s="11"/>
      <c r="G650" s="10"/>
      <c r="H650" s="9"/>
      <c r="I650" s="9"/>
      <c r="J650" s="9"/>
      <c r="K650" s="9"/>
      <c r="L650" s="9"/>
      <c r="M650" s="9"/>
      <c r="N650" s="9"/>
      <c r="O650" s="9"/>
      <c r="P650" s="9"/>
      <c r="Q650" s="9"/>
      <c r="R650" s="9"/>
      <c r="S650" s="9"/>
      <c r="T650" s="9"/>
      <c r="U650" s="9"/>
      <c r="V650" s="9"/>
      <c r="W650" s="9"/>
      <c r="X650" s="9"/>
      <c r="Y650" s="9"/>
      <c r="Z650" s="9"/>
    </row>
    <row r="651" spans="1:26" ht="13.5" customHeight="1">
      <c r="A651" s="12"/>
      <c r="B651" s="12"/>
      <c r="C651" s="12"/>
      <c r="D651" s="12"/>
      <c r="E651" s="11"/>
      <c r="F651" s="11"/>
      <c r="G651" s="10"/>
      <c r="H651" s="9"/>
      <c r="I651" s="9"/>
      <c r="J651" s="9"/>
      <c r="K651" s="9"/>
      <c r="L651" s="9"/>
      <c r="M651" s="9"/>
      <c r="N651" s="9"/>
      <c r="O651" s="9"/>
      <c r="P651" s="9"/>
      <c r="Q651" s="9"/>
      <c r="R651" s="9"/>
      <c r="S651" s="9"/>
      <c r="T651" s="9"/>
      <c r="U651" s="9"/>
      <c r="V651" s="9"/>
      <c r="W651" s="9"/>
      <c r="X651" s="9"/>
      <c r="Y651" s="9"/>
      <c r="Z651" s="9"/>
    </row>
    <row r="652" spans="1:26" ht="13.5" customHeight="1">
      <c r="A652" s="12"/>
      <c r="B652" s="12"/>
      <c r="C652" s="12"/>
      <c r="D652" s="12"/>
      <c r="E652" s="11"/>
      <c r="F652" s="11"/>
      <c r="G652" s="10"/>
      <c r="H652" s="9"/>
      <c r="I652" s="9"/>
      <c r="J652" s="9"/>
      <c r="K652" s="9"/>
      <c r="L652" s="9"/>
      <c r="M652" s="9"/>
      <c r="N652" s="9"/>
      <c r="O652" s="9"/>
      <c r="P652" s="9"/>
      <c r="Q652" s="9"/>
      <c r="R652" s="9"/>
      <c r="S652" s="9"/>
      <c r="T652" s="9"/>
      <c r="U652" s="9"/>
      <c r="V652" s="9"/>
      <c r="W652" s="9"/>
      <c r="X652" s="9"/>
      <c r="Y652" s="9"/>
      <c r="Z652" s="9"/>
    </row>
    <row r="653" spans="1:26" ht="13.5" customHeight="1">
      <c r="A653" s="12"/>
      <c r="B653" s="12"/>
      <c r="C653" s="12"/>
      <c r="D653" s="12"/>
      <c r="E653" s="11"/>
      <c r="F653" s="11"/>
      <c r="G653" s="10"/>
      <c r="H653" s="9"/>
      <c r="I653" s="9"/>
      <c r="J653" s="9"/>
      <c r="K653" s="9"/>
      <c r="L653" s="9"/>
      <c r="M653" s="9"/>
      <c r="N653" s="9"/>
      <c r="O653" s="9"/>
      <c r="P653" s="9"/>
      <c r="Q653" s="9"/>
      <c r="R653" s="9"/>
      <c r="S653" s="9"/>
      <c r="T653" s="9"/>
      <c r="U653" s="9"/>
      <c r="V653" s="9"/>
      <c r="W653" s="9"/>
      <c r="X653" s="9"/>
      <c r="Y653" s="9"/>
      <c r="Z653" s="9"/>
    </row>
    <row r="654" spans="1:26" ht="13.5" customHeight="1">
      <c r="A654" s="12"/>
      <c r="B654" s="12"/>
      <c r="C654" s="12"/>
      <c r="D654" s="12"/>
      <c r="E654" s="11"/>
      <c r="F654" s="11"/>
      <c r="G654" s="10"/>
      <c r="H654" s="9"/>
      <c r="I654" s="9"/>
      <c r="J654" s="9"/>
      <c r="K654" s="9"/>
      <c r="L654" s="9"/>
      <c r="M654" s="9"/>
      <c r="N654" s="9"/>
      <c r="O654" s="9"/>
      <c r="P654" s="9"/>
      <c r="Q654" s="9"/>
      <c r="R654" s="9"/>
      <c r="S654" s="9"/>
      <c r="T654" s="9"/>
      <c r="U654" s="9"/>
      <c r="V654" s="9"/>
      <c r="W654" s="9"/>
      <c r="X654" s="9"/>
      <c r="Y654" s="9"/>
      <c r="Z654" s="9"/>
    </row>
    <row r="655" spans="1:26" ht="13.5" customHeight="1">
      <c r="A655" s="12"/>
      <c r="B655" s="12"/>
      <c r="C655" s="12"/>
      <c r="D655" s="12"/>
      <c r="E655" s="11"/>
      <c r="F655" s="11"/>
      <c r="G655" s="10"/>
      <c r="H655" s="9"/>
      <c r="I655" s="9"/>
      <c r="J655" s="9"/>
      <c r="K655" s="9"/>
      <c r="L655" s="9"/>
      <c r="M655" s="9"/>
      <c r="N655" s="9"/>
      <c r="O655" s="9"/>
      <c r="P655" s="9"/>
      <c r="Q655" s="9"/>
      <c r="R655" s="9"/>
      <c r="S655" s="9"/>
      <c r="T655" s="9"/>
      <c r="U655" s="9"/>
      <c r="V655" s="9"/>
      <c r="W655" s="9"/>
      <c r="X655" s="9"/>
      <c r="Y655" s="9"/>
      <c r="Z655" s="9"/>
    </row>
    <row r="656" spans="1:26" ht="13.5" customHeight="1">
      <c r="A656" s="12"/>
      <c r="B656" s="12"/>
      <c r="C656" s="12"/>
      <c r="D656" s="12"/>
      <c r="E656" s="11"/>
      <c r="F656" s="11"/>
      <c r="G656" s="10"/>
      <c r="H656" s="9"/>
      <c r="I656" s="9"/>
      <c r="J656" s="9"/>
      <c r="K656" s="9"/>
      <c r="L656" s="9"/>
      <c r="M656" s="9"/>
      <c r="N656" s="9"/>
      <c r="O656" s="9"/>
      <c r="P656" s="9"/>
      <c r="Q656" s="9"/>
      <c r="R656" s="9"/>
      <c r="S656" s="9"/>
      <c r="T656" s="9"/>
      <c r="U656" s="9"/>
      <c r="V656" s="9"/>
      <c r="W656" s="9"/>
      <c r="X656" s="9"/>
      <c r="Y656" s="9"/>
      <c r="Z656" s="9"/>
    </row>
    <row r="657" spans="1:26" ht="13.5" customHeight="1">
      <c r="A657" s="12"/>
      <c r="B657" s="12"/>
      <c r="C657" s="12"/>
      <c r="D657" s="12"/>
      <c r="E657" s="11"/>
      <c r="F657" s="11"/>
      <c r="G657" s="10"/>
      <c r="H657" s="9"/>
      <c r="I657" s="9"/>
      <c r="J657" s="9"/>
      <c r="K657" s="9"/>
      <c r="L657" s="9"/>
      <c r="M657" s="9"/>
      <c r="N657" s="9"/>
      <c r="O657" s="9"/>
      <c r="P657" s="9"/>
      <c r="Q657" s="9"/>
      <c r="R657" s="9"/>
      <c r="S657" s="9"/>
      <c r="T657" s="9"/>
      <c r="U657" s="9"/>
      <c r="V657" s="9"/>
      <c r="W657" s="9"/>
      <c r="X657" s="9"/>
      <c r="Y657" s="9"/>
      <c r="Z657" s="9"/>
    </row>
    <row r="658" spans="1:26" ht="13.5" customHeight="1">
      <c r="A658" s="12"/>
      <c r="B658" s="12"/>
      <c r="C658" s="12"/>
      <c r="D658" s="12"/>
      <c r="E658" s="11"/>
      <c r="F658" s="11"/>
      <c r="G658" s="10"/>
      <c r="H658" s="9"/>
      <c r="I658" s="9"/>
      <c r="J658" s="9"/>
      <c r="K658" s="9"/>
      <c r="L658" s="9"/>
      <c r="M658" s="9"/>
      <c r="N658" s="9"/>
      <c r="O658" s="9"/>
      <c r="P658" s="9"/>
      <c r="Q658" s="9"/>
      <c r="R658" s="9"/>
      <c r="S658" s="9"/>
      <c r="T658" s="9"/>
      <c r="U658" s="9"/>
      <c r="V658" s="9"/>
      <c r="W658" s="9"/>
      <c r="X658" s="9"/>
      <c r="Y658" s="9"/>
      <c r="Z658" s="9"/>
    </row>
    <row r="659" spans="1:26" ht="13.5" customHeight="1">
      <c r="A659" s="12"/>
      <c r="B659" s="12"/>
      <c r="C659" s="12"/>
      <c r="D659" s="12"/>
      <c r="E659" s="11"/>
      <c r="F659" s="11"/>
      <c r="G659" s="10"/>
      <c r="H659" s="9"/>
      <c r="I659" s="9"/>
      <c r="J659" s="9"/>
      <c r="K659" s="9"/>
      <c r="L659" s="9"/>
      <c r="M659" s="9"/>
      <c r="N659" s="9"/>
      <c r="O659" s="9"/>
      <c r="P659" s="9"/>
      <c r="Q659" s="9"/>
      <c r="R659" s="9"/>
      <c r="S659" s="9"/>
      <c r="T659" s="9"/>
      <c r="U659" s="9"/>
      <c r="V659" s="9"/>
      <c r="W659" s="9"/>
      <c r="X659" s="9"/>
      <c r="Y659" s="9"/>
      <c r="Z659" s="9"/>
    </row>
    <row r="660" spans="1:26" ht="13.5" customHeight="1">
      <c r="A660" s="12"/>
      <c r="B660" s="12"/>
      <c r="C660" s="12"/>
      <c r="D660" s="12"/>
      <c r="E660" s="11"/>
      <c r="F660" s="11"/>
      <c r="G660" s="10"/>
      <c r="H660" s="9"/>
      <c r="I660" s="9"/>
      <c r="J660" s="9"/>
      <c r="K660" s="9"/>
      <c r="L660" s="9"/>
      <c r="M660" s="9"/>
      <c r="N660" s="9"/>
      <c r="O660" s="9"/>
      <c r="P660" s="9"/>
      <c r="Q660" s="9"/>
      <c r="R660" s="9"/>
      <c r="S660" s="9"/>
      <c r="T660" s="9"/>
      <c r="U660" s="9"/>
      <c r="V660" s="9"/>
      <c r="W660" s="9"/>
      <c r="X660" s="9"/>
      <c r="Y660" s="9"/>
      <c r="Z660" s="9"/>
    </row>
    <row r="661" spans="1:26" ht="13.5" customHeight="1">
      <c r="A661" s="12"/>
      <c r="B661" s="12"/>
      <c r="C661" s="12"/>
      <c r="D661" s="12"/>
      <c r="E661" s="11"/>
      <c r="F661" s="11"/>
      <c r="G661" s="10"/>
      <c r="H661" s="9"/>
      <c r="I661" s="9"/>
      <c r="J661" s="9"/>
      <c r="K661" s="9"/>
      <c r="L661" s="9"/>
      <c r="M661" s="9"/>
      <c r="N661" s="9"/>
      <c r="O661" s="9"/>
      <c r="P661" s="9"/>
      <c r="Q661" s="9"/>
      <c r="R661" s="9"/>
      <c r="S661" s="9"/>
      <c r="T661" s="9"/>
      <c r="U661" s="9"/>
      <c r="V661" s="9"/>
      <c r="W661" s="9"/>
      <c r="X661" s="9"/>
      <c r="Y661" s="9"/>
      <c r="Z661" s="9"/>
    </row>
    <row r="662" spans="1:26" ht="13.5" customHeight="1">
      <c r="A662" s="12"/>
      <c r="B662" s="12"/>
      <c r="C662" s="12"/>
      <c r="D662" s="12"/>
      <c r="E662" s="11"/>
      <c r="F662" s="11"/>
      <c r="G662" s="10"/>
      <c r="H662" s="9"/>
      <c r="I662" s="9"/>
      <c r="J662" s="9"/>
      <c r="K662" s="9"/>
      <c r="L662" s="9"/>
      <c r="M662" s="9"/>
      <c r="N662" s="9"/>
      <c r="O662" s="9"/>
      <c r="P662" s="9"/>
      <c r="Q662" s="9"/>
      <c r="R662" s="9"/>
      <c r="S662" s="9"/>
      <c r="T662" s="9"/>
      <c r="U662" s="9"/>
      <c r="V662" s="9"/>
      <c r="W662" s="9"/>
      <c r="X662" s="9"/>
      <c r="Y662" s="9"/>
      <c r="Z662" s="9"/>
    </row>
    <row r="663" spans="1:26" ht="13.5" customHeight="1">
      <c r="A663" s="12"/>
      <c r="B663" s="12"/>
      <c r="C663" s="12"/>
      <c r="D663" s="12"/>
      <c r="E663" s="11"/>
      <c r="F663" s="11"/>
      <c r="G663" s="10"/>
      <c r="H663" s="9"/>
      <c r="I663" s="9"/>
      <c r="J663" s="9"/>
      <c r="K663" s="9"/>
      <c r="L663" s="9"/>
      <c r="M663" s="9"/>
      <c r="N663" s="9"/>
      <c r="O663" s="9"/>
      <c r="P663" s="9"/>
      <c r="Q663" s="9"/>
      <c r="R663" s="9"/>
      <c r="S663" s="9"/>
      <c r="T663" s="9"/>
      <c r="U663" s="9"/>
      <c r="V663" s="9"/>
      <c r="W663" s="9"/>
      <c r="X663" s="9"/>
      <c r="Y663" s="9"/>
      <c r="Z663" s="9"/>
    </row>
    <row r="664" spans="1:26" ht="13.5" customHeight="1">
      <c r="A664" s="12"/>
      <c r="B664" s="12"/>
      <c r="C664" s="12"/>
      <c r="D664" s="12"/>
      <c r="E664" s="11"/>
      <c r="F664" s="11"/>
      <c r="G664" s="10"/>
      <c r="H664" s="9"/>
      <c r="I664" s="9"/>
      <c r="J664" s="9"/>
      <c r="K664" s="9"/>
      <c r="L664" s="9"/>
      <c r="M664" s="9"/>
      <c r="N664" s="9"/>
      <c r="O664" s="9"/>
      <c r="P664" s="9"/>
      <c r="Q664" s="9"/>
      <c r="R664" s="9"/>
      <c r="S664" s="9"/>
      <c r="T664" s="9"/>
      <c r="U664" s="9"/>
      <c r="V664" s="9"/>
      <c r="W664" s="9"/>
      <c r="X664" s="9"/>
      <c r="Y664" s="9"/>
      <c r="Z664" s="9"/>
    </row>
    <row r="665" spans="1:26" ht="13.5" customHeight="1">
      <c r="A665" s="12"/>
      <c r="B665" s="12"/>
      <c r="C665" s="12"/>
      <c r="D665" s="12"/>
      <c r="E665" s="11"/>
      <c r="F665" s="11"/>
      <c r="G665" s="10"/>
      <c r="H665" s="9"/>
      <c r="I665" s="9"/>
      <c r="J665" s="9"/>
      <c r="K665" s="9"/>
      <c r="L665" s="9"/>
      <c r="M665" s="9"/>
      <c r="N665" s="9"/>
      <c r="O665" s="9"/>
      <c r="P665" s="9"/>
      <c r="Q665" s="9"/>
      <c r="R665" s="9"/>
      <c r="S665" s="9"/>
      <c r="T665" s="9"/>
      <c r="U665" s="9"/>
      <c r="V665" s="9"/>
      <c r="W665" s="9"/>
      <c r="X665" s="9"/>
      <c r="Y665" s="9"/>
      <c r="Z665" s="9"/>
    </row>
    <row r="666" spans="1:26" ht="13.5" customHeight="1">
      <c r="A666" s="12"/>
      <c r="B666" s="12"/>
      <c r="C666" s="12"/>
      <c r="D666" s="12"/>
      <c r="E666" s="11"/>
      <c r="F666" s="11"/>
      <c r="G666" s="10"/>
      <c r="H666" s="9"/>
      <c r="I666" s="9"/>
      <c r="J666" s="9"/>
      <c r="K666" s="9"/>
      <c r="L666" s="9"/>
      <c r="M666" s="9"/>
      <c r="N666" s="9"/>
      <c r="O666" s="9"/>
      <c r="P666" s="9"/>
      <c r="Q666" s="9"/>
      <c r="R666" s="9"/>
      <c r="S666" s="9"/>
      <c r="T666" s="9"/>
      <c r="U666" s="9"/>
      <c r="V666" s="9"/>
      <c r="W666" s="9"/>
      <c r="X666" s="9"/>
      <c r="Y666" s="9"/>
      <c r="Z666" s="9"/>
    </row>
    <row r="667" spans="1:26" ht="13.5" customHeight="1">
      <c r="A667" s="12"/>
      <c r="B667" s="12"/>
      <c r="C667" s="12"/>
      <c r="D667" s="12"/>
      <c r="E667" s="11"/>
      <c r="F667" s="11"/>
      <c r="G667" s="10"/>
      <c r="H667" s="9"/>
      <c r="I667" s="9"/>
      <c r="J667" s="9"/>
      <c r="K667" s="9"/>
      <c r="L667" s="9"/>
      <c r="M667" s="9"/>
      <c r="N667" s="9"/>
      <c r="O667" s="9"/>
      <c r="P667" s="9"/>
      <c r="Q667" s="9"/>
      <c r="R667" s="9"/>
      <c r="S667" s="9"/>
      <c r="T667" s="9"/>
      <c r="U667" s="9"/>
      <c r="V667" s="9"/>
      <c r="W667" s="9"/>
      <c r="X667" s="9"/>
      <c r="Y667" s="9"/>
      <c r="Z667" s="9"/>
    </row>
    <row r="668" spans="1:26" ht="13.5" customHeight="1">
      <c r="A668" s="12"/>
      <c r="B668" s="12"/>
      <c r="C668" s="12"/>
      <c r="D668" s="12"/>
      <c r="E668" s="11"/>
      <c r="F668" s="11"/>
      <c r="G668" s="10"/>
      <c r="H668" s="9"/>
      <c r="I668" s="9"/>
      <c r="J668" s="9"/>
      <c r="K668" s="9"/>
      <c r="L668" s="9"/>
      <c r="M668" s="9"/>
      <c r="N668" s="9"/>
      <c r="O668" s="9"/>
      <c r="P668" s="9"/>
      <c r="Q668" s="9"/>
      <c r="R668" s="9"/>
      <c r="S668" s="9"/>
      <c r="T668" s="9"/>
      <c r="U668" s="9"/>
      <c r="V668" s="9"/>
      <c r="W668" s="9"/>
      <c r="X668" s="9"/>
      <c r="Y668" s="9"/>
      <c r="Z668" s="9"/>
    </row>
    <row r="669" spans="1:26" ht="13.5" customHeight="1">
      <c r="A669" s="12"/>
      <c r="B669" s="12"/>
      <c r="C669" s="12"/>
      <c r="D669" s="12"/>
      <c r="E669" s="11"/>
      <c r="F669" s="11"/>
      <c r="G669" s="10"/>
      <c r="H669" s="9"/>
      <c r="I669" s="9"/>
      <c r="J669" s="9"/>
      <c r="K669" s="9"/>
      <c r="L669" s="9"/>
      <c r="M669" s="9"/>
      <c r="N669" s="9"/>
      <c r="O669" s="9"/>
      <c r="P669" s="9"/>
      <c r="Q669" s="9"/>
      <c r="R669" s="9"/>
      <c r="S669" s="9"/>
      <c r="T669" s="9"/>
      <c r="U669" s="9"/>
      <c r="V669" s="9"/>
      <c r="W669" s="9"/>
      <c r="X669" s="9"/>
      <c r="Y669" s="9"/>
      <c r="Z669" s="9"/>
    </row>
    <row r="670" spans="1:26" ht="13.5" customHeight="1">
      <c r="A670" s="12"/>
      <c r="B670" s="12"/>
      <c r="C670" s="12"/>
      <c r="D670" s="12"/>
      <c r="E670" s="11"/>
      <c r="F670" s="11"/>
      <c r="G670" s="10"/>
      <c r="H670" s="9"/>
      <c r="I670" s="9"/>
      <c r="J670" s="9"/>
      <c r="K670" s="9"/>
      <c r="L670" s="9"/>
      <c r="M670" s="9"/>
      <c r="N670" s="9"/>
      <c r="O670" s="9"/>
      <c r="P670" s="9"/>
      <c r="Q670" s="9"/>
      <c r="R670" s="9"/>
      <c r="S670" s="9"/>
      <c r="T670" s="9"/>
      <c r="U670" s="9"/>
      <c r="V670" s="9"/>
      <c r="W670" s="9"/>
      <c r="X670" s="9"/>
      <c r="Y670" s="9"/>
      <c r="Z670" s="9"/>
    </row>
    <row r="671" spans="1:26" ht="13.5" customHeight="1">
      <c r="A671" s="12"/>
      <c r="B671" s="12"/>
      <c r="C671" s="12"/>
      <c r="D671" s="12"/>
      <c r="E671" s="11"/>
      <c r="F671" s="11"/>
      <c r="G671" s="10"/>
      <c r="H671" s="9"/>
      <c r="I671" s="9"/>
      <c r="J671" s="9"/>
      <c r="K671" s="9"/>
      <c r="L671" s="9"/>
      <c r="M671" s="9"/>
      <c r="N671" s="9"/>
      <c r="O671" s="9"/>
      <c r="P671" s="9"/>
      <c r="Q671" s="9"/>
      <c r="R671" s="9"/>
      <c r="S671" s="9"/>
      <c r="T671" s="9"/>
      <c r="U671" s="9"/>
      <c r="V671" s="9"/>
      <c r="W671" s="9"/>
      <c r="X671" s="9"/>
      <c r="Y671" s="9"/>
      <c r="Z671" s="9"/>
    </row>
    <row r="672" spans="1:26" ht="13.5" customHeight="1">
      <c r="A672" s="12"/>
      <c r="B672" s="12"/>
      <c r="C672" s="12"/>
      <c r="D672" s="12"/>
      <c r="E672" s="11"/>
      <c r="F672" s="11"/>
      <c r="G672" s="10"/>
      <c r="H672" s="9"/>
      <c r="I672" s="9"/>
      <c r="J672" s="9"/>
      <c r="K672" s="9"/>
      <c r="L672" s="9"/>
      <c r="M672" s="9"/>
      <c r="N672" s="9"/>
      <c r="O672" s="9"/>
      <c r="P672" s="9"/>
      <c r="Q672" s="9"/>
      <c r="R672" s="9"/>
      <c r="S672" s="9"/>
      <c r="T672" s="9"/>
      <c r="U672" s="9"/>
      <c r="V672" s="9"/>
      <c r="W672" s="9"/>
      <c r="X672" s="9"/>
      <c r="Y672" s="9"/>
      <c r="Z672" s="9"/>
    </row>
    <row r="673" spans="1:26" ht="13.5" customHeight="1">
      <c r="A673" s="12"/>
      <c r="B673" s="12"/>
      <c r="C673" s="12"/>
      <c r="D673" s="12"/>
      <c r="E673" s="11"/>
      <c r="F673" s="11"/>
      <c r="G673" s="10"/>
      <c r="H673" s="9"/>
      <c r="I673" s="9"/>
      <c r="J673" s="9"/>
      <c r="K673" s="9"/>
      <c r="L673" s="9"/>
      <c r="M673" s="9"/>
      <c r="N673" s="9"/>
      <c r="O673" s="9"/>
      <c r="P673" s="9"/>
      <c r="Q673" s="9"/>
      <c r="R673" s="9"/>
      <c r="S673" s="9"/>
      <c r="T673" s="9"/>
      <c r="U673" s="9"/>
      <c r="V673" s="9"/>
      <c r="W673" s="9"/>
      <c r="X673" s="9"/>
      <c r="Y673" s="9"/>
      <c r="Z673" s="9"/>
    </row>
    <row r="674" spans="1:26" ht="13.5" customHeight="1">
      <c r="A674" s="12"/>
      <c r="B674" s="12"/>
      <c r="C674" s="12"/>
      <c r="D674" s="12"/>
      <c r="E674" s="11"/>
      <c r="F674" s="11"/>
      <c r="G674" s="10"/>
      <c r="H674" s="9"/>
      <c r="I674" s="9"/>
      <c r="J674" s="9"/>
      <c r="K674" s="9"/>
      <c r="L674" s="9"/>
      <c r="M674" s="9"/>
      <c r="N674" s="9"/>
      <c r="O674" s="9"/>
      <c r="P674" s="9"/>
      <c r="Q674" s="9"/>
      <c r="R674" s="9"/>
      <c r="S674" s="9"/>
      <c r="T674" s="9"/>
      <c r="U674" s="9"/>
      <c r="V674" s="9"/>
      <c r="W674" s="9"/>
      <c r="X674" s="9"/>
      <c r="Y674" s="9"/>
      <c r="Z674" s="9"/>
    </row>
    <row r="675" spans="1:26" ht="13.5" customHeight="1">
      <c r="A675" s="12"/>
      <c r="B675" s="12"/>
      <c r="C675" s="12"/>
      <c r="D675" s="12"/>
      <c r="E675" s="11"/>
      <c r="F675" s="11"/>
      <c r="G675" s="10"/>
      <c r="H675" s="9"/>
      <c r="I675" s="9"/>
      <c r="J675" s="9"/>
      <c r="K675" s="9"/>
      <c r="L675" s="9"/>
      <c r="M675" s="9"/>
      <c r="N675" s="9"/>
      <c r="O675" s="9"/>
      <c r="P675" s="9"/>
      <c r="Q675" s="9"/>
      <c r="R675" s="9"/>
      <c r="S675" s="9"/>
      <c r="T675" s="9"/>
      <c r="U675" s="9"/>
      <c r="V675" s="9"/>
      <c r="W675" s="9"/>
      <c r="X675" s="9"/>
      <c r="Y675" s="9"/>
      <c r="Z675" s="9"/>
    </row>
    <row r="676" spans="1:26" ht="13.5" customHeight="1">
      <c r="A676" s="12"/>
      <c r="B676" s="12"/>
      <c r="C676" s="12"/>
      <c r="D676" s="12"/>
      <c r="E676" s="11"/>
      <c r="F676" s="11"/>
      <c r="G676" s="10"/>
      <c r="H676" s="9"/>
      <c r="I676" s="9"/>
      <c r="J676" s="9"/>
      <c r="K676" s="9"/>
      <c r="L676" s="9"/>
      <c r="M676" s="9"/>
      <c r="N676" s="9"/>
      <c r="O676" s="9"/>
      <c r="P676" s="9"/>
      <c r="Q676" s="9"/>
      <c r="R676" s="9"/>
      <c r="S676" s="9"/>
      <c r="T676" s="9"/>
      <c r="U676" s="9"/>
      <c r="V676" s="9"/>
      <c r="W676" s="9"/>
      <c r="X676" s="9"/>
      <c r="Y676" s="9"/>
      <c r="Z676" s="9"/>
    </row>
    <row r="677" spans="1:26" ht="13.5" customHeight="1">
      <c r="A677" s="12"/>
      <c r="B677" s="12"/>
      <c r="C677" s="12"/>
      <c r="D677" s="12"/>
      <c r="E677" s="11"/>
      <c r="F677" s="11"/>
      <c r="G677" s="10"/>
      <c r="H677" s="9"/>
      <c r="I677" s="9"/>
      <c r="J677" s="9"/>
      <c r="K677" s="9"/>
      <c r="L677" s="9"/>
      <c r="M677" s="9"/>
      <c r="N677" s="9"/>
      <c r="O677" s="9"/>
      <c r="P677" s="9"/>
      <c r="Q677" s="9"/>
      <c r="R677" s="9"/>
      <c r="S677" s="9"/>
      <c r="T677" s="9"/>
      <c r="U677" s="9"/>
      <c r="V677" s="9"/>
      <c r="W677" s="9"/>
      <c r="X677" s="9"/>
      <c r="Y677" s="9"/>
      <c r="Z677" s="9"/>
    </row>
    <row r="678" spans="1:26" ht="13.5" customHeight="1">
      <c r="A678" s="12"/>
      <c r="B678" s="12"/>
      <c r="C678" s="12"/>
      <c r="D678" s="12"/>
      <c r="E678" s="11"/>
      <c r="F678" s="11"/>
      <c r="G678" s="10"/>
      <c r="H678" s="9"/>
      <c r="I678" s="9"/>
      <c r="J678" s="9"/>
      <c r="K678" s="9"/>
      <c r="L678" s="9"/>
      <c r="M678" s="9"/>
      <c r="N678" s="9"/>
      <c r="O678" s="9"/>
      <c r="P678" s="9"/>
      <c r="Q678" s="9"/>
      <c r="R678" s="9"/>
      <c r="S678" s="9"/>
      <c r="T678" s="9"/>
      <c r="U678" s="9"/>
      <c r="V678" s="9"/>
      <c r="W678" s="9"/>
      <c r="X678" s="9"/>
      <c r="Y678" s="9"/>
      <c r="Z678" s="9"/>
    </row>
    <row r="679" spans="1:26" ht="13.5" customHeight="1">
      <c r="A679" s="12"/>
      <c r="B679" s="12"/>
      <c r="C679" s="12"/>
      <c r="D679" s="12"/>
      <c r="E679" s="11"/>
      <c r="F679" s="11"/>
      <c r="G679" s="10"/>
      <c r="H679" s="9"/>
      <c r="I679" s="9"/>
      <c r="J679" s="9"/>
      <c r="K679" s="9"/>
      <c r="L679" s="9"/>
      <c r="M679" s="9"/>
      <c r="N679" s="9"/>
      <c r="O679" s="9"/>
      <c r="P679" s="9"/>
      <c r="Q679" s="9"/>
      <c r="R679" s="9"/>
      <c r="S679" s="9"/>
      <c r="T679" s="9"/>
      <c r="U679" s="9"/>
      <c r="V679" s="9"/>
      <c r="W679" s="9"/>
      <c r="X679" s="9"/>
      <c r="Y679" s="9"/>
      <c r="Z679" s="9"/>
    </row>
    <row r="680" spans="1:26" ht="13.5" customHeight="1">
      <c r="A680" s="12"/>
      <c r="B680" s="12"/>
      <c r="C680" s="12"/>
      <c r="D680" s="12"/>
      <c r="E680" s="11"/>
      <c r="F680" s="11"/>
      <c r="G680" s="10"/>
      <c r="H680" s="9"/>
      <c r="I680" s="9"/>
      <c r="J680" s="9"/>
      <c r="K680" s="9"/>
      <c r="L680" s="9"/>
      <c r="M680" s="9"/>
      <c r="N680" s="9"/>
      <c r="O680" s="9"/>
      <c r="P680" s="9"/>
      <c r="Q680" s="9"/>
      <c r="R680" s="9"/>
      <c r="S680" s="9"/>
      <c r="T680" s="9"/>
      <c r="U680" s="9"/>
      <c r="V680" s="9"/>
      <c r="W680" s="9"/>
      <c r="X680" s="9"/>
      <c r="Y680" s="9"/>
      <c r="Z680" s="9"/>
    </row>
    <row r="681" spans="1:26" ht="13.5" customHeight="1">
      <c r="A681" s="12"/>
      <c r="B681" s="12"/>
      <c r="C681" s="12"/>
      <c r="D681" s="12"/>
      <c r="E681" s="11"/>
      <c r="F681" s="11"/>
      <c r="G681" s="10"/>
      <c r="H681" s="9"/>
      <c r="I681" s="9"/>
      <c r="J681" s="9"/>
      <c r="K681" s="9"/>
      <c r="L681" s="9"/>
      <c r="M681" s="9"/>
      <c r="N681" s="9"/>
      <c r="O681" s="9"/>
      <c r="P681" s="9"/>
      <c r="Q681" s="9"/>
      <c r="R681" s="9"/>
      <c r="S681" s="9"/>
      <c r="T681" s="9"/>
      <c r="U681" s="9"/>
      <c r="V681" s="9"/>
      <c r="W681" s="9"/>
      <c r="X681" s="9"/>
      <c r="Y681" s="9"/>
      <c r="Z681" s="9"/>
    </row>
    <row r="682" spans="1:26" ht="13.5" customHeight="1">
      <c r="A682" s="12"/>
      <c r="B682" s="12"/>
      <c r="C682" s="12"/>
      <c r="D682" s="12"/>
      <c r="E682" s="11"/>
      <c r="F682" s="11"/>
      <c r="G682" s="10"/>
      <c r="H682" s="9"/>
      <c r="I682" s="9"/>
      <c r="J682" s="9"/>
      <c r="K682" s="9"/>
      <c r="L682" s="9"/>
      <c r="M682" s="9"/>
      <c r="N682" s="9"/>
      <c r="O682" s="9"/>
      <c r="P682" s="9"/>
      <c r="Q682" s="9"/>
      <c r="R682" s="9"/>
      <c r="S682" s="9"/>
      <c r="T682" s="9"/>
      <c r="U682" s="9"/>
      <c r="V682" s="9"/>
      <c r="W682" s="9"/>
      <c r="X682" s="9"/>
      <c r="Y682" s="9"/>
      <c r="Z682" s="9"/>
    </row>
    <row r="683" spans="1:26" ht="13.5" customHeight="1">
      <c r="A683" s="12"/>
      <c r="B683" s="12"/>
      <c r="C683" s="12"/>
      <c r="D683" s="12"/>
      <c r="E683" s="11"/>
      <c r="F683" s="11"/>
      <c r="G683" s="10"/>
      <c r="H683" s="9"/>
      <c r="I683" s="9"/>
      <c r="J683" s="9"/>
      <c r="K683" s="9"/>
      <c r="L683" s="9"/>
      <c r="M683" s="9"/>
      <c r="N683" s="9"/>
      <c r="O683" s="9"/>
      <c r="P683" s="9"/>
      <c r="Q683" s="9"/>
      <c r="R683" s="9"/>
      <c r="S683" s="9"/>
      <c r="T683" s="9"/>
      <c r="U683" s="9"/>
      <c r="V683" s="9"/>
      <c r="W683" s="9"/>
      <c r="X683" s="9"/>
      <c r="Y683" s="9"/>
      <c r="Z683" s="9"/>
    </row>
    <row r="684" spans="1:26" ht="13.5" customHeight="1">
      <c r="A684" s="12"/>
      <c r="B684" s="12"/>
      <c r="C684" s="12"/>
      <c r="D684" s="12"/>
      <c r="E684" s="11"/>
      <c r="F684" s="11"/>
      <c r="G684" s="10"/>
      <c r="H684" s="9"/>
      <c r="I684" s="9"/>
      <c r="J684" s="9"/>
      <c r="K684" s="9"/>
      <c r="L684" s="9"/>
      <c r="M684" s="9"/>
      <c r="N684" s="9"/>
      <c r="O684" s="9"/>
      <c r="P684" s="9"/>
      <c r="Q684" s="9"/>
      <c r="R684" s="9"/>
      <c r="S684" s="9"/>
      <c r="T684" s="9"/>
      <c r="U684" s="9"/>
      <c r="V684" s="9"/>
      <c r="W684" s="9"/>
      <c r="X684" s="9"/>
      <c r="Y684" s="9"/>
      <c r="Z684" s="9"/>
    </row>
    <row r="685" spans="1:26" ht="13.5" customHeight="1">
      <c r="A685" s="12"/>
      <c r="B685" s="12"/>
      <c r="C685" s="12"/>
      <c r="D685" s="12"/>
      <c r="E685" s="11"/>
      <c r="F685" s="11"/>
      <c r="G685" s="10"/>
      <c r="H685" s="9"/>
      <c r="I685" s="9"/>
      <c r="J685" s="9"/>
      <c r="K685" s="9"/>
      <c r="L685" s="9"/>
      <c r="M685" s="9"/>
      <c r="N685" s="9"/>
      <c r="O685" s="9"/>
      <c r="P685" s="9"/>
      <c r="Q685" s="9"/>
      <c r="R685" s="9"/>
      <c r="S685" s="9"/>
      <c r="T685" s="9"/>
      <c r="U685" s="9"/>
      <c r="V685" s="9"/>
      <c r="W685" s="9"/>
      <c r="X685" s="9"/>
      <c r="Y685" s="9"/>
      <c r="Z685" s="9"/>
    </row>
    <row r="686" spans="1:26" ht="13.5" customHeight="1">
      <c r="A686" s="12"/>
      <c r="B686" s="12"/>
      <c r="C686" s="12"/>
      <c r="D686" s="12"/>
      <c r="E686" s="11"/>
      <c r="F686" s="11"/>
      <c r="G686" s="10"/>
      <c r="H686" s="9"/>
      <c r="I686" s="9"/>
      <c r="J686" s="9"/>
      <c r="K686" s="9"/>
      <c r="L686" s="9"/>
      <c r="M686" s="9"/>
      <c r="N686" s="9"/>
      <c r="O686" s="9"/>
      <c r="P686" s="9"/>
      <c r="Q686" s="9"/>
      <c r="R686" s="9"/>
      <c r="S686" s="9"/>
      <c r="T686" s="9"/>
      <c r="U686" s="9"/>
      <c r="V686" s="9"/>
      <c r="W686" s="9"/>
      <c r="X686" s="9"/>
      <c r="Y686" s="9"/>
      <c r="Z686" s="9"/>
    </row>
    <row r="687" spans="1:26" ht="13.5" customHeight="1">
      <c r="A687" s="12"/>
      <c r="B687" s="12"/>
      <c r="C687" s="12"/>
      <c r="D687" s="12"/>
      <c r="E687" s="11"/>
      <c r="F687" s="11"/>
      <c r="G687" s="10"/>
      <c r="H687" s="9"/>
      <c r="I687" s="9"/>
      <c r="J687" s="9"/>
      <c r="K687" s="9"/>
      <c r="L687" s="9"/>
      <c r="M687" s="9"/>
      <c r="N687" s="9"/>
      <c r="O687" s="9"/>
      <c r="P687" s="9"/>
      <c r="Q687" s="9"/>
      <c r="R687" s="9"/>
      <c r="S687" s="9"/>
      <c r="T687" s="9"/>
      <c r="U687" s="9"/>
      <c r="V687" s="9"/>
      <c r="W687" s="9"/>
      <c r="X687" s="9"/>
      <c r="Y687" s="9"/>
      <c r="Z687" s="9"/>
    </row>
    <row r="688" spans="1:26" ht="13.5" customHeight="1">
      <c r="A688" s="12"/>
      <c r="B688" s="12"/>
      <c r="C688" s="12"/>
      <c r="D688" s="12"/>
      <c r="E688" s="11"/>
      <c r="F688" s="11"/>
      <c r="G688" s="10"/>
      <c r="H688" s="9"/>
      <c r="I688" s="9"/>
      <c r="J688" s="9"/>
      <c r="K688" s="9"/>
      <c r="L688" s="9"/>
      <c r="M688" s="9"/>
      <c r="N688" s="9"/>
      <c r="O688" s="9"/>
      <c r="P688" s="9"/>
      <c r="Q688" s="9"/>
      <c r="R688" s="9"/>
      <c r="S688" s="9"/>
      <c r="T688" s="9"/>
      <c r="U688" s="9"/>
      <c r="V688" s="9"/>
      <c r="W688" s="9"/>
      <c r="X688" s="9"/>
      <c r="Y688" s="9"/>
      <c r="Z688" s="9"/>
    </row>
    <row r="689" spans="1:26" ht="13.5" customHeight="1">
      <c r="A689" s="12"/>
      <c r="B689" s="12"/>
      <c r="C689" s="12"/>
      <c r="D689" s="12"/>
      <c r="E689" s="11"/>
      <c r="F689" s="11"/>
      <c r="G689" s="10"/>
      <c r="H689" s="9"/>
      <c r="I689" s="9"/>
      <c r="J689" s="9"/>
      <c r="K689" s="9"/>
      <c r="L689" s="9"/>
      <c r="M689" s="9"/>
      <c r="N689" s="9"/>
      <c r="O689" s="9"/>
      <c r="P689" s="9"/>
      <c r="Q689" s="9"/>
      <c r="R689" s="9"/>
      <c r="S689" s="9"/>
      <c r="T689" s="9"/>
      <c r="U689" s="9"/>
      <c r="V689" s="9"/>
      <c r="W689" s="9"/>
      <c r="X689" s="9"/>
      <c r="Y689" s="9"/>
      <c r="Z689" s="9"/>
    </row>
    <row r="690" spans="1:26" ht="13.5" customHeight="1">
      <c r="A690" s="12"/>
      <c r="B690" s="12"/>
      <c r="C690" s="12"/>
      <c r="D690" s="12"/>
      <c r="E690" s="11"/>
      <c r="F690" s="11"/>
      <c r="G690" s="10"/>
      <c r="H690" s="9"/>
      <c r="I690" s="9"/>
      <c r="J690" s="9"/>
      <c r="K690" s="9"/>
      <c r="L690" s="9"/>
      <c r="M690" s="9"/>
      <c r="N690" s="9"/>
      <c r="O690" s="9"/>
      <c r="P690" s="9"/>
      <c r="Q690" s="9"/>
      <c r="R690" s="9"/>
      <c r="S690" s="9"/>
      <c r="T690" s="9"/>
      <c r="U690" s="9"/>
      <c r="V690" s="9"/>
      <c r="W690" s="9"/>
      <c r="X690" s="9"/>
      <c r="Y690" s="9"/>
      <c r="Z690" s="9"/>
    </row>
    <row r="691" spans="1:26" ht="13.5" customHeight="1">
      <c r="A691" s="12"/>
      <c r="B691" s="12"/>
      <c r="C691" s="12"/>
      <c r="D691" s="12"/>
      <c r="E691" s="11"/>
      <c r="F691" s="11"/>
      <c r="G691" s="10"/>
      <c r="H691" s="9"/>
      <c r="I691" s="9"/>
      <c r="J691" s="9"/>
      <c r="K691" s="9"/>
      <c r="L691" s="9"/>
      <c r="M691" s="9"/>
      <c r="N691" s="9"/>
      <c r="O691" s="9"/>
      <c r="P691" s="9"/>
      <c r="Q691" s="9"/>
      <c r="R691" s="9"/>
      <c r="S691" s="9"/>
      <c r="T691" s="9"/>
      <c r="U691" s="9"/>
      <c r="V691" s="9"/>
      <c r="W691" s="9"/>
      <c r="X691" s="9"/>
      <c r="Y691" s="9"/>
      <c r="Z691" s="9"/>
    </row>
    <row r="692" spans="1:26" ht="13.5" customHeight="1">
      <c r="A692" s="12"/>
      <c r="B692" s="12"/>
      <c r="C692" s="12"/>
      <c r="D692" s="12"/>
      <c r="E692" s="11"/>
      <c r="F692" s="11"/>
      <c r="G692" s="10"/>
      <c r="H692" s="9"/>
      <c r="I692" s="9"/>
      <c r="J692" s="9"/>
      <c r="K692" s="9"/>
      <c r="L692" s="9"/>
      <c r="M692" s="9"/>
      <c r="N692" s="9"/>
      <c r="O692" s="9"/>
      <c r="P692" s="9"/>
      <c r="Q692" s="9"/>
      <c r="R692" s="9"/>
      <c r="S692" s="9"/>
      <c r="T692" s="9"/>
      <c r="U692" s="9"/>
      <c r="V692" s="9"/>
      <c r="W692" s="9"/>
      <c r="X692" s="9"/>
      <c r="Y692" s="9"/>
      <c r="Z692" s="9"/>
    </row>
    <row r="693" spans="1:26" ht="13.5" customHeight="1">
      <c r="A693" s="12"/>
      <c r="B693" s="12"/>
      <c r="C693" s="12"/>
      <c r="D693" s="12"/>
      <c r="E693" s="11"/>
      <c r="F693" s="11"/>
      <c r="G693" s="10"/>
      <c r="H693" s="9"/>
      <c r="I693" s="9"/>
      <c r="J693" s="9"/>
      <c r="K693" s="9"/>
      <c r="L693" s="9"/>
      <c r="M693" s="9"/>
      <c r="N693" s="9"/>
      <c r="O693" s="9"/>
      <c r="P693" s="9"/>
      <c r="Q693" s="9"/>
      <c r="R693" s="9"/>
      <c r="S693" s="9"/>
      <c r="T693" s="9"/>
      <c r="U693" s="9"/>
      <c r="V693" s="9"/>
      <c r="W693" s="9"/>
      <c r="X693" s="9"/>
      <c r="Y693" s="9"/>
      <c r="Z693" s="9"/>
    </row>
    <row r="694" spans="1:26" ht="13.5" customHeight="1">
      <c r="A694" s="12"/>
      <c r="B694" s="12"/>
      <c r="C694" s="12"/>
      <c r="D694" s="12"/>
      <c r="E694" s="11"/>
      <c r="F694" s="11"/>
      <c r="G694" s="10"/>
      <c r="H694" s="9"/>
      <c r="I694" s="9"/>
      <c r="J694" s="9"/>
      <c r="K694" s="9"/>
      <c r="L694" s="9"/>
      <c r="M694" s="9"/>
      <c r="N694" s="9"/>
      <c r="O694" s="9"/>
      <c r="P694" s="9"/>
      <c r="Q694" s="9"/>
      <c r="R694" s="9"/>
      <c r="S694" s="9"/>
      <c r="T694" s="9"/>
      <c r="U694" s="9"/>
      <c r="V694" s="9"/>
      <c r="W694" s="9"/>
      <c r="X694" s="9"/>
      <c r="Y694" s="9"/>
      <c r="Z694" s="9"/>
    </row>
    <row r="695" spans="1:26" ht="13.5" customHeight="1">
      <c r="A695" s="12"/>
      <c r="B695" s="12"/>
      <c r="C695" s="12"/>
      <c r="D695" s="12"/>
      <c r="E695" s="11"/>
      <c r="F695" s="11"/>
      <c r="G695" s="10"/>
      <c r="H695" s="9"/>
      <c r="I695" s="9"/>
      <c r="J695" s="9"/>
      <c r="K695" s="9"/>
      <c r="L695" s="9"/>
      <c r="M695" s="9"/>
      <c r="N695" s="9"/>
      <c r="O695" s="9"/>
      <c r="P695" s="9"/>
      <c r="Q695" s="9"/>
      <c r="R695" s="9"/>
      <c r="S695" s="9"/>
      <c r="T695" s="9"/>
      <c r="U695" s="9"/>
      <c r="V695" s="9"/>
      <c r="W695" s="9"/>
      <c r="X695" s="9"/>
      <c r="Y695" s="9"/>
      <c r="Z695" s="9"/>
    </row>
    <row r="696" spans="1:26" ht="13.5" customHeight="1">
      <c r="A696" s="12"/>
      <c r="B696" s="12"/>
      <c r="C696" s="12"/>
      <c r="D696" s="12"/>
      <c r="E696" s="11"/>
      <c r="F696" s="11"/>
      <c r="G696" s="10"/>
      <c r="H696" s="9"/>
      <c r="I696" s="9"/>
      <c r="J696" s="9"/>
      <c r="K696" s="9"/>
      <c r="L696" s="9"/>
      <c r="M696" s="9"/>
      <c r="N696" s="9"/>
      <c r="O696" s="9"/>
      <c r="P696" s="9"/>
      <c r="Q696" s="9"/>
      <c r="R696" s="9"/>
      <c r="S696" s="9"/>
      <c r="T696" s="9"/>
      <c r="U696" s="9"/>
      <c r="V696" s="9"/>
      <c r="W696" s="9"/>
      <c r="X696" s="9"/>
      <c r="Y696" s="9"/>
      <c r="Z696" s="9"/>
    </row>
    <row r="697" spans="1:26" ht="13.5" customHeight="1">
      <c r="A697" s="12"/>
      <c r="B697" s="12"/>
      <c r="C697" s="12"/>
      <c r="D697" s="12"/>
      <c r="E697" s="11"/>
      <c r="F697" s="11"/>
      <c r="G697" s="10"/>
      <c r="H697" s="9"/>
      <c r="I697" s="9"/>
      <c r="J697" s="9"/>
      <c r="K697" s="9"/>
      <c r="L697" s="9"/>
      <c r="M697" s="9"/>
      <c r="N697" s="9"/>
      <c r="O697" s="9"/>
      <c r="P697" s="9"/>
      <c r="Q697" s="9"/>
      <c r="R697" s="9"/>
      <c r="S697" s="9"/>
      <c r="T697" s="9"/>
      <c r="U697" s="9"/>
      <c r="V697" s="9"/>
      <c r="W697" s="9"/>
      <c r="X697" s="9"/>
      <c r="Y697" s="9"/>
      <c r="Z697" s="9"/>
    </row>
    <row r="698" spans="1:26" ht="13.5" customHeight="1">
      <c r="A698" s="12"/>
      <c r="B698" s="12"/>
      <c r="C698" s="12"/>
      <c r="D698" s="12"/>
      <c r="E698" s="11"/>
      <c r="F698" s="11"/>
      <c r="G698" s="10"/>
      <c r="H698" s="9"/>
      <c r="I698" s="9"/>
      <c r="J698" s="9"/>
      <c r="K698" s="9"/>
      <c r="L698" s="9"/>
      <c r="M698" s="9"/>
      <c r="N698" s="9"/>
      <c r="O698" s="9"/>
      <c r="P698" s="9"/>
      <c r="Q698" s="9"/>
      <c r="R698" s="9"/>
      <c r="S698" s="9"/>
      <c r="T698" s="9"/>
      <c r="U698" s="9"/>
      <c r="V698" s="9"/>
      <c r="W698" s="9"/>
      <c r="X698" s="9"/>
      <c r="Y698" s="9"/>
      <c r="Z698" s="9"/>
    </row>
    <row r="699" spans="1:26" ht="13.5" customHeight="1">
      <c r="A699" s="12"/>
      <c r="B699" s="12"/>
      <c r="C699" s="12"/>
      <c r="D699" s="12"/>
      <c r="E699" s="11"/>
      <c r="F699" s="11"/>
      <c r="G699" s="10"/>
      <c r="H699" s="9"/>
      <c r="I699" s="9"/>
      <c r="J699" s="9"/>
      <c r="K699" s="9"/>
      <c r="L699" s="9"/>
      <c r="M699" s="9"/>
      <c r="N699" s="9"/>
      <c r="O699" s="9"/>
      <c r="P699" s="9"/>
      <c r="Q699" s="9"/>
      <c r="R699" s="9"/>
      <c r="S699" s="9"/>
      <c r="T699" s="9"/>
      <c r="U699" s="9"/>
      <c r="V699" s="9"/>
      <c r="W699" s="9"/>
      <c r="X699" s="9"/>
      <c r="Y699" s="9"/>
      <c r="Z699" s="9"/>
    </row>
    <row r="700" spans="1:26" ht="13.5" customHeight="1">
      <c r="A700" s="12"/>
      <c r="B700" s="12"/>
      <c r="C700" s="12"/>
      <c r="D700" s="12"/>
      <c r="E700" s="11"/>
      <c r="F700" s="11"/>
      <c r="G700" s="10"/>
      <c r="H700" s="9"/>
      <c r="I700" s="9"/>
      <c r="J700" s="9"/>
      <c r="K700" s="9"/>
      <c r="L700" s="9"/>
      <c r="M700" s="9"/>
      <c r="N700" s="9"/>
      <c r="O700" s="9"/>
      <c r="P700" s="9"/>
      <c r="Q700" s="9"/>
      <c r="R700" s="9"/>
      <c r="S700" s="9"/>
      <c r="T700" s="9"/>
      <c r="U700" s="9"/>
      <c r="V700" s="9"/>
      <c r="W700" s="9"/>
      <c r="X700" s="9"/>
      <c r="Y700" s="9"/>
      <c r="Z700" s="9"/>
    </row>
    <row r="701" spans="1:26" ht="13.5" customHeight="1">
      <c r="A701" s="12"/>
      <c r="B701" s="12"/>
      <c r="C701" s="12"/>
      <c r="D701" s="12"/>
      <c r="E701" s="11"/>
      <c r="F701" s="11"/>
      <c r="G701" s="10"/>
      <c r="H701" s="9"/>
      <c r="I701" s="9"/>
      <c r="J701" s="9"/>
      <c r="K701" s="9"/>
      <c r="L701" s="9"/>
      <c r="M701" s="9"/>
      <c r="N701" s="9"/>
      <c r="O701" s="9"/>
      <c r="P701" s="9"/>
      <c r="Q701" s="9"/>
      <c r="R701" s="9"/>
      <c r="S701" s="9"/>
      <c r="T701" s="9"/>
      <c r="U701" s="9"/>
      <c r="V701" s="9"/>
      <c r="W701" s="9"/>
      <c r="X701" s="9"/>
      <c r="Y701" s="9"/>
      <c r="Z701" s="9"/>
    </row>
    <row r="702" spans="1:26" ht="13.5" customHeight="1">
      <c r="A702" s="12"/>
      <c r="B702" s="12"/>
      <c r="C702" s="12"/>
      <c r="D702" s="12"/>
      <c r="E702" s="11"/>
      <c r="F702" s="11"/>
      <c r="G702" s="10"/>
      <c r="H702" s="9"/>
      <c r="I702" s="9"/>
      <c r="J702" s="9"/>
      <c r="K702" s="9"/>
      <c r="L702" s="9"/>
      <c r="M702" s="9"/>
      <c r="N702" s="9"/>
      <c r="O702" s="9"/>
      <c r="P702" s="9"/>
      <c r="Q702" s="9"/>
      <c r="R702" s="9"/>
      <c r="S702" s="9"/>
      <c r="T702" s="9"/>
      <c r="U702" s="9"/>
      <c r="V702" s="9"/>
      <c r="W702" s="9"/>
      <c r="X702" s="9"/>
      <c r="Y702" s="9"/>
      <c r="Z702" s="9"/>
    </row>
    <row r="703" spans="1:26" ht="13.5" customHeight="1">
      <c r="A703" s="12"/>
      <c r="B703" s="12"/>
      <c r="C703" s="12"/>
      <c r="D703" s="12"/>
      <c r="E703" s="11"/>
      <c r="F703" s="11"/>
      <c r="G703" s="10"/>
      <c r="H703" s="9"/>
      <c r="I703" s="9"/>
      <c r="J703" s="9"/>
      <c r="K703" s="9"/>
      <c r="L703" s="9"/>
      <c r="M703" s="9"/>
      <c r="N703" s="9"/>
      <c r="O703" s="9"/>
      <c r="P703" s="9"/>
      <c r="Q703" s="9"/>
      <c r="R703" s="9"/>
      <c r="S703" s="9"/>
      <c r="T703" s="9"/>
      <c r="U703" s="9"/>
      <c r="V703" s="9"/>
      <c r="W703" s="9"/>
      <c r="X703" s="9"/>
      <c r="Y703" s="9"/>
      <c r="Z703" s="9"/>
    </row>
    <row r="704" spans="1:26" ht="13.5" customHeight="1">
      <c r="A704" s="12"/>
      <c r="B704" s="12"/>
      <c r="C704" s="12"/>
      <c r="D704" s="12"/>
      <c r="E704" s="11"/>
      <c r="F704" s="11"/>
      <c r="G704" s="10"/>
      <c r="H704" s="9"/>
      <c r="I704" s="9"/>
      <c r="J704" s="9"/>
      <c r="K704" s="9"/>
      <c r="L704" s="9"/>
      <c r="M704" s="9"/>
      <c r="N704" s="9"/>
      <c r="O704" s="9"/>
      <c r="P704" s="9"/>
      <c r="Q704" s="9"/>
      <c r="R704" s="9"/>
      <c r="S704" s="9"/>
      <c r="T704" s="9"/>
      <c r="U704" s="9"/>
      <c r="V704" s="9"/>
      <c r="W704" s="9"/>
      <c r="X704" s="9"/>
      <c r="Y704" s="9"/>
      <c r="Z704" s="9"/>
    </row>
    <row r="705" spans="1:26" ht="13.5" customHeight="1">
      <c r="A705" s="12"/>
      <c r="B705" s="12"/>
      <c r="C705" s="12"/>
      <c r="D705" s="12"/>
      <c r="E705" s="11"/>
      <c r="F705" s="11"/>
      <c r="G705" s="10"/>
      <c r="H705" s="9"/>
      <c r="I705" s="9"/>
      <c r="J705" s="9"/>
      <c r="K705" s="9"/>
      <c r="L705" s="9"/>
      <c r="M705" s="9"/>
      <c r="N705" s="9"/>
      <c r="O705" s="9"/>
      <c r="P705" s="9"/>
      <c r="Q705" s="9"/>
      <c r="R705" s="9"/>
      <c r="S705" s="9"/>
      <c r="T705" s="9"/>
      <c r="U705" s="9"/>
      <c r="V705" s="9"/>
      <c r="W705" s="9"/>
      <c r="X705" s="9"/>
      <c r="Y705" s="9"/>
      <c r="Z705" s="9"/>
    </row>
    <row r="706" spans="1:26" ht="13.5" customHeight="1">
      <c r="A706" s="12"/>
      <c r="B706" s="12"/>
      <c r="C706" s="12"/>
      <c r="D706" s="12"/>
      <c r="E706" s="11"/>
      <c r="F706" s="11"/>
      <c r="G706" s="10"/>
      <c r="H706" s="9"/>
      <c r="I706" s="9"/>
      <c r="J706" s="9"/>
      <c r="K706" s="9"/>
      <c r="L706" s="9"/>
      <c r="M706" s="9"/>
      <c r="N706" s="9"/>
      <c r="O706" s="9"/>
      <c r="P706" s="9"/>
      <c r="Q706" s="9"/>
      <c r="R706" s="9"/>
      <c r="S706" s="9"/>
      <c r="T706" s="9"/>
      <c r="U706" s="9"/>
      <c r="V706" s="9"/>
      <c r="W706" s="9"/>
      <c r="X706" s="9"/>
      <c r="Y706" s="9"/>
      <c r="Z706" s="9"/>
    </row>
    <row r="707" spans="1:26" ht="13.5" customHeight="1">
      <c r="A707" s="12"/>
      <c r="B707" s="12"/>
      <c r="C707" s="12"/>
      <c r="D707" s="12"/>
      <c r="E707" s="11"/>
      <c r="F707" s="11"/>
      <c r="G707" s="10"/>
      <c r="H707" s="9"/>
      <c r="I707" s="9"/>
      <c r="J707" s="9"/>
      <c r="K707" s="9"/>
      <c r="L707" s="9"/>
      <c r="M707" s="9"/>
      <c r="N707" s="9"/>
      <c r="O707" s="9"/>
      <c r="P707" s="9"/>
      <c r="Q707" s="9"/>
      <c r="R707" s="9"/>
      <c r="S707" s="9"/>
      <c r="T707" s="9"/>
      <c r="U707" s="9"/>
      <c r="V707" s="9"/>
      <c r="W707" s="9"/>
      <c r="X707" s="9"/>
      <c r="Y707" s="9"/>
      <c r="Z707" s="9"/>
    </row>
    <row r="708" spans="1:26" ht="13.5" customHeight="1">
      <c r="A708" s="12"/>
      <c r="B708" s="12"/>
      <c r="C708" s="12"/>
      <c r="D708" s="12"/>
      <c r="E708" s="11"/>
      <c r="F708" s="11"/>
      <c r="G708" s="10"/>
      <c r="H708" s="9"/>
      <c r="I708" s="9"/>
      <c r="J708" s="9"/>
      <c r="K708" s="9"/>
      <c r="L708" s="9"/>
      <c r="M708" s="9"/>
      <c r="N708" s="9"/>
      <c r="O708" s="9"/>
      <c r="P708" s="9"/>
      <c r="Q708" s="9"/>
      <c r="R708" s="9"/>
      <c r="S708" s="9"/>
      <c r="T708" s="9"/>
      <c r="U708" s="9"/>
      <c r="V708" s="9"/>
      <c r="W708" s="9"/>
      <c r="X708" s="9"/>
      <c r="Y708" s="9"/>
      <c r="Z708" s="9"/>
    </row>
    <row r="709" spans="1:26" ht="13.5" customHeight="1">
      <c r="A709" s="12"/>
      <c r="B709" s="12"/>
      <c r="C709" s="12"/>
      <c r="D709" s="12"/>
      <c r="E709" s="11"/>
      <c r="F709" s="11"/>
      <c r="G709" s="10"/>
      <c r="H709" s="9"/>
      <c r="I709" s="9"/>
      <c r="J709" s="9"/>
      <c r="K709" s="9"/>
      <c r="L709" s="9"/>
      <c r="M709" s="9"/>
      <c r="N709" s="9"/>
      <c r="O709" s="9"/>
      <c r="P709" s="9"/>
      <c r="Q709" s="9"/>
      <c r="R709" s="9"/>
      <c r="S709" s="9"/>
      <c r="T709" s="9"/>
      <c r="U709" s="9"/>
      <c r="V709" s="9"/>
      <c r="W709" s="9"/>
      <c r="X709" s="9"/>
      <c r="Y709" s="9"/>
      <c r="Z709" s="9"/>
    </row>
    <row r="710" spans="1:26" ht="13.5" customHeight="1">
      <c r="A710" s="12"/>
      <c r="B710" s="12"/>
      <c r="C710" s="12"/>
      <c r="D710" s="12"/>
      <c r="E710" s="11"/>
      <c r="F710" s="11"/>
      <c r="G710" s="10"/>
      <c r="H710" s="9"/>
      <c r="I710" s="9"/>
      <c r="J710" s="9"/>
      <c r="K710" s="9"/>
      <c r="L710" s="9"/>
      <c r="M710" s="9"/>
      <c r="N710" s="9"/>
      <c r="O710" s="9"/>
      <c r="P710" s="9"/>
      <c r="Q710" s="9"/>
      <c r="R710" s="9"/>
      <c r="S710" s="9"/>
      <c r="T710" s="9"/>
      <c r="U710" s="9"/>
      <c r="V710" s="9"/>
      <c r="W710" s="9"/>
      <c r="X710" s="9"/>
      <c r="Y710" s="9"/>
      <c r="Z710" s="9"/>
    </row>
    <row r="711" spans="1:26" ht="13.5" customHeight="1">
      <c r="A711" s="12"/>
      <c r="B711" s="12"/>
      <c r="C711" s="12"/>
      <c r="D711" s="12"/>
      <c r="E711" s="11"/>
      <c r="F711" s="11"/>
      <c r="G711" s="10"/>
      <c r="H711" s="9"/>
      <c r="I711" s="9"/>
      <c r="J711" s="9"/>
      <c r="K711" s="9"/>
      <c r="L711" s="9"/>
      <c r="M711" s="9"/>
      <c r="N711" s="9"/>
      <c r="O711" s="9"/>
      <c r="P711" s="9"/>
      <c r="Q711" s="9"/>
      <c r="R711" s="9"/>
      <c r="S711" s="9"/>
      <c r="T711" s="9"/>
      <c r="U711" s="9"/>
      <c r="V711" s="9"/>
      <c r="W711" s="9"/>
      <c r="X711" s="9"/>
      <c r="Y711" s="9"/>
      <c r="Z711" s="9"/>
    </row>
    <row r="712" spans="1:26" ht="13.5" customHeight="1">
      <c r="A712" s="12"/>
      <c r="B712" s="12"/>
      <c r="C712" s="12"/>
      <c r="D712" s="12"/>
      <c r="E712" s="11"/>
      <c r="F712" s="11"/>
      <c r="G712" s="10"/>
      <c r="H712" s="9"/>
      <c r="I712" s="9"/>
      <c r="J712" s="9"/>
      <c r="K712" s="9"/>
      <c r="L712" s="9"/>
      <c r="M712" s="9"/>
      <c r="N712" s="9"/>
      <c r="O712" s="9"/>
      <c r="P712" s="9"/>
      <c r="Q712" s="9"/>
      <c r="R712" s="9"/>
      <c r="S712" s="9"/>
      <c r="T712" s="9"/>
      <c r="U712" s="9"/>
      <c r="V712" s="9"/>
      <c r="W712" s="9"/>
      <c r="X712" s="9"/>
      <c r="Y712" s="9"/>
      <c r="Z712" s="9"/>
    </row>
    <row r="713" spans="1:26" ht="13.5" customHeight="1">
      <c r="A713" s="12"/>
      <c r="B713" s="12"/>
      <c r="C713" s="12"/>
      <c r="D713" s="12"/>
      <c r="E713" s="11"/>
      <c r="F713" s="11"/>
      <c r="G713" s="10"/>
      <c r="H713" s="9"/>
      <c r="I713" s="9"/>
      <c r="J713" s="9"/>
      <c r="K713" s="9"/>
      <c r="L713" s="9"/>
      <c r="M713" s="9"/>
      <c r="N713" s="9"/>
      <c r="O713" s="9"/>
      <c r="P713" s="9"/>
      <c r="Q713" s="9"/>
      <c r="R713" s="9"/>
      <c r="S713" s="9"/>
      <c r="T713" s="9"/>
      <c r="U713" s="9"/>
      <c r="V713" s="9"/>
      <c r="W713" s="9"/>
      <c r="X713" s="9"/>
      <c r="Y713" s="9"/>
      <c r="Z713" s="9"/>
    </row>
    <row r="714" spans="1:26" ht="13.5" customHeight="1">
      <c r="A714" s="12"/>
      <c r="B714" s="12"/>
      <c r="C714" s="12"/>
      <c r="D714" s="12"/>
      <c r="E714" s="11"/>
      <c r="F714" s="11"/>
      <c r="G714" s="10"/>
      <c r="H714" s="9"/>
      <c r="I714" s="9"/>
      <c r="J714" s="9"/>
      <c r="K714" s="9"/>
      <c r="L714" s="9"/>
      <c r="M714" s="9"/>
      <c r="N714" s="9"/>
      <c r="O714" s="9"/>
      <c r="P714" s="9"/>
      <c r="Q714" s="9"/>
      <c r="R714" s="9"/>
      <c r="S714" s="9"/>
      <c r="T714" s="9"/>
      <c r="U714" s="9"/>
      <c r="V714" s="9"/>
      <c r="W714" s="9"/>
      <c r="X714" s="9"/>
      <c r="Y714" s="9"/>
      <c r="Z714" s="9"/>
    </row>
    <row r="715" spans="1:26" ht="13.5" customHeight="1">
      <c r="A715" s="12"/>
      <c r="B715" s="12"/>
      <c r="C715" s="12"/>
      <c r="D715" s="12"/>
      <c r="E715" s="11"/>
      <c r="F715" s="11"/>
      <c r="G715" s="10"/>
      <c r="H715" s="9"/>
      <c r="I715" s="9"/>
      <c r="J715" s="9"/>
      <c r="K715" s="9"/>
      <c r="L715" s="9"/>
      <c r="M715" s="9"/>
      <c r="N715" s="9"/>
      <c r="O715" s="9"/>
      <c r="P715" s="9"/>
      <c r="Q715" s="9"/>
      <c r="R715" s="9"/>
      <c r="S715" s="9"/>
      <c r="T715" s="9"/>
      <c r="U715" s="9"/>
      <c r="V715" s="9"/>
      <c r="W715" s="9"/>
      <c r="X715" s="9"/>
      <c r="Y715" s="9"/>
      <c r="Z715" s="9"/>
    </row>
    <row r="716" spans="1:26" ht="13.5" customHeight="1">
      <c r="A716" s="12"/>
      <c r="B716" s="12"/>
      <c r="C716" s="12"/>
      <c r="D716" s="12"/>
      <c r="E716" s="11"/>
      <c r="F716" s="11"/>
      <c r="G716" s="10"/>
      <c r="H716" s="9"/>
      <c r="I716" s="9"/>
      <c r="J716" s="9"/>
      <c r="K716" s="9"/>
      <c r="L716" s="9"/>
      <c r="M716" s="9"/>
      <c r="N716" s="9"/>
      <c r="O716" s="9"/>
      <c r="P716" s="9"/>
      <c r="Q716" s="9"/>
      <c r="R716" s="9"/>
      <c r="S716" s="9"/>
      <c r="T716" s="9"/>
      <c r="U716" s="9"/>
      <c r="V716" s="9"/>
      <c r="W716" s="9"/>
      <c r="X716" s="9"/>
      <c r="Y716" s="9"/>
      <c r="Z716" s="9"/>
    </row>
    <row r="717" spans="1:26" ht="13.5" customHeight="1">
      <c r="A717" s="12"/>
      <c r="B717" s="12"/>
      <c r="C717" s="12"/>
      <c r="D717" s="12"/>
      <c r="E717" s="11"/>
      <c r="F717" s="11"/>
      <c r="G717" s="10"/>
      <c r="H717" s="9"/>
      <c r="I717" s="9"/>
      <c r="J717" s="9"/>
      <c r="K717" s="9"/>
      <c r="L717" s="9"/>
      <c r="M717" s="9"/>
      <c r="N717" s="9"/>
      <c r="O717" s="9"/>
      <c r="P717" s="9"/>
      <c r="Q717" s="9"/>
      <c r="R717" s="9"/>
      <c r="S717" s="9"/>
      <c r="T717" s="9"/>
      <c r="U717" s="9"/>
      <c r="V717" s="9"/>
      <c r="W717" s="9"/>
      <c r="X717" s="9"/>
      <c r="Y717" s="9"/>
      <c r="Z717" s="9"/>
    </row>
    <row r="718" spans="1:26" ht="13.5" customHeight="1">
      <c r="A718" s="12"/>
      <c r="B718" s="12"/>
      <c r="C718" s="12"/>
      <c r="D718" s="12"/>
      <c r="E718" s="11"/>
      <c r="F718" s="11"/>
      <c r="G718" s="10"/>
      <c r="H718" s="9"/>
      <c r="I718" s="9"/>
      <c r="J718" s="9"/>
      <c r="K718" s="9"/>
      <c r="L718" s="9"/>
      <c r="M718" s="9"/>
      <c r="N718" s="9"/>
      <c r="O718" s="9"/>
      <c r="P718" s="9"/>
      <c r="Q718" s="9"/>
      <c r="R718" s="9"/>
      <c r="S718" s="9"/>
      <c r="T718" s="9"/>
      <c r="U718" s="9"/>
      <c r="V718" s="9"/>
      <c r="W718" s="9"/>
      <c r="X718" s="9"/>
      <c r="Y718" s="9"/>
      <c r="Z718" s="9"/>
    </row>
    <row r="719" spans="1:26" ht="13.5" customHeight="1">
      <c r="A719" s="12"/>
      <c r="B719" s="12"/>
      <c r="C719" s="12"/>
      <c r="D719" s="12"/>
      <c r="E719" s="11"/>
      <c r="F719" s="11"/>
      <c r="G719" s="10"/>
      <c r="H719" s="9"/>
      <c r="I719" s="9"/>
      <c r="J719" s="9"/>
      <c r="K719" s="9"/>
      <c r="L719" s="9"/>
      <c r="M719" s="9"/>
      <c r="N719" s="9"/>
      <c r="O719" s="9"/>
      <c r="P719" s="9"/>
      <c r="Q719" s="9"/>
      <c r="R719" s="9"/>
      <c r="S719" s="9"/>
      <c r="T719" s="9"/>
      <c r="U719" s="9"/>
      <c r="V719" s="9"/>
      <c r="W719" s="9"/>
      <c r="X719" s="9"/>
      <c r="Y719" s="9"/>
      <c r="Z719" s="9"/>
    </row>
    <row r="720" spans="1:26" ht="13.5" customHeight="1">
      <c r="A720" s="12"/>
      <c r="B720" s="12"/>
      <c r="C720" s="12"/>
      <c r="D720" s="12"/>
      <c r="E720" s="11"/>
      <c r="F720" s="11"/>
      <c r="G720" s="10"/>
      <c r="H720" s="9"/>
      <c r="I720" s="9"/>
      <c r="J720" s="9"/>
      <c r="K720" s="9"/>
      <c r="L720" s="9"/>
      <c r="M720" s="9"/>
      <c r="N720" s="9"/>
      <c r="O720" s="9"/>
      <c r="P720" s="9"/>
      <c r="Q720" s="9"/>
      <c r="R720" s="9"/>
      <c r="S720" s="9"/>
      <c r="T720" s="9"/>
      <c r="U720" s="9"/>
      <c r="V720" s="9"/>
      <c r="W720" s="9"/>
      <c r="X720" s="9"/>
      <c r="Y720" s="9"/>
      <c r="Z720" s="9"/>
    </row>
    <row r="721" spans="1:26" ht="13.5" customHeight="1">
      <c r="A721" s="12"/>
      <c r="B721" s="12"/>
      <c r="C721" s="12"/>
      <c r="D721" s="12"/>
      <c r="E721" s="11"/>
      <c r="F721" s="11"/>
      <c r="G721" s="10"/>
      <c r="H721" s="9"/>
      <c r="I721" s="9"/>
      <c r="J721" s="9"/>
      <c r="K721" s="9"/>
      <c r="L721" s="9"/>
      <c r="M721" s="9"/>
      <c r="N721" s="9"/>
      <c r="O721" s="9"/>
      <c r="P721" s="9"/>
      <c r="Q721" s="9"/>
      <c r="R721" s="9"/>
      <c r="S721" s="9"/>
      <c r="T721" s="9"/>
      <c r="U721" s="9"/>
      <c r="V721" s="9"/>
      <c r="W721" s="9"/>
      <c r="X721" s="9"/>
      <c r="Y721" s="9"/>
      <c r="Z721" s="9"/>
    </row>
    <row r="722" spans="1:26" ht="13.5" customHeight="1">
      <c r="A722" s="12"/>
      <c r="B722" s="12"/>
      <c r="C722" s="12"/>
      <c r="D722" s="12"/>
      <c r="E722" s="11"/>
      <c r="F722" s="11"/>
      <c r="G722" s="10"/>
      <c r="H722" s="9"/>
      <c r="I722" s="9"/>
      <c r="J722" s="9"/>
      <c r="K722" s="9"/>
      <c r="L722" s="9"/>
      <c r="M722" s="9"/>
      <c r="N722" s="9"/>
      <c r="O722" s="9"/>
      <c r="P722" s="9"/>
      <c r="Q722" s="9"/>
      <c r="R722" s="9"/>
      <c r="S722" s="9"/>
      <c r="T722" s="9"/>
      <c r="U722" s="9"/>
      <c r="V722" s="9"/>
      <c r="W722" s="9"/>
      <c r="X722" s="9"/>
      <c r="Y722" s="9"/>
      <c r="Z722" s="9"/>
    </row>
    <row r="723" spans="1:26" ht="13.5" customHeight="1">
      <c r="A723" s="12"/>
      <c r="B723" s="12"/>
      <c r="C723" s="12"/>
      <c r="D723" s="12"/>
      <c r="E723" s="11"/>
      <c r="F723" s="11"/>
      <c r="G723" s="10"/>
      <c r="H723" s="9"/>
      <c r="I723" s="9"/>
      <c r="J723" s="9"/>
      <c r="K723" s="9"/>
      <c r="L723" s="9"/>
      <c r="M723" s="9"/>
      <c r="N723" s="9"/>
      <c r="O723" s="9"/>
      <c r="P723" s="9"/>
      <c r="Q723" s="9"/>
      <c r="R723" s="9"/>
      <c r="S723" s="9"/>
      <c r="T723" s="9"/>
      <c r="U723" s="9"/>
      <c r="V723" s="9"/>
      <c r="W723" s="9"/>
      <c r="X723" s="9"/>
      <c r="Y723" s="9"/>
      <c r="Z723" s="9"/>
    </row>
    <row r="724" spans="1:26" ht="13.5" customHeight="1">
      <c r="A724" s="12"/>
      <c r="B724" s="12"/>
      <c r="C724" s="12"/>
      <c r="D724" s="12"/>
      <c r="E724" s="11"/>
      <c r="F724" s="11"/>
      <c r="G724" s="10"/>
      <c r="H724" s="9"/>
      <c r="I724" s="9"/>
      <c r="J724" s="9"/>
      <c r="K724" s="9"/>
      <c r="L724" s="9"/>
      <c r="M724" s="9"/>
      <c r="N724" s="9"/>
      <c r="O724" s="9"/>
      <c r="P724" s="9"/>
      <c r="Q724" s="9"/>
      <c r="R724" s="9"/>
      <c r="S724" s="9"/>
      <c r="T724" s="9"/>
      <c r="U724" s="9"/>
      <c r="V724" s="9"/>
      <c r="W724" s="9"/>
      <c r="X724" s="9"/>
      <c r="Y724" s="9"/>
      <c r="Z724" s="9"/>
    </row>
    <row r="725" spans="1:26" ht="13.5" customHeight="1">
      <c r="A725" s="12"/>
      <c r="B725" s="12"/>
      <c r="C725" s="12"/>
      <c r="D725" s="12"/>
      <c r="E725" s="11"/>
      <c r="F725" s="11"/>
      <c r="G725" s="10"/>
      <c r="H725" s="9"/>
      <c r="I725" s="9"/>
      <c r="J725" s="9"/>
      <c r="K725" s="9"/>
      <c r="L725" s="9"/>
      <c r="M725" s="9"/>
      <c r="N725" s="9"/>
      <c r="O725" s="9"/>
      <c r="P725" s="9"/>
      <c r="Q725" s="9"/>
      <c r="R725" s="9"/>
      <c r="S725" s="9"/>
      <c r="T725" s="9"/>
      <c r="U725" s="9"/>
      <c r="V725" s="9"/>
      <c r="W725" s="9"/>
      <c r="X725" s="9"/>
      <c r="Y725" s="9"/>
      <c r="Z725" s="9"/>
    </row>
    <row r="726" spans="1:26" ht="13.5" customHeight="1">
      <c r="A726" s="12"/>
      <c r="B726" s="12"/>
      <c r="C726" s="12"/>
      <c r="D726" s="12"/>
      <c r="E726" s="11"/>
      <c r="F726" s="11"/>
      <c r="G726" s="10"/>
      <c r="H726" s="9"/>
      <c r="I726" s="9"/>
      <c r="J726" s="9"/>
      <c r="K726" s="9"/>
      <c r="L726" s="9"/>
      <c r="M726" s="9"/>
      <c r="N726" s="9"/>
      <c r="O726" s="9"/>
      <c r="P726" s="9"/>
      <c r="Q726" s="9"/>
      <c r="R726" s="9"/>
      <c r="S726" s="9"/>
      <c r="T726" s="9"/>
      <c r="U726" s="9"/>
      <c r="V726" s="9"/>
      <c r="W726" s="9"/>
      <c r="X726" s="9"/>
      <c r="Y726" s="9"/>
      <c r="Z726" s="9"/>
    </row>
    <row r="727" spans="1:26" ht="13.5" customHeight="1">
      <c r="A727" s="12"/>
      <c r="B727" s="12"/>
      <c r="C727" s="12"/>
      <c r="D727" s="12"/>
      <c r="E727" s="11"/>
      <c r="F727" s="11"/>
      <c r="G727" s="10"/>
      <c r="H727" s="9"/>
      <c r="I727" s="9"/>
      <c r="J727" s="9"/>
      <c r="K727" s="9"/>
      <c r="L727" s="9"/>
      <c r="M727" s="9"/>
      <c r="N727" s="9"/>
      <c r="O727" s="9"/>
      <c r="P727" s="9"/>
      <c r="Q727" s="9"/>
      <c r="R727" s="9"/>
      <c r="S727" s="9"/>
      <c r="T727" s="9"/>
      <c r="U727" s="9"/>
      <c r="V727" s="9"/>
      <c r="W727" s="9"/>
      <c r="X727" s="9"/>
      <c r="Y727" s="9"/>
      <c r="Z727" s="9"/>
    </row>
    <row r="728" spans="1:26" ht="13.5" customHeight="1">
      <c r="A728" s="12"/>
      <c r="B728" s="12"/>
      <c r="C728" s="12"/>
      <c r="D728" s="12"/>
      <c r="E728" s="11"/>
      <c r="F728" s="11"/>
      <c r="G728" s="10"/>
      <c r="H728" s="9"/>
      <c r="I728" s="9"/>
      <c r="J728" s="9"/>
      <c r="K728" s="9"/>
      <c r="L728" s="9"/>
      <c r="M728" s="9"/>
      <c r="N728" s="9"/>
      <c r="O728" s="9"/>
      <c r="P728" s="9"/>
      <c r="Q728" s="9"/>
      <c r="R728" s="9"/>
      <c r="S728" s="9"/>
      <c r="T728" s="9"/>
      <c r="U728" s="9"/>
      <c r="V728" s="9"/>
      <c r="W728" s="9"/>
      <c r="X728" s="9"/>
      <c r="Y728" s="9"/>
      <c r="Z728" s="9"/>
    </row>
    <row r="729" spans="1:26" ht="13.5" customHeight="1">
      <c r="A729" s="12"/>
      <c r="B729" s="12"/>
      <c r="C729" s="12"/>
      <c r="D729" s="12"/>
      <c r="E729" s="11"/>
      <c r="F729" s="11"/>
      <c r="G729" s="10"/>
      <c r="H729" s="9"/>
      <c r="I729" s="9"/>
      <c r="J729" s="9"/>
      <c r="K729" s="9"/>
      <c r="L729" s="9"/>
      <c r="M729" s="9"/>
      <c r="N729" s="9"/>
      <c r="O729" s="9"/>
      <c r="P729" s="9"/>
      <c r="Q729" s="9"/>
      <c r="R729" s="9"/>
      <c r="S729" s="9"/>
      <c r="T729" s="9"/>
      <c r="U729" s="9"/>
      <c r="V729" s="9"/>
      <c r="W729" s="9"/>
      <c r="X729" s="9"/>
      <c r="Y729" s="9"/>
      <c r="Z729" s="9"/>
    </row>
    <row r="730" spans="1:26" ht="13.5" customHeight="1">
      <c r="A730" s="12"/>
      <c r="B730" s="12"/>
      <c r="C730" s="12"/>
      <c r="D730" s="12"/>
      <c r="E730" s="11"/>
      <c r="F730" s="11"/>
      <c r="G730" s="10"/>
      <c r="H730" s="9"/>
      <c r="I730" s="9"/>
      <c r="J730" s="9"/>
      <c r="K730" s="9"/>
      <c r="L730" s="9"/>
      <c r="M730" s="9"/>
      <c r="N730" s="9"/>
      <c r="O730" s="9"/>
      <c r="P730" s="9"/>
      <c r="Q730" s="9"/>
      <c r="R730" s="9"/>
      <c r="S730" s="9"/>
      <c r="T730" s="9"/>
      <c r="U730" s="9"/>
      <c r="V730" s="9"/>
      <c r="W730" s="9"/>
      <c r="X730" s="9"/>
      <c r="Y730" s="9"/>
      <c r="Z730" s="9"/>
    </row>
    <row r="731" spans="1:26" ht="13.5" customHeight="1">
      <c r="A731" s="12"/>
      <c r="B731" s="12"/>
      <c r="C731" s="12"/>
      <c r="D731" s="12"/>
      <c r="E731" s="11"/>
      <c r="F731" s="11"/>
      <c r="G731" s="10"/>
      <c r="H731" s="9"/>
      <c r="I731" s="9"/>
      <c r="J731" s="9"/>
      <c r="K731" s="9"/>
      <c r="L731" s="9"/>
      <c r="M731" s="9"/>
      <c r="N731" s="9"/>
      <c r="O731" s="9"/>
      <c r="P731" s="9"/>
      <c r="Q731" s="9"/>
      <c r="R731" s="9"/>
      <c r="S731" s="9"/>
      <c r="T731" s="9"/>
      <c r="U731" s="9"/>
      <c r="V731" s="9"/>
      <c r="W731" s="9"/>
      <c r="X731" s="9"/>
      <c r="Y731" s="9"/>
      <c r="Z731" s="9"/>
    </row>
    <row r="732" spans="1:26" ht="13.5" customHeight="1">
      <c r="A732" s="12"/>
      <c r="B732" s="12"/>
      <c r="C732" s="12"/>
      <c r="D732" s="12"/>
      <c r="E732" s="11"/>
      <c r="F732" s="11"/>
      <c r="G732" s="10"/>
      <c r="H732" s="9"/>
      <c r="I732" s="9"/>
      <c r="J732" s="9"/>
      <c r="K732" s="9"/>
      <c r="L732" s="9"/>
      <c r="M732" s="9"/>
      <c r="N732" s="9"/>
      <c r="O732" s="9"/>
      <c r="P732" s="9"/>
      <c r="Q732" s="9"/>
      <c r="R732" s="9"/>
      <c r="S732" s="9"/>
      <c r="T732" s="9"/>
      <c r="U732" s="9"/>
      <c r="V732" s="9"/>
      <c r="W732" s="9"/>
      <c r="X732" s="9"/>
      <c r="Y732" s="9"/>
      <c r="Z732" s="9"/>
    </row>
    <row r="733" spans="1:26" ht="13.5" customHeight="1">
      <c r="A733" s="12"/>
      <c r="B733" s="12"/>
      <c r="C733" s="12"/>
      <c r="D733" s="12"/>
      <c r="E733" s="11"/>
      <c r="F733" s="11"/>
      <c r="G733" s="10"/>
      <c r="H733" s="9"/>
      <c r="I733" s="9"/>
      <c r="J733" s="9"/>
      <c r="K733" s="9"/>
      <c r="L733" s="9"/>
      <c r="M733" s="9"/>
      <c r="N733" s="9"/>
      <c r="O733" s="9"/>
      <c r="P733" s="9"/>
      <c r="Q733" s="9"/>
      <c r="R733" s="9"/>
      <c r="S733" s="9"/>
      <c r="T733" s="9"/>
      <c r="U733" s="9"/>
      <c r="V733" s="9"/>
      <c r="W733" s="9"/>
      <c r="X733" s="9"/>
      <c r="Y733" s="9"/>
      <c r="Z733" s="9"/>
    </row>
    <row r="734" spans="1:26" ht="13.5" customHeight="1">
      <c r="A734" s="12"/>
      <c r="B734" s="12"/>
      <c r="C734" s="12"/>
      <c r="D734" s="12"/>
      <c r="E734" s="11"/>
      <c r="F734" s="11"/>
      <c r="G734" s="10"/>
      <c r="H734" s="9"/>
      <c r="I734" s="9"/>
      <c r="J734" s="9"/>
      <c r="K734" s="9"/>
      <c r="L734" s="9"/>
      <c r="M734" s="9"/>
      <c r="N734" s="9"/>
      <c r="O734" s="9"/>
      <c r="P734" s="9"/>
      <c r="Q734" s="9"/>
      <c r="R734" s="9"/>
      <c r="S734" s="9"/>
      <c r="T734" s="9"/>
      <c r="U734" s="9"/>
      <c r="V734" s="9"/>
      <c r="W734" s="9"/>
      <c r="X734" s="9"/>
      <c r="Y734" s="9"/>
      <c r="Z734" s="9"/>
    </row>
    <row r="735" spans="1:26" ht="13.5" customHeight="1">
      <c r="A735" s="12"/>
      <c r="B735" s="12"/>
      <c r="C735" s="12"/>
      <c r="D735" s="12"/>
      <c r="E735" s="11"/>
      <c r="F735" s="11"/>
      <c r="G735" s="10"/>
      <c r="H735" s="9"/>
      <c r="I735" s="9"/>
      <c r="J735" s="9"/>
      <c r="K735" s="9"/>
      <c r="L735" s="9"/>
      <c r="M735" s="9"/>
      <c r="N735" s="9"/>
      <c r="O735" s="9"/>
      <c r="P735" s="9"/>
      <c r="Q735" s="9"/>
      <c r="R735" s="9"/>
      <c r="S735" s="9"/>
      <c r="T735" s="9"/>
      <c r="U735" s="9"/>
      <c r="V735" s="9"/>
      <c r="W735" s="9"/>
      <c r="X735" s="9"/>
      <c r="Y735" s="9"/>
      <c r="Z735" s="9"/>
    </row>
    <row r="736" spans="1:26" ht="13.5" customHeight="1">
      <c r="A736" s="12"/>
      <c r="B736" s="12"/>
      <c r="C736" s="12"/>
      <c r="D736" s="12"/>
      <c r="E736" s="11"/>
      <c r="F736" s="11"/>
      <c r="G736" s="10"/>
      <c r="H736" s="9"/>
      <c r="I736" s="9"/>
      <c r="J736" s="9"/>
      <c r="K736" s="9"/>
      <c r="L736" s="9"/>
      <c r="M736" s="9"/>
      <c r="N736" s="9"/>
      <c r="O736" s="9"/>
      <c r="P736" s="9"/>
      <c r="Q736" s="9"/>
      <c r="R736" s="9"/>
      <c r="S736" s="9"/>
      <c r="T736" s="9"/>
      <c r="U736" s="9"/>
      <c r="V736" s="9"/>
      <c r="W736" s="9"/>
      <c r="X736" s="9"/>
      <c r="Y736" s="9"/>
      <c r="Z736" s="9"/>
    </row>
    <row r="737" spans="1:26" ht="13.5" customHeight="1">
      <c r="A737" s="12"/>
      <c r="B737" s="12"/>
      <c r="C737" s="12"/>
      <c r="D737" s="12"/>
      <c r="E737" s="11"/>
      <c r="F737" s="11"/>
      <c r="G737" s="10"/>
      <c r="H737" s="9"/>
      <c r="I737" s="9"/>
      <c r="J737" s="9"/>
      <c r="K737" s="9"/>
      <c r="L737" s="9"/>
      <c r="M737" s="9"/>
      <c r="N737" s="9"/>
      <c r="O737" s="9"/>
      <c r="P737" s="9"/>
      <c r="Q737" s="9"/>
      <c r="R737" s="9"/>
      <c r="S737" s="9"/>
      <c r="T737" s="9"/>
      <c r="U737" s="9"/>
      <c r="V737" s="9"/>
      <c r="W737" s="9"/>
      <c r="X737" s="9"/>
      <c r="Y737" s="9"/>
      <c r="Z737" s="9"/>
    </row>
    <row r="738" spans="1:26" ht="13.5" customHeight="1">
      <c r="A738" s="12"/>
      <c r="B738" s="12"/>
      <c r="C738" s="12"/>
      <c r="D738" s="12"/>
      <c r="E738" s="11"/>
      <c r="F738" s="11"/>
      <c r="G738" s="10"/>
      <c r="H738" s="9"/>
      <c r="I738" s="9"/>
      <c r="J738" s="9"/>
      <c r="K738" s="9"/>
      <c r="L738" s="9"/>
      <c r="M738" s="9"/>
      <c r="N738" s="9"/>
      <c r="O738" s="9"/>
      <c r="P738" s="9"/>
      <c r="Q738" s="9"/>
      <c r="R738" s="9"/>
      <c r="S738" s="9"/>
      <c r="T738" s="9"/>
      <c r="U738" s="9"/>
      <c r="V738" s="9"/>
      <c r="W738" s="9"/>
      <c r="X738" s="9"/>
      <c r="Y738" s="9"/>
      <c r="Z738" s="9"/>
    </row>
    <row r="739" spans="1:26" ht="13.5" customHeight="1">
      <c r="A739" s="12"/>
      <c r="B739" s="12"/>
      <c r="C739" s="12"/>
      <c r="D739" s="12"/>
      <c r="E739" s="11"/>
      <c r="F739" s="11"/>
      <c r="G739" s="10"/>
      <c r="H739" s="9"/>
      <c r="I739" s="9"/>
      <c r="J739" s="9"/>
      <c r="K739" s="9"/>
      <c r="L739" s="9"/>
      <c r="M739" s="9"/>
      <c r="N739" s="9"/>
      <c r="O739" s="9"/>
      <c r="P739" s="9"/>
      <c r="Q739" s="9"/>
      <c r="R739" s="9"/>
      <c r="S739" s="9"/>
      <c r="T739" s="9"/>
      <c r="U739" s="9"/>
      <c r="V739" s="9"/>
      <c r="W739" s="9"/>
      <c r="X739" s="9"/>
      <c r="Y739" s="9"/>
      <c r="Z739" s="9"/>
    </row>
    <row r="740" spans="1:26" ht="13.5" customHeight="1">
      <c r="A740" s="12"/>
      <c r="B740" s="12"/>
      <c r="C740" s="12"/>
      <c r="D740" s="12"/>
      <c r="E740" s="11"/>
      <c r="F740" s="11"/>
      <c r="G740" s="10"/>
      <c r="H740" s="9"/>
      <c r="I740" s="9"/>
      <c r="J740" s="9"/>
      <c r="K740" s="9"/>
      <c r="L740" s="9"/>
      <c r="M740" s="9"/>
      <c r="N740" s="9"/>
      <c r="O740" s="9"/>
      <c r="P740" s="9"/>
      <c r="Q740" s="9"/>
      <c r="R740" s="9"/>
      <c r="S740" s="9"/>
      <c r="T740" s="9"/>
      <c r="U740" s="9"/>
      <c r="V740" s="9"/>
      <c r="W740" s="9"/>
      <c r="X740" s="9"/>
      <c r="Y740" s="9"/>
      <c r="Z740" s="9"/>
    </row>
    <row r="741" spans="1:26" ht="13.5" customHeight="1">
      <c r="A741" s="12"/>
      <c r="B741" s="12"/>
      <c r="C741" s="12"/>
      <c r="D741" s="12"/>
      <c r="E741" s="11"/>
      <c r="F741" s="11"/>
      <c r="G741" s="10"/>
      <c r="H741" s="9"/>
      <c r="I741" s="9"/>
      <c r="J741" s="9"/>
      <c r="K741" s="9"/>
      <c r="L741" s="9"/>
      <c r="M741" s="9"/>
      <c r="N741" s="9"/>
      <c r="O741" s="9"/>
      <c r="P741" s="9"/>
      <c r="Q741" s="9"/>
      <c r="R741" s="9"/>
      <c r="S741" s="9"/>
      <c r="T741" s="9"/>
      <c r="U741" s="9"/>
      <c r="V741" s="9"/>
      <c r="W741" s="9"/>
      <c r="X741" s="9"/>
      <c r="Y741" s="9"/>
      <c r="Z741" s="9"/>
    </row>
    <row r="742" spans="1:26" ht="13.5" customHeight="1">
      <c r="A742" s="12"/>
      <c r="B742" s="12"/>
      <c r="C742" s="12"/>
      <c r="D742" s="12"/>
      <c r="E742" s="11"/>
      <c r="F742" s="11"/>
      <c r="G742" s="10"/>
      <c r="H742" s="9"/>
      <c r="I742" s="9"/>
      <c r="J742" s="9"/>
      <c r="K742" s="9"/>
      <c r="L742" s="9"/>
      <c r="M742" s="9"/>
      <c r="N742" s="9"/>
      <c r="O742" s="9"/>
      <c r="P742" s="9"/>
      <c r="Q742" s="9"/>
      <c r="R742" s="9"/>
      <c r="S742" s="9"/>
      <c r="T742" s="9"/>
      <c r="U742" s="9"/>
      <c r="V742" s="9"/>
      <c r="W742" s="9"/>
      <c r="X742" s="9"/>
      <c r="Y742" s="9"/>
      <c r="Z742" s="9"/>
    </row>
    <row r="743" spans="1:26" ht="13.5" customHeight="1">
      <c r="A743" s="12"/>
      <c r="B743" s="12"/>
      <c r="C743" s="12"/>
      <c r="D743" s="12"/>
      <c r="E743" s="11"/>
      <c r="F743" s="11"/>
      <c r="G743" s="10"/>
      <c r="H743" s="9"/>
      <c r="I743" s="9"/>
      <c r="J743" s="9"/>
      <c r="K743" s="9"/>
      <c r="L743" s="9"/>
      <c r="M743" s="9"/>
      <c r="N743" s="9"/>
      <c r="O743" s="9"/>
      <c r="P743" s="9"/>
      <c r="Q743" s="9"/>
      <c r="R743" s="9"/>
      <c r="S743" s="9"/>
      <c r="T743" s="9"/>
      <c r="U743" s="9"/>
      <c r="V743" s="9"/>
      <c r="W743" s="9"/>
      <c r="X743" s="9"/>
      <c r="Y743" s="9"/>
      <c r="Z743" s="9"/>
    </row>
    <row r="744" spans="1:26" ht="13.5" customHeight="1">
      <c r="A744" s="12"/>
      <c r="B744" s="12"/>
      <c r="C744" s="12"/>
      <c r="D744" s="12"/>
      <c r="E744" s="11"/>
      <c r="F744" s="11"/>
      <c r="G744" s="10"/>
      <c r="H744" s="9"/>
      <c r="I744" s="9"/>
      <c r="J744" s="9"/>
      <c r="K744" s="9"/>
      <c r="L744" s="9"/>
      <c r="M744" s="9"/>
      <c r="N744" s="9"/>
      <c r="O744" s="9"/>
      <c r="P744" s="9"/>
      <c r="Q744" s="9"/>
      <c r="R744" s="9"/>
      <c r="S744" s="9"/>
      <c r="T744" s="9"/>
      <c r="U744" s="9"/>
      <c r="V744" s="9"/>
      <c r="W744" s="9"/>
      <c r="X744" s="9"/>
      <c r="Y744" s="9"/>
      <c r="Z744" s="9"/>
    </row>
    <row r="745" spans="1:26" ht="13.5" customHeight="1">
      <c r="A745" s="12"/>
      <c r="B745" s="12"/>
      <c r="C745" s="12"/>
      <c r="D745" s="12"/>
      <c r="E745" s="11"/>
      <c r="F745" s="11"/>
      <c r="G745" s="10"/>
      <c r="H745" s="9"/>
      <c r="I745" s="9"/>
      <c r="J745" s="9"/>
      <c r="K745" s="9"/>
      <c r="L745" s="9"/>
      <c r="M745" s="9"/>
      <c r="N745" s="9"/>
      <c r="O745" s="9"/>
      <c r="P745" s="9"/>
      <c r="Q745" s="9"/>
      <c r="R745" s="9"/>
      <c r="S745" s="9"/>
      <c r="T745" s="9"/>
      <c r="U745" s="9"/>
      <c r="V745" s="9"/>
      <c r="W745" s="9"/>
      <c r="X745" s="9"/>
      <c r="Y745" s="9"/>
      <c r="Z745" s="9"/>
    </row>
    <row r="746" spans="1:26" ht="13.5" customHeight="1">
      <c r="A746" s="12"/>
      <c r="B746" s="12"/>
      <c r="C746" s="12"/>
      <c r="D746" s="12"/>
      <c r="E746" s="11"/>
      <c r="F746" s="11"/>
      <c r="G746" s="10"/>
      <c r="H746" s="9"/>
      <c r="I746" s="9"/>
      <c r="J746" s="9"/>
      <c r="K746" s="9"/>
      <c r="L746" s="9"/>
      <c r="M746" s="9"/>
      <c r="N746" s="9"/>
      <c r="O746" s="9"/>
      <c r="P746" s="9"/>
      <c r="Q746" s="9"/>
      <c r="R746" s="9"/>
      <c r="S746" s="9"/>
      <c r="T746" s="9"/>
      <c r="U746" s="9"/>
      <c r="V746" s="9"/>
      <c r="W746" s="9"/>
      <c r="X746" s="9"/>
      <c r="Y746" s="9"/>
      <c r="Z746" s="9"/>
    </row>
    <row r="747" spans="1:26" ht="13.5" customHeight="1">
      <c r="A747" s="12"/>
      <c r="B747" s="12"/>
      <c r="C747" s="12"/>
      <c r="D747" s="12"/>
      <c r="E747" s="11"/>
      <c r="F747" s="11"/>
      <c r="G747" s="10"/>
      <c r="H747" s="9"/>
      <c r="I747" s="9"/>
      <c r="J747" s="9"/>
      <c r="K747" s="9"/>
      <c r="L747" s="9"/>
      <c r="M747" s="9"/>
      <c r="N747" s="9"/>
      <c r="O747" s="9"/>
      <c r="P747" s="9"/>
      <c r="Q747" s="9"/>
      <c r="R747" s="9"/>
      <c r="S747" s="9"/>
      <c r="T747" s="9"/>
      <c r="U747" s="9"/>
      <c r="V747" s="9"/>
      <c r="W747" s="9"/>
      <c r="X747" s="9"/>
      <c r="Y747" s="9"/>
      <c r="Z747" s="9"/>
    </row>
    <row r="748" spans="1:26" ht="13.5" customHeight="1">
      <c r="A748" s="12"/>
      <c r="B748" s="12"/>
      <c r="C748" s="12"/>
      <c r="D748" s="12"/>
      <c r="E748" s="11"/>
      <c r="F748" s="11"/>
      <c r="G748" s="10"/>
      <c r="H748" s="9"/>
      <c r="I748" s="9"/>
      <c r="J748" s="9"/>
      <c r="K748" s="9"/>
      <c r="L748" s="9"/>
      <c r="M748" s="9"/>
      <c r="N748" s="9"/>
      <c r="O748" s="9"/>
      <c r="P748" s="9"/>
      <c r="Q748" s="9"/>
      <c r="R748" s="9"/>
      <c r="S748" s="9"/>
      <c r="T748" s="9"/>
      <c r="U748" s="9"/>
      <c r="V748" s="9"/>
      <c r="W748" s="9"/>
      <c r="X748" s="9"/>
      <c r="Y748" s="9"/>
      <c r="Z748" s="9"/>
    </row>
    <row r="749" spans="1:26" ht="13.5" customHeight="1">
      <c r="A749" s="12"/>
      <c r="B749" s="12"/>
      <c r="C749" s="12"/>
      <c r="D749" s="12"/>
      <c r="E749" s="11"/>
      <c r="F749" s="11"/>
      <c r="G749" s="10"/>
      <c r="H749" s="9"/>
      <c r="I749" s="9"/>
      <c r="J749" s="9"/>
      <c r="K749" s="9"/>
      <c r="L749" s="9"/>
      <c r="M749" s="9"/>
      <c r="N749" s="9"/>
      <c r="O749" s="9"/>
      <c r="P749" s="9"/>
      <c r="Q749" s="9"/>
      <c r="R749" s="9"/>
      <c r="S749" s="9"/>
      <c r="T749" s="9"/>
      <c r="U749" s="9"/>
      <c r="V749" s="9"/>
      <c r="W749" s="9"/>
      <c r="X749" s="9"/>
      <c r="Y749" s="9"/>
      <c r="Z749" s="9"/>
    </row>
    <row r="750" spans="1:26" ht="13.5" customHeight="1">
      <c r="A750" s="12"/>
      <c r="B750" s="12"/>
      <c r="C750" s="12"/>
      <c r="D750" s="12"/>
      <c r="E750" s="11"/>
      <c r="F750" s="11"/>
      <c r="G750" s="10"/>
      <c r="H750" s="9"/>
      <c r="I750" s="9"/>
      <c r="J750" s="9"/>
      <c r="K750" s="9"/>
      <c r="L750" s="9"/>
      <c r="M750" s="9"/>
      <c r="N750" s="9"/>
      <c r="O750" s="9"/>
      <c r="P750" s="9"/>
      <c r="Q750" s="9"/>
      <c r="R750" s="9"/>
      <c r="S750" s="9"/>
      <c r="T750" s="9"/>
      <c r="U750" s="9"/>
      <c r="V750" s="9"/>
      <c r="W750" s="9"/>
      <c r="X750" s="9"/>
      <c r="Y750" s="9"/>
      <c r="Z750" s="9"/>
    </row>
    <row r="751" spans="1:26" ht="13.5" customHeight="1">
      <c r="A751" s="12"/>
      <c r="B751" s="12"/>
      <c r="C751" s="12"/>
      <c r="D751" s="12"/>
      <c r="E751" s="11"/>
      <c r="F751" s="11"/>
      <c r="G751" s="10"/>
      <c r="H751" s="9"/>
      <c r="I751" s="9"/>
      <c r="J751" s="9"/>
      <c r="K751" s="9"/>
      <c r="L751" s="9"/>
      <c r="M751" s="9"/>
      <c r="N751" s="9"/>
      <c r="O751" s="9"/>
      <c r="P751" s="9"/>
      <c r="Q751" s="9"/>
      <c r="R751" s="9"/>
      <c r="S751" s="9"/>
      <c r="T751" s="9"/>
      <c r="U751" s="9"/>
      <c r="V751" s="9"/>
      <c r="W751" s="9"/>
      <c r="X751" s="9"/>
      <c r="Y751" s="9"/>
      <c r="Z751" s="9"/>
    </row>
    <row r="752" spans="1:26" ht="13.5" customHeight="1">
      <c r="A752" s="12"/>
      <c r="B752" s="12"/>
      <c r="C752" s="12"/>
      <c r="D752" s="12"/>
      <c r="E752" s="11"/>
      <c r="F752" s="11"/>
      <c r="G752" s="10"/>
      <c r="H752" s="9"/>
      <c r="I752" s="9"/>
      <c r="J752" s="9"/>
      <c r="K752" s="9"/>
      <c r="L752" s="9"/>
      <c r="M752" s="9"/>
      <c r="N752" s="9"/>
      <c r="O752" s="9"/>
      <c r="P752" s="9"/>
      <c r="Q752" s="9"/>
      <c r="R752" s="9"/>
      <c r="S752" s="9"/>
      <c r="T752" s="9"/>
      <c r="U752" s="9"/>
      <c r="V752" s="9"/>
      <c r="W752" s="9"/>
      <c r="X752" s="9"/>
      <c r="Y752" s="9"/>
      <c r="Z752" s="9"/>
    </row>
    <row r="753" spans="1:26" ht="13.5" customHeight="1">
      <c r="A753" s="12"/>
      <c r="B753" s="12"/>
      <c r="C753" s="12"/>
      <c r="D753" s="12"/>
      <c r="E753" s="11"/>
      <c r="F753" s="11"/>
      <c r="G753" s="10"/>
      <c r="H753" s="9"/>
      <c r="I753" s="9"/>
      <c r="J753" s="9"/>
      <c r="K753" s="9"/>
      <c r="L753" s="9"/>
      <c r="M753" s="9"/>
      <c r="N753" s="9"/>
      <c r="O753" s="9"/>
      <c r="P753" s="9"/>
      <c r="Q753" s="9"/>
      <c r="R753" s="9"/>
      <c r="S753" s="9"/>
      <c r="T753" s="9"/>
      <c r="U753" s="9"/>
      <c r="V753" s="9"/>
      <c r="W753" s="9"/>
      <c r="X753" s="9"/>
      <c r="Y753" s="9"/>
      <c r="Z753" s="9"/>
    </row>
    <row r="754" spans="1:26" ht="13.5" customHeight="1">
      <c r="A754" s="12"/>
      <c r="B754" s="12"/>
      <c r="C754" s="12"/>
      <c r="D754" s="12"/>
      <c r="E754" s="11"/>
      <c r="F754" s="11"/>
      <c r="G754" s="10"/>
      <c r="H754" s="9"/>
      <c r="I754" s="9"/>
      <c r="J754" s="9"/>
      <c r="K754" s="9"/>
      <c r="L754" s="9"/>
      <c r="M754" s="9"/>
      <c r="N754" s="9"/>
      <c r="O754" s="9"/>
      <c r="P754" s="9"/>
      <c r="Q754" s="9"/>
      <c r="R754" s="9"/>
      <c r="S754" s="9"/>
      <c r="T754" s="9"/>
      <c r="U754" s="9"/>
      <c r="V754" s="9"/>
      <c r="W754" s="9"/>
      <c r="X754" s="9"/>
      <c r="Y754" s="9"/>
      <c r="Z754" s="9"/>
    </row>
    <row r="755" spans="1:26" ht="13.5" customHeight="1">
      <c r="A755" s="12"/>
      <c r="B755" s="12"/>
      <c r="C755" s="12"/>
      <c r="D755" s="12"/>
      <c r="E755" s="11"/>
      <c r="F755" s="11"/>
      <c r="G755" s="10"/>
      <c r="H755" s="9"/>
      <c r="I755" s="9"/>
      <c r="J755" s="9"/>
      <c r="K755" s="9"/>
      <c r="L755" s="9"/>
      <c r="M755" s="9"/>
      <c r="N755" s="9"/>
      <c r="O755" s="9"/>
      <c r="P755" s="9"/>
      <c r="Q755" s="9"/>
      <c r="R755" s="9"/>
      <c r="S755" s="9"/>
      <c r="T755" s="9"/>
      <c r="U755" s="9"/>
      <c r="V755" s="9"/>
      <c r="W755" s="9"/>
      <c r="X755" s="9"/>
      <c r="Y755" s="9"/>
      <c r="Z755" s="9"/>
    </row>
    <row r="756" spans="1:26" ht="13.5" customHeight="1">
      <c r="A756" s="12"/>
      <c r="B756" s="12"/>
      <c r="C756" s="12"/>
      <c r="D756" s="12"/>
      <c r="E756" s="11"/>
      <c r="F756" s="11"/>
      <c r="G756" s="10"/>
      <c r="H756" s="9"/>
      <c r="I756" s="9"/>
      <c r="J756" s="9"/>
      <c r="K756" s="9"/>
      <c r="L756" s="9"/>
      <c r="M756" s="9"/>
      <c r="N756" s="9"/>
      <c r="O756" s="9"/>
      <c r="P756" s="9"/>
      <c r="Q756" s="9"/>
      <c r="R756" s="9"/>
      <c r="S756" s="9"/>
      <c r="T756" s="9"/>
      <c r="U756" s="9"/>
      <c r="V756" s="9"/>
      <c r="W756" s="9"/>
      <c r="X756" s="9"/>
      <c r="Y756" s="9"/>
      <c r="Z756" s="9"/>
    </row>
    <row r="757" spans="1:26" ht="13.5" customHeight="1">
      <c r="A757" s="12"/>
      <c r="B757" s="12"/>
      <c r="C757" s="12"/>
      <c r="D757" s="12"/>
      <c r="E757" s="11"/>
      <c r="F757" s="11"/>
      <c r="G757" s="10"/>
      <c r="H757" s="9"/>
      <c r="I757" s="9"/>
      <c r="J757" s="9"/>
      <c r="K757" s="9"/>
      <c r="L757" s="9"/>
      <c r="M757" s="9"/>
      <c r="N757" s="9"/>
      <c r="O757" s="9"/>
      <c r="P757" s="9"/>
      <c r="Q757" s="9"/>
      <c r="R757" s="9"/>
      <c r="S757" s="9"/>
      <c r="T757" s="9"/>
      <c r="U757" s="9"/>
      <c r="V757" s="9"/>
      <c r="W757" s="9"/>
      <c r="X757" s="9"/>
      <c r="Y757" s="9"/>
      <c r="Z757" s="9"/>
    </row>
    <row r="758" spans="1:26" ht="13.5" customHeight="1">
      <c r="A758" s="12"/>
      <c r="B758" s="12"/>
      <c r="C758" s="12"/>
      <c r="D758" s="12"/>
      <c r="E758" s="11"/>
      <c r="F758" s="11"/>
      <c r="G758" s="10"/>
      <c r="H758" s="9"/>
      <c r="I758" s="9"/>
      <c r="J758" s="9"/>
      <c r="K758" s="9"/>
      <c r="L758" s="9"/>
      <c r="M758" s="9"/>
      <c r="N758" s="9"/>
      <c r="O758" s="9"/>
      <c r="P758" s="9"/>
      <c r="Q758" s="9"/>
      <c r="R758" s="9"/>
      <c r="S758" s="9"/>
      <c r="T758" s="9"/>
      <c r="U758" s="9"/>
      <c r="V758" s="9"/>
      <c r="W758" s="9"/>
      <c r="X758" s="9"/>
      <c r="Y758" s="9"/>
      <c r="Z758" s="9"/>
    </row>
    <row r="759" spans="1:26" ht="13.5" customHeight="1">
      <c r="A759" s="12"/>
      <c r="B759" s="12"/>
      <c r="C759" s="12"/>
      <c r="D759" s="12"/>
      <c r="E759" s="11"/>
      <c r="F759" s="11"/>
      <c r="G759" s="10"/>
      <c r="H759" s="9"/>
      <c r="I759" s="9"/>
      <c r="J759" s="9"/>
      <c r="K759" s="9"/>
      <c r="L759" s="9"/>
      <c r="M759" s="9"/>
      <c r="N759" s="9"/>
      <c r="O759" s="9"/>
      <c r="P759" s="9"/>
      <c r="Q759" s="9"/>
      <c r="R759" s="9"/>
      <c r="S759" s="9"/>
      <c r="T759" s="9"/>
      <c r="U759" s="9"/>
      <c r="V759" s="9"/>
      <c r="W759" s="9"/>
      <c r="X759" s="9"/>
      <c r="Y759" s="9"/>
      <c r="Z759" s="9"/>
    </row>
    <row r="760" spans="1:26" ht="13.5" customHeight="1">
      <c r="A760" s="12"/>
      <c r="B760" s="12"/>
      <c r="C760" s="12"/>
      <c r="D760" s="12"/>
      <c r="E760" s="11"/>
      <c r="F760" s="11"/>
      <c r="G760" s="10"/>
      <c r="H760" s="9"/>
      <c r="I760" s="9"/>
      <c r="J760" s="9"/>
      <c r="K760" s="9"/>
      <c r="L760" s="9"/>
      <c r="M760" s="9"/>
      <c r="N760" s="9"/>
      <c r="O760" s="9"/>
      <c r="P760" s="9"/>
      <c r="Q760" s="9"/>
      <c r="R760" s="9"/>
      <c r="S760" s="9"/>
      <c r="T760" s="9"/>
      <c r="U760" s="9"/>
      <c r="V760" s="9"/>
      <c r="W760" s="9"/>
      <c r="X760" s="9"/>
      <c r="Y760" s="9"/>
      <c r="Z760" s="9"/>
    </row>
    <row r="761" spans="1:26" ht="13.5" customHeight="1">
      <c r="A761" s="12"/>
      <c r="B761" s="12"/>
      <c r="C761" s="12"/>
      <c r="D761" s="12"/>
      <c r="E761" s="11"/>
      <c r="F761" s="11"/>
      <c r="G761" s="10"/>
      <c r="H761" s="9"/>
      <c r="I761" s="9"/>
      <c r="J761" s="9"/>
      <c r="K761" s="9"/>
      <c r="L761" s="9"/>
      <c r="M761" s="9"/>
      <c r="N761" s="9"/>
      <c r="O761" s="9"/>
      <c r="P761" s="9"/>
      <c r="Q761" s="9"/>
      <c r="R761" s="9"/>
      <c r="S761" s="9"/>
      <c r="T761" s="9"/>
      <c r="U761" s="9"/>
      <c r="V761" s="9"/>
      <c r="W761" s="9"/>
      <c r="X761" s="9"/>
      <c r="Y761" s="9"/>
      <c r="Z761" s="9"/>
    </row>
    <row r="762" spans="1:26" ht="13.5" customHeight="1">
      <c r="A762" s="12"/>
      <c r="B762" s="12"/>
      <c r="C762" s="12"/>
      <c r="D762" s="12"/>
      <c r="E762" s="11"/>
      <c r="F762" s="11"/>
      <c r="G762" s="10"/>
      <c r="H762" s="9"/>
      <c r="I762" s="9"/>
      <c r="J762" s="9"/>
      <c r="K762" s="9"/>
      <c r="L762" s="9"/>
      <c r="M762" s="9"/>
      <c r="N762" s="9"/>
      <c r="O762" s="9"/>
      <c r="P762" s="9"/>
      <c r="Q762" s="9"/>
      <c r="R762" s="9"/>
      <c r="S762" s="9"/>
      <c r="T762" s="9"/>
      <c r="U762" s="9"/>
      <c r="V762" s="9"/>
      <c r="W762" s="9"/>
      <c r="X762" s="9"/>
      <c r="Y762" s="9"/>
      <c r="Z762" s="9"/>
    </row>
    <row r="763" spans="1:26" ht="13.5" customHeight="1">
      <c r="A763" s="12"/>
      <c r="B763" s="12"/>
      <c r="C763" s="12"/>
      <c r="D763" s="12"/>
      <c r="E763" s="11"/>
      <c r="F763" s="11"/>
      <c r="G763" s="10"/>
      <c r="H763" s="9"/>
      <c r="I763" s="9"/>
      <c r="J763" s="9"/>
      <c r="K763" s="9"/>
      <c r="L763" s="9"/>
      <c r="M763" s="9"/>
      <c r="N763" s="9"/>
      <c r="O763" s="9"/>
      <c r="P763" s="9"/>
      <c r="Q763" s="9"/>
      <c r="R763" s="9"/>
      <c r="S763" s="9"/>
      <c r="T763" s="9"/>
      <c r="U763" s="9"/>
      <c r="V763" s="9"/>
      <c r="W763" s="9"/>
      <c r="X763" s="9"/>
      <c r="Y763" s="9"/>
      <c r="Z763" s="9"/>
    </row>
    <row r="764" spans="1:26" ht="13.5" customHeight="1">
      <c r="A764" s="12"/>
      <c r="B764" s="12"/>
      <c r="C764" s="12"/>
      <c r="D764" s="12"/>
      <c r="E764" s="11"/>
      <c r="F764" s="11"/>
      <c r="G764" s="10"/>
      <c r="H764" s="9"/>
      <c r="I764" s="9"/>
      <c r="J764" s="9"/>
      <c r="K764" s="9"/>
      <c r="L764" s="9"/>
      <c r="M764" s="9"/>
      <c r="N764" s="9"/>
      <c r="O764" s="9"/>
      <c r="P764" s="9"/>
      <c r="Q764" s="9"/>
      <c r="R764" s="9"/>
      <c r="S764" s="9"/>
      <c r="T764" s="9"/>
      <c r="U764" s="9"/>
      <c r="V764" s="9"/>
      <c r="W764" s="9"/>
      <c r="X764" s="9"/>
      <c r="Y764" s="9"/>
      <c r="Z764" s="9"/>
    </row>
    <row r="765" spans="1:26" ht="13.5" customHeight="1">
      <c r="A765" s="12"/>
      <c r="B765" s="12"/>
      <c r="C765" s="12"/>
      <c r="D765" s="12"/>
      <c r="E765" s="11"/>
      <c r="F765" s="11"/>
      <c r="G765" s="10"/>
      <c r="H765" s="9"/>
      <c r="I765" s="9"/>
      <c r="J765" s="9"/>
      <c r="K765" s="9"/>
      <c r="L765" s="9"/>
      <c r="M765" s="9"/>
      <c r="N765" s="9"/>
      <c r="O765" s="9"/>
      <c r="P765" s="9"/>
      <c r="Q765" s="9"/>
      <c r="R765" s="9"/>
      <c r="S765" s="9"/>
      <c r="T765" s="9"/>
      <c r="U765" s="9"/>
      <c r="V765" s="9"/>
      <c r="W765" s="9"/>
      <c r="X765" s="9"/>
      <c r="Y765" s="9"/>
      <c r="Z765" s="9"/>
    </row>
    <row r="766" spans="1:26" ht="13.5" customHeight="1">
      <c r="A766" s="12"/>
      <c r="B766" s="12"/>
      <c r="C766" s="12"/>
      <c r="D766" s="12"/>
      <c r="E766" s="11"/>
      <c r="F766" s="11"/>
      <c r="G766" s="10"/>
      <c r="H766" s="9"/>
      <c r="I766" s="9"/>
      <c r="J766" s="9"/>
      <c r="K766" s="9"/>
      <c r="L766" s="9"/>
      <c r="M766" s="9"/>
      <c r="N766" s="9"/>
      <c r="O766" s="9"/>
      <c r="P766" s="9"/>
      <c r="Q766" s="9"/>
      <c r="R766" s="9"/>
      <c r="S766" s="9"/>
      <c r="T766" s="9"/>
      <c r="U766" s="9"/>
      <c r="V766" s="9"/>
      <c r="W766" s="9"/>
      <c r="X766" s="9"/>
      <c r="Y766" s="9"/>
      <c r="Z766" s="9"/>
    </row>
    <row r="767" spans="1:26" ht="13.5" customHeight="1">
      <c r="A767" s="12"/>
      <c r="B767" s="12"/>
      <c r="C767" s="12"/>
      <c r="D767" s="12"/>
      <c r="E767" s="11"/>
      <c r="F767" s="11"/>
      <c r="G767" s="10"/>
      <c r="H767" s="9"/>
      <c r="I767" s="9"/>
      <c r="J767" s="9"/>
      <c r="K767" s="9"/>
      <c r="L767" s="9"/>
      <c r="M767" s="9"/>
      <c r="N767" s="9"/>
      <c r="O767" s="9"/>
      <c r="P767" s="9"/>
      <c r="Q767" s="9"/>
      <c r="R767" s="9"/>
      <c r="S767" s="9"/>
      <c r="T767" s="9"/>
      <c r="U767" s="9"/>
      <c r="V767" s="9"/>
      <c r="W767" s="9"/>
      <c r="X767" s="9"/>
      <c r="Y767" s="9"/>
      <c r="Z767" s="9"/>
    </row>
    <row r="768" spans="1:26" ht="13.5" customHeight="1">
      <c r="A768" s="12"/>
      <c r="B768" s="12"/>
      <c r="C768" s="12"/>
      <c r="D768" s="12"/>
      <c r="E768" s="11"/>
      <c r="F768" s="11"/>
      <c r="G768" s="10"/>
      <c r="H768" s="9"/>
      <c r="I768" s="9"/>
      <c r="J768" s="9"/>
      <c r="K768" s="9"/>
      <c r="L768" s="9"/>
      <c r="M768" s="9"/>
      <c r="N768" s="9"/>
      <c r="O768" s="9"/>
      <c r="P768" s="9"/>
      <c r="Q768" s="9"/>
      <c r="R768" s="9"/>
      <c r="S768" s="9"/>
      <c r="T768" s="9"/>
      <c r="U768" s="9"/>
      <c r="V768" s="9"/>
      <c r="W768" s="9"/>
      <c r="X768" s="9"/>
      <c r="Y768" s="9"/>
      <c r="Z768" s="9"/>
    </row>
    <row r="769" spans="1:26" ht="13.5" customHeight="1">
      <c r="A769" s="12"/>
      <c r="B769" s="12"/>
      <c r="C769" s="12"/>
      <c r="D769" s="12"/>
      <c r="E769" s="11"/>
      <c r="F769" s="11"/>
      <c r="G769" s="10"/>
      <c r="H769" s="9"/>
      <c r="I769" s="9"/>
      <c r="J769" s="9"/>
      <c r="K769" s="9"/>
      <c r="L769" s="9"/>
      <c r="M769" s="9"/>
      <c r="N769" s="9"/>
      <c r="O769" s="9"/>
      <c r="P769" s="9"/>
      <c r="Q769" s="9"/>
      <c r="R769" s="9"/>
      <c r="S769" s="9"/>
      <c r="T769" s="9"/>
      <c r="U769" s="9"/>
      <c r="V769" s="9"/>
      <c r="W769" s="9"/>
      <c r="X769" s="9"/>
      <c r="Y769" s="9"/>
      <c r="Z769" s="9"/>
    </row>
    <row r="770" spans="1:26" ht="13.5" customHeight="1">
      <c r="A770" s="12"/>
      <c r="B770" s="12"/>
      <c r="C770" s="12"/>
      <c r="D770" s="12"/>
      <c r="E770" s="11"/>
      <c r="F770" s="11"/>
      <c r="G770" s="10"/>
      <c r="H770" s="9"/>
      <c r="I770" s="9"/>
      <c r="J770" s="9"/>
      <c r="K770" s="9"/>
      <c r="L770" s="9"/>
      <c r="M770" s="9"/>
      <c r="N770" s="9"/>
      <c r="O770" s="9"/>
      <c r="P770" s="9"/>
      <c r="Q770" s="9"/>
      <c r="R770" s="9"/>
      <c r="S770" s="9"/>
      <c r="T770" s="9"/>
      <c r="U770" s="9"/>
      <c r="V770" s="9"/>
      <c r="W770" s="9"/>
      <c r="X770" s="9"/>
      <c r="Y770" s="9"/>
      <c r="Z770" s="9"/>
    </row>
    <row r="771" spans="1:26" ht="13.5" customHeight="1">
      <c r="A771" s="12"/>
      <c r="B771" s="12"/>
      <c r="C771" s="12"/>
      <c r="D771" s="12"/>
      <c r="E771" s="11"/>
      <c r="F771" s="11"/>
      <c r="G771" s="10"/>
      <c r="H771" s="9"/>
      <c r="I771" s="9"/>
      <c r="J771" s="9"/>
      <c r="K771" s="9"/>
      <c r="L771" s="9"/>
      <c r="M771" s="9"/>
      <c r="N771" s="9"/>
      <c r="O771" s="9"/>
      <c r="P771" s="9"/>
      <c r="Q771" s="9"/>
      <c r="R771" s="9"/>
      <c r="S771" s="9"/>
      <c r="T771" s="9"/>
      <c r="U771" s="9"/>
      <c r="V771" s="9"/>
      <c r="W771" s="9"/>
      <c r="X771" s="9"/>
      <c r="Y771" s="9"/>
      <c r="Z771" s="9"/>
    </row>
    <row r="772" spans="1:26" ht="13.5" customHeight="1">
      <c r="A772" s="12"/>
      <c r="B772" s="12"/>
      <c r="C772" s="12"/>
      <c r="D772" s="12"/>
      <c r="E772" s="11"/>
      <c r="F772" s="11"/>
      <c r="G772" s="10"/>
      <c r="H772" s="9"/>
      <c r="I772" s="9"/>
      <c r="J772" s="9"/>
      <c r="K772" s="9"/>
      <c r="L772" s="9"/>
      <c r="M772" s="9"/>
      <c r="N772" s="9"/>
      <c r="O772" s="9"/>
      <c r="P772" s="9"/>
      <c r="Q772" s="9"/>
      <c r="R772" s="9"/>
      <c r="S772" s="9"/>
      <c r="T772" s="9"/>
      <c r="U772" s="9"/>
      <c r="V772" s="9"/>
      <c r="W772" s="9"/>
      <c r="X772" s="9"/>
      <c r="Y772" s="9"/>
      <c r="Z772" s="9"/>
    </row>
    <row r="773" spans="1:26" ht="13.5" customHeight="1">
      <c r="A773" s="12"/>
      <c r="B773" s="12"/>
      <c r="C773" s="12"/>
      <c r="D773" s="12"/>
      <c r="E773" s="11"/>
      <c r="F773" s="11"/>
      <c r="G773" s="10"/>
      <c r="H773" s="9"/>
      <c r="I773" s="9"/>
      <c r="J773" s="9"/>
      <c r="K773" s="9"/>
      <c r="L773" s="9"/>
      <c r="M773" s="9"/>
      <c r="N773" s="9"/>
      <c r="O773" s="9"/>
      <c r="P773" s="9"/>
      <c r="Q773" s="9"/>
      <c r="R773" s="9"/>
      <c r="S773" s="9"/>
      <c r="T773" s="9"/>
      <c r="U773" s="9"/>
      <c r="V773" s="9"/>
      <c r="W773" s="9"/>
      <c r="X773" s="9"/>
      <c r="Y773" s="9"/>
      <c r="Z773" s="9"/>
    </row>
    <row r="774" spans="1:26" ht="13.5" customHeight="1">
      <c r="A774" s="12"/>
      <c r="B774" s="12"/>
      <c r="C774" s="12"/>
      <c r="D774" s="12"/>
      <c r="E774" s="11"/>
      <c r="F774" s="11"/>
      <c r="G774" s="10"/>
      <c r="H774" s="9"/>
      <c r="I774" s="9"/>
      <c r="J774" s="9"/>
      <c r="K774" s="9"/>
      <c r="L774" s="9"/>
      <c r="M774" s="9"/>
      <c r="N774" s="9"/>
      <c r="O774" s="9"/>
      <c r="P774" s="9"/>
      <c r="Q774" s="9"/>
      <c r="R774" s="9"/>
      <c r="S774" s="9"/>
      <c r="T774" s="9"/>
      <c r="U774" s="9"/>
      <c r="V774" s="9"/>
      <c r="W774" s="9"/>
      <c r="X774" s="9"/>
      <c r="Y774" s="9"/>
      <c r="Z774" s="9"/>
    </row>
    <row r="775" spans="1:26" ht="13.5" customHeight="1">
      <c r="A775" s="12"/>
      <c r="B775" s="12"/>
      <c r="C775" s="12"/>
      <c r="D775" s="12"/>
      <c r="E775" s="11"/>
      <c r="F775" s="11"/>
      <c r="G775" s="10"/>
      <c r="H775" s="9"/>
      <c r="I775" s="9"/>
      <c r="J775" s="9"/>
      <c r="K775" s="9"/>
      <c r="L775" s="9"/>
      <c r="M775" s="9"/>
      <c r="N775" s="9"/>
      <c r="O775" s="9"/>
      <c r="P775" s="9"/>
      <c r="Q775" s="9"/>
      <c r="R775" s="9"/>
      <c r="S775" s="9"/>
      <c r="T775" s="9"/>
      <c r="U775" s="9"/>
      <c r="V775" s="9"/>
      <c r="W775" s="9"/>
      <c r="X775" s="9"/>
      <c r="Y775" s="9"/>
      <c r="Z775" s="9"/>
    </row>
    <row r="776" spans="1:26" ht="13.5" customHeight="1">
      <c r="A776" s="12"/>
      <c r="B776" s="12"/>
      <c r="C776" s="12"/>
      <c r="D776" s="12"/>
      <c r="E776" s="11"/>
      <c r="F776" s="11"/>
      <c r="G776" s="10"/>
      <c r="H776" s="9"/>
      <c r="I776" s="9"/>
      <c r="J776" s="9"/>
      <c r="K776" s="9"/>
      <c r="L776" s="9"/>
      <c r="M776" s="9"/>
      <c r="N776" s="9"/>
      <c r="O776" s="9"/>
      <c r="P776" s="9"/>
      <c r="Q776" s="9"/>
      <c r="R776" s="9"/>
      <c r="S776" s="9"/>
      <c r="T776" s="9"/>
      <c r="U776" s="9"/>
      <c r="V776" s="9"/>
      <c r="W776" s="9"/>
      <c r="X776" s="9"/>
      <c r="Y776" s="9"/>
      <c r="Z776" s="9"/>
    </row>
    <row r="777" spans="1:26" ht="13.5" customHeight="1">
      <c r="A777" s="12"/>
      <c r="B777" s="12"/>
      <c r="C777" s="12"/>
      <c r="D777" s="12"/>
      <c r="E777" s="11"/>
      <c r="F777" s="11"/>
      <c r="G777" s="10"/>
      <c r="H777" s="9"/>
      <c r="I777" s="9"/>
      <c r="J777" s="9"/>
      <c r="K777" s="9"/>
      <c r="L777" s="9"/>
      <c r="M777" s="9"/>
      <c r="N777" s="9"/>
      <c r="O777" s="9"/>
      <c r="P777" s="9"/>
      <c r="Q777" s="9"/>
      <c r="R777" s="9"/>
      <c r="S777" s="9"/>
      <c r="T777" s="9"/>
      <c r="U777" s="9"/>
      <c r="V777" s="9"/>
      <c r="W777" s="9"/>
      <c r="X777" s="9"/>
      <c r="Y777" s="9"/>
      <c r="Z777" s="9"/>
    </row>
    <row r="778" spans="1:26" ht="13.5" customHeight="1">
      <c r="A778" s="12"/>
      <c r="B778" s="12"/>
      <c r="C778" s="12"/>
      <c r="D778" s="12"/>
      <c r="E778" s="11"/>
      <c r="F778" s="11"/>
      <c r="G778" s="10"/>
      <c r="H778" s="9"/>
      <c r="I778" s="9"/>
      <c r="J778" s="9"/>
      <c r="K778" s="9"/>
      <c r="L778" s="9"/>
      <c r="M778" s="9"/>
      <c r="N778" s="9"/>
      <c r="O778" s="9"/>
      <c r="P778" s="9"/>
      <c r="Q778" s="9"/>
      <c r="R778" s="9"/>
      <c r="S778" s="9"/>
      <c r="T778" s="9"/>
      <c r="U778" s="9"/>
      <c r="V778" s="9"/>
      <c r="W778" s="9"/>
      <c r="X778" s="9"/>
      <c r="Y778" s="9"/>
      <c r="Z778" s="9"/>
    </row>
    <row r="779" spans="1:26" ht="13.5" customHeight="1">
      <c r="A779" s="12"/>
      <c r="B779" s="12"/>
      <c r="C779" s="12"/>
      <c r="D779" s="12"/>
      <c r="E779" s="11"/>
      <c r="F779" s="11"/>
      <c r="G779" s="10"/>
      <c r="H779" s="9"/>
      <c r="I779" s="9"/>
      <c r="J779" s="9"/>
      <c r="K779" s="9"/>
      <c r="L779" s="9"/>
      <c r="M779" s="9"/>
      <c r="N779" s="9"/>
      <c r="O779" s="9"/>
      <c r="P779" s="9"/>
      <c r="Q779" s="9"/>
      <c r="R779" s="9"/>
      <c r="S779" s="9"/>
      <c r="T779" s="9"/>
      <c r="U779" s="9"/>
      <c r="V779" s="9"/>
      <c r="W779" s="9"/>
      <c r="X779" s="9"/>
      <c r="Y779" s="9"/>
      <c r="Z779" s="9"/>
    </row>
    <row r="780" spans="1:26" ht="13.5" customHeight="1">
      <c r="A780" s="12"/>
      <c r="B780" s="12"/>
      <c r="C780" s="12"/>
      <c r="D780" s="12"/>
      <c r="E780" s="11"/>
      <c r="F780" s="11"/>
      <c r="G780" s="10"/>
      <c r="H780" s="9"/>
      <c r="I780" s="9"/>
      <c r="J780" s="9"/>
      <c r="K780" s="9"/>
      <c r="L780" s="9"/>
      <c r="M780" s="9"/>
      <c r="N780" s="9"/>
      <c r="O780" s="9"/>
      <c r="P780" s="9"/>
      <c r="Q780" s="9"/>
      <c r="R780" s="9"/>
      <c r="S780" s="9"/>
      <c r="T780" s="9"/>
      <c r="U780" s="9"/>
      <c r="V780" s="9"/>
      <c r="W780" s="9"/>
      <c r="X780" s="9"/>
      <c r="Y780" s="9"/>
      <c r="Z780" s="9"/>
    </row>
    <row r="781" spans="1:26" ht="13.5" customHeight="1">
      <c r="A781" s="12"/>
      <c r="B781" s="12"/>
      <c r="C781" s="12"/>
      <c r="D781" s="12"/>
      <c r="E781" s="11"/>
      <c r="F781" s="11"/>
      <c r="G781" s="10"/>
      <c r="H781" s="9"/>
      <c r="I781" s="9"/>
      <c r="J781" s="9"/>
      <c r="K781" s="9"/>
      <c r="L781" s="9"/>
      <c r="M781" s="9"/>
      <c r="N781" s="9"/>
      <c r="O781" s="9"/>
      <c r="P781" s="9"/>
      <c r="Q781" s="9"/>
      <c r="R781" s="9"/>
      <c r="S781" s="9"/>
      <c r="T781" s="9"/>
      <c r="U781" s="9"/>
      <c r="V781" s="9"/>
      <c r="W781" s="9"/>
      <c r="X781" s="9"/>
      <c r="Y781" s="9"/>
      <c r="Z781" s="9"/>
    </row>
    <row r="782" spans="1:26" ht="13.5" customHeight="1">
      <c r="A782" s="12"/>
      <c r="B782" s="12"/>
      <c r="C782" s="12"/>
      <c r="D782" s="12"/>
      <c r="E782" s="11"/>
      <c r="F782" s="11"/>
      <c r="G782" s="10"/>
      <c r="H782" s="9"/>
      <c r="I782" s="9"/>
      <c r="J782" s="9"/>
      <c r="K782" s="9"/>
      <c r="L782" s="9"/>
      <c r="M782" s="9"/>
      <c r="N782" s="9"/>
      <c r="O782" s="9"/>
      <c r="P782" s="9"/>
      <c r="Q782" s="9"/>
      <c r="R782" s="9"/>
      <c r="S782" s="9"/>
      <c r="T782" s="9"/>
      <c r="U782" s="9"/>
      <c r="V782" s="9"/>
      <c r="W782" s="9"/>
      <c r="X782" s="9"/>
      <c r="Y782" s="9"/>
      <c r="Z782" s="9"/>
    </row>
    <row r="783" spans="1:26" ht="13.5" customHeight="1">
      <c r="A783" s="12"/>
      <c r="B783" s="12"/>
      <c r="C783" s="12"/>
      <c r="D783" s="12"/>
      <c r="E783" s="11"/>
      <c r="F783" s="11"/>
      <c r="G783" s="10"/>
      <c r="H783" s="9"/>
      <c r="I783" s="9"/>
      <c r="J783" s="9"/>
      <c r="K783" s="9"/>
      <c r="L783" s="9"/>
      <c r="M783" s="9"/>
      <c r="N783" s="9"/>
      <c r="O783" s="9"/>
      <c r="P783" s="9"/>
      <c r="Q783" s="9"/>
      <c r="R783" s="9"/>
      <c r="S783" s="9"/>
      <c r="T783" s="9"/>
      <c r="U783" s="9"/>
      <c r="V783" s="9"/>
      <c r="W783" s="9"/>
      <c r="X783" s="9"/>
      <c r="Y783" s="9"/>
      <c r="Z783" s="9"/>
    </row>
    <row r="784" spans="1:26" ht="13.5" customHeight="1">
      <c r="A784" s="12"/>
      <c r="B784" s="12"/>
      <c r="C784" s="12"/>
      <c r="D784" s="12"/>
      <c r="E784" s="11"/>
      <c r="F784" s="11"/>
      <c r="G784" s="10"/>
      <c r="H784" s="9"/>
      <c r="I784" s="9"/>
      <c r="J784" s="9"/>
      <c r="K784" s="9"/>
      <c r="L784" s="9"/>
      <c r="M784" s="9"/>
      <c r="N784" s="9"/>
      <c r="O784" s="9"/>
      <c r="P784" s="9"/>
      <c r="Q784" s="9"/>
      <c r="R784" s="9"/>
      <c r="S784" s="9"/>
      <c r="T784" s="9"/>
      <c r="U784" s="9"/>
      <c r="V784" s="9"/>
      <c r="W784" s="9"/>
      <c r="X784" s="9"/>
      <c r="Y784" s="9"/>
      <c r="Z784" s="9"/>
    </row>
    <row r="785" spans="1:26" ht="13.5" customHeight="1">
      <c r="A785" s="12"/>
      <c r="B785" s="12"/>
      <c r="C785" s="12"/>
      <c r="D785" s="12"/>
      <c r="E785" s="11"/>
      <c r="F785" s="11"/>
      <c r="G785" s="10"/>
      <c r="H785" s="9"/>
      <c r="I785" s="9"/>
      <c r="J785" s="9"/>
      <c r="K785" s="9"/>
      <c r="L785" s="9"/>
      <c r="M785" s="9"/>
      <c r="N785" s="9"/>
      <c r="O785" s="9"/>
      <c r="P785" s="9"/>
      <c r="Q785" s="9"/>
      <c r="R785" s="9"/>
      <c r="S785" s="9"/>
      <c r="T785" s="9"/>
      <c r="U785" s="9"/>
      <c r="V785" s="9"/>
      <c r="W785" s="9"/>
      <c r="X785" s="9"/>
      <c r="Y785" s="9"/>
      <c r="Z785" s="9"/>
    </row>
    <row r="786" spans="1:26" ht="13.5" customHeight="1">
      <c r="A786" s="12"/>
      <c r="B786" s="12"/>
      <c r="C786" s="12"/>
      <c r="D786" s="12"/>
      <c r="E786" s="11"/>
      <c r="F786" s="11"/>
      <c r="G786" s="10"/>
      <c r="H786" s="9"/>
      <c r="I786" s="9"/>
      <c r="J786" s="9"/>
      <c r="K786" s="9"/>
      <c r="L786" s="9"/>
      <c r="M786" s="9"/>
      <c r="N786" s="9"/>
      <c r="O786" s="9"/>
      <c r="P786" s="9"/>
      <c r="Q786" s="9"/>
      <c r="R786" s="9"/>
      <c r="S786" s="9"/>
      <c r="T786" s="9"/>
      <c r="U786" s="9"/>
      <c r="V786" s="9"/>
      <c r="W786" s="9"/>
      <c r="X786" s="9"/>
      <c r="Y786" s="9"/>
      <c r="Z786" s="9"/>
    </row>
    <row r="787" spans="1:26" ht="13.5" customHeight="1">
      <c r="A787" s="12"/>
      <c r="B787" s="12"/>
      <c r="C787" s="12"/>
      <c r="D787" s="12"/>
      <c r="E787" s="11"/>
      <c r="F787" s="11"/>
      <c r="G787" s="10"/>
      <c r="H787" s="9"/>
      <c r="I787" s="9"/>
      <c r="J787" s="9"/>
      <c r="K787" s="9"/>
      <c r="L787" s="9"/>
      <c r="M787" s="9"/>
      <c r="N787" s="9"/>
      <c r="O787" s="9"/>
      <c r="P787" s="9"/>
      <c r="Q787" s="9"/>
      <c r="R787" s="9"/>
      <c r="S787" s="9"/>
      <c r="T787" s="9"/>
      <c r="U787" s="9"/>
      <c r="V787" s="9"/>
      <c r="W787" s="9"/>
      <c r="X787" s="9"/>
      <c r="Y787" s="9"/>
      <c r="Z787" s="9"/>
    </row>
    <row r="788" spans="1:26" ht="13.5" customHeight="1">
      <c r="A788" s="12"/>
      <c r="B788" s="12"/>
      <c r="C788" s="12"/>
      <c r="D788" s="12"/>
      <c r="E788" s="11"/>
      <c r="F788" s="11"/>
      <c r="G788" s="10"/>
      <c r="H788" s="9"/>
      <c r="I788" s="9"/>
      <c r="J788" s="9"/>
      <c r="K788" s="9"/>
      <c r="L788" s="9"/>
      <c r="M788" s="9"/>
      <c r="N788" s="9"/>
      <c r="O788" s="9"/>
      <c r="P788" s="9"/>
      <c r="Q788" s="9"/>
      <c r="R788" s="9"/>
      <c r="S788" s="9"/>
      <c r="T788" s="9"/>
      <c r="U788" s="9"/>
      <c r="V788" s="9"/>
      <c r="W788" s="9"/>
      <c r="X788" s="9"/>
      <c r="Y788" s="9"/>
      <c r="Z788" s="9"/>
    </row>
    <row r="789" spans="1:26" ht="13.5" customHeight="1">
      <c r="A789" s="12"/>
      <c r="B789" s="12"/>
      <c r="C789" s="12"/>
      <c r="D789" s="12"/>
      <c r="E789" s="11"/>
      <c r="F789" s="11"/>
      <c r="G789" s="10"/>
      <c r="H789" s="9"/>
      <c r="I789" s="9"/>
      <c r="J789" s="9"/>
      <c r="K789" s="9"/>
      <c r="L789" s="9"/>
      <c r="M789" s="9"/>
      <c r="N789" s="9"/>
      <c r="O789" s="9"/>
      <c r="P789" s="9"/>
      <c r="Q789" s="9"/>
      <c r="R789" s="9"/>
      <c r="S789" s="9"/>
      <c r="T789" s="9"/>
      <c r="U789" s="9"/>
      <c r="V789" s="9"/>
      <c r="W789" s="9"/>
      <c r="X789" s="9"/>
      <c r="Y789" s="9"/>
      <c r="Z789" s="9"/>
    </row>
    <row r="790" spans="1:26" ht="13.5" customHeight="1">
      <c r="A790" s="12"/>
      <c r="B790" s="12"/>
      <c r="C790" s="12"/>
      <c r="D790" s="12"/>
      <c r="E790" s="11"/>
      <c r="F790" s="11"/>
      <c r="G790" s="10"/>
      <c r="H790" s="9"/>
      <c r="I790" s="9"/>
      <c r="J790" s="9"/>
      <c r="K790" s="9"/>
      <c r="L790" s="9"/>
      <c r="M790" s="9"/>
      <c r="N790" s="9"/>
      <c r="O790" s="9"/>
      <c r="P790" s="9"/>
      <c r="Q790" s="9"/>
      <c r="R790" s="9"/>
      <c r="S790" s="9"/>
      <c r="T790" s="9"/>
      <c r="U790" s="9"/>
      <c r="V790" s="9"/>
      <c r="W790" s="9"/>
      <c r="X790" s="9"/>
      <c r="Y790" s="9"/>
      <c r="Z790" s="9"/>
    </row>
    <row r="791" spans="1:26" ht="13.5" customHeight="1">
      <c r="A791" s="12"/>
      <c r="B791" s="12"/>
      <c r="C791" s="12"/>
      <c r="D791" s="12"/>
      <c r="E791" s="11"/>
      <c r="F791" s="11"/>
      <c r="G791" s="10"/>
      <c r="H791" s="9"/>
      <c r="I791" s="9"/>
      <c r="J791" s="9"/>
      <c r="K791" s="9"/>
      <c r="L791" s="9"/>
      <c r="M791" s="9"/>
      <c r="N791" s="9"/>
      <c r="O791" s="9"/>
      <c r="P791" s="9"/>
      <c r="Q791" s="9"/>
      <c r="R791" s="9"/>
      <c r="S791" s="9"/>
      <c r="T791" s="9"/>
      <c r="U791" s="9"/>
      <c r="V791" s="9"/>
      <c r="W791" s="9"/>
      <c r="X791" s="9"/>
      <c r="Y791" s="9"/>
      <c r="Z791" s="9"/>
    </row>
    <row r="792" spans="1:26" ht="13.5" customHeight="1">
      <c r="A792" s="12"/>
      <c r="B792" s="12"/>
      <c r="C792" s="12"/>
      <c r="D792" s="12"/>
      <c r="E792" s="11"/>
      <c r="F792" s="11"/>
      <c r="G792" s="10"/>
      <c r="H792" s="9"/>
      <c r="I792" s="9"/>
      <c r="J792" s="9"/>
      <c r="K792" s="9"/>
      <c r="L792" s="9"/>
      <c r="M792" s="9"/>
      <c r="N792" s="9"/>
      <c r="O792" s="9"/>
      <c r="P792" s="9"/>
      <c r="Q792" s="9"/>
      <c r="R792" s="9"/>
      <c r="S792" s="9"/>
      <c r="T792" s="9"/>
      <c r="U792" s="9"/>
      <c r="V792" s="9"/>
      <c r="W792" s="9"/>
      <c r="X792" s="9"/>
      <c r="Y792" s="9"/>
      <c r="Z792" s="9"/>
    </row>
    <row r="793" spans="1:26" ht="13.5" customHeight="1">
      <c r="A793" s="12"/>
      <c r="B793" s="12"/>
      <c r="C793" s="12"/>
      <c r="D793" s="12"/>
      <c r="E793" s="11"/>
      <c r="F793" s="11"/>
      <c r="G793" s="10"/>
      <c r="H793" s="9"/>
      <c r="I793" s="9"/>
      <c r="J793" s="9"/>
      <c r="K793" s="9"/>
      <c r="L793" s="9"/>
      <c r="M793" s="9"/>
      <c r="N793" s="9"/>
      <c r="O793" s="9"/>
      <c r="P793" s="9"/>
      <c r="Q793" s="9"/>
      <c r="R793" s="9"/>
      <c r="S793" s="9"/>
      <c r="T793" s="9"/>
      <c r="U793" s="9"/>
      <c r="V793" s="9"/>
      <c r="W793" s="9"/>
      <c r="X793" s="9"/>
      <c r="Y793" s="9"/>
      <c r="Z793" s="9"/>
    </row>
    <row r="794" spans="1:26" ht="13.5" customHeight="1">
      <c r="A794" s="12"/>
      <c r="B794" s="12"/>
      <c r="C794" s="12"/>
      <c r="D794" s="12"/>
      <c r="E794" s="11"/>
      <c r="F794" s="11"/>
      <c r="G794" s="10"/>
      <c r="H794" s="9"/>
      <c r="I794" s="9"/>
      <c r="J794" s="9"/>
      <c r="K794" s="9"/>
      <c r="L794" s="9"/>
      <c r="M794" s="9"/>
      <c r="N794" s="9"/>
      <c r="O794" s="9"/>
      <c r="P794" s="9"/>
      <c r="Q794" s="9"/>
      <c r="R794" s="9"/>
      <c r="S794" s="9"/>
      <c r="T794" s="9"/>
      <c r="U794" s="9"/>
      <c r="V794" s="9"/>
      <c r="W794" s="9"/>
      <c r="X794" s="9"/>
      <c r="Y794" s="9"/>
      <c r="Z794" s="9"/>
    </row>
    <row r="795" spans="1:26" ht="13.5" customHeight="1">
      <c r="A795" s="12"/>
      <c r="B795" s="12"/>
      <c r="C795" s="12"/>
      <c r="D795" s="12"/>
      <c r="E795" s="11"/>
      <c r="F795" s="11"/>
      <c r="G795" s="10"/>
      <c r="H795" s="9"/>
      <c r="I795" s="9"/>
      <c r="J795" s="9"/>
      <c r="K795" s="9"/>
      <c r="L795" s="9"/>
      <c r="M795" s="9"/>
      <c r="N795" s="9"/>
      <c r="O795" s="9"/>
      <c r="P795" s="9"/>
      <c r="Q795" s="9"/>
      <c r="R795" s="9"/>
      <c r="S795" s="9"/>
      <c r="T795" s="9"/>
      <c r="U795" s="9"/>
      <c r="V795" s="9"/>
      <c r="W795" s="9"/>
      <c r="X795" s="9"/>
      <c r="Y795" s="9"/>
      <c r="Z795" s="9"/>
    </row>
    <row r="796" spans="1:26" ht="13.5" customHeight="1">
      <c r="A796" s="12"/>
      <c r="B796" s="12"/>
      <c r="C796" s="12"/>
      <c r="D796" s="12"/>
      <c r="E796" s="11"/>
      <c r="F796" s="11"/>
      <c r="G796" s="10"/>
      <c r="H796" s="9"/>
      <c r="I796" s="9"/>
      <c r="J796" s="9"/>
      <c r="K796" s="9"/>
      <c r="L796" s="9"/>
      <c r="M796" s="9"/>
      <c r="N796" s="9"/>
      <c r="O796" s="9"/>
      <c r="P796" s="9"/>
      <c r="Q796" s="9"/>
      <c r="R796" s="9"/>
      <c r="S796" s="9"/>
      <c r="T796" s="9"/>
      <c r="U796" s="9"/>
      <c r="V796" s="9"/>
      <c r="W796" s="9"/>
      <c r="X796" s="9"/>
      <c r="Y796" s="9"/>
      <c r="Z796" s="9"/>
    </row>
    <row r="797" spans="1:26" ht="13.5" customHeight="1">
      <c r="A797" s="12"/>
      <c r="B797" s="12"/>
      <c r="C797" s="12"/>
      <c r="D797" s="12"/>
      <c r="E797" s="11"/>
      <c r="F797" s="11"/>
      <c r="G797" s="10"/>
      <c r="H797" s="9"/>
      <c r="I797" s="9"/>
      <c r="J797" s="9"/>
      <c r="K797" s="9"/>
      <c r="L797" s="9"/>
      <c r="M797" s="9"/>
      <c r="N797" s="9"/>
      <c r="O797" s="9"/>
      <c r="P797" s="9"/>
      <c r="Q797" s="9"/>
      <c r="R797" s="9"/>
      <c r="S797" s="9"/>
      <c r="T797" s="9"/>
      <c r="U797" s="9"/>
      <c r="V797" s="9"/>
      <c r="W797" s="9"/>
      <c r="X797" s="9"/>
      <c r="Y797" s="9"/>
      <c r="Z797" s="9"/>
    </row>
    <row r="798" spans="1:26" ht="13.5" customHeight="1">
      <c r="A798" s="12"/>
      <c r="B798" s="12"/>
      <c r="C798" s="12"/>
      <c r="D798" s="12"/>
      <c r="E798" s="11"/>
      <c r="F798" s="11"/>
      <c r="G798" s="10"/>
      <c r="H798" s="9"/>
      <c r="I798" s="9"/>
      <c r="J798" s="9"/>
      <c r="K798" s="9"/>
      <c r="L798" s="9"/>
      <c r="M798" s="9"/>
      <c r="N798" s="9"/>
      <c r="O798" s="9"/>
      <c r="P798" s="9"/>
      <c r="Q798" s="9"/>
      <c r="R798" s="9"/>
      <c r="S798" s="9"/>
      <c r="T798" s="9"/>
      <c r="U798" s="9"/>
      <c r="V798" s="9"/>
      <c r="W798" s="9"/>
      <c r="X798" s="9"/>
      <c r="Y798" s="9"/>
      <c r="Z798" s="9"/>
    </row>
    <row r="799" spans="1:26" ht="13.5" customHeight="1">
      <c r="A799" s="12"/>
      <c r="B799" s="12"/>
      <c r="C799" s="12"/>
      <c r="D799" s="12"/>
      <c r="E799" s="11"/>
      <c r="F799" s="11"/>
      <c r="G799" s="10"/>
      <c r="H799" s="9"/>
      <c r="I799" s="9"/>
      <c r="J799" s="9"/>
      <c r="K799" s="9"/>
      <c r="L799" s="9"/>
      <c r="M799" s="9"/>
      <c r="N799" s="9"/>
      <c r="O799" s="9"/>
      <c r="P799" s="9"/>
      <c r="Q799" s="9"/>
      <c r="R799" s="9"/>
      <c r="S799" s="9"/>
      <c r="T799" s="9"/>
      <c r="U799" s="9"/>
      <c r="V799" s="9"/>
      <c r="W799" s="9"/>
      <c r="X799" s="9"/>
      <c r="Y799" s="9"/>
      <c r="Z799" s="9"/>
    </row>
    <row r="800" spans="1:26" ht="13.5" customHeight="1">
      <c r="A800" s="12"/>
      <c r="B800" s="12"/>
      <c r="C800" s="12"/>
      <c r="D800" s="12"/>
      <c r="E800" s="11"/>
      <c r="F800" s="11"/>
      <c r="G800" s="10"/>
      <c r="H800" s="9"/>
      <c r="I800" s="9"/>
      <c r="J800" s="9"/>
      <c r="K800" s="9"/>
      <c r="L800" s="9"/>
      <c r="M800" s="9"/>
      <c r="N800" s="9"/>
      <c r="O800" s="9"/>
      <c r="P800" s="9"/>
      <c r="Q800" s="9"/>
      <c r="R800" s="9"/>
      <c r="S800" s="9"/>
      <c r="T800" s="9"/>
      <c r="U800" s="9"/>
      <c r="V800" s="9"/>
      <c r="W800" s="9"/>
      <c r="X800" s="9"/>
      <c r="Y800" s="9"/>
      <c r="Z800" s="9"/>
    </row>
    <row r="801" spans="1:26" ht="13.5" customHeight="1">
      <c r="A801" s="12"/>
      <c r="B801" s="12"/>
      <c r="C801" s="12"/>
      <c r="D801" s="12"/>
      <c r="E801" s="11"/>
      <c r="F801" s="11"/>
      <c r="G801" s="10"/>
      <c r="H801" s="9"/>
      <c r="I801" s="9"/>
      <c r="J801" s="9"/>
      <c r="K801" s="9"/>
      <c r="L801" s="9"/>
      <c r="M801" s="9"/>
      <c r="N801" s="9"/>
      <c r="O801" s="9"/>
      <c r="P801" s="9"/>
      <c r="Q801" s="9"/>
      <c r="R801" s="9"/>
      <c r="S801" s="9"/>
      <c r="T801" s="9"/>
      <c r="U801" s="9"/>
      <c r="V801" s="9"/>
      <c r="W801" s="9"/>
      <c r="X801" s="9"/>
      <c r="Y801" s="9"/>
      <c r="Z801" s="9"/>
    </row>
    <row r="802" spans="1:26" ht="13.5" customHeight="1">
      <c r="A802" s="12"/>
      <c r="B802" s="12"/>
      <c r="C802" s="12"/>
      <c r="D802" s="12"/>
      <c r="E802" s="11"/>
      <c r="F802" s="11"/>
      <c r="G802" s="10"/>
      <c r="H802" s="9"/>
      <c r="I802" s="9"/>
      <c r="J802" s="9"/>
      <c r="K802" s="9"/>
      <c r="L802" s="9"/>
      <c r="M802" s="9"/>
      <c r="N802" s="9"/>
      <c r="O802" s="9"/>
      <c r="P802" s="9"/>
      <c r="Q802" s="9"/>
      <c r="R802" s="9"/>
      <c r="S802" s="9"/>
      <c r="T802" s="9"/>
      <c r="U802" s="9"/>
      <c r="V802" s="9"/>
      <c r="W802" s="9"/>
      <c r="X802" s="9"/>
      <c r="Y802" s="9"/>
      <c r="Z802" s="9"/>
    </row>
    <row r="803" spans="1:26" ht="13.5" customHeight="1">
      <c r="A803" s="12"/>
      <c r="B803" s="12"/>
      <c r="C803" s="12"/>
      <c r="D803" s="12"/>
      <c r="E803" s="11"/>
      <c r="F803" s="11"/>
      <c r="G803" s="10"/>
      <c r="H803" s="9"/>
      <c r="I803" s="9"/>
      <c r="J803" s="9"/>
      <c r="K803" s="9"/>
      <c r="L803" s="9"/>
      <c r="M803" s="9"/>
      <c r="N803" s="9"/>
      <c r="O803" s="9"/>
      <c r="P803" s="9"/>
      <c r="Q803" s="9"/>
      <c r="R803" s="9"/>
      <c r="S803" s="9"/>
      <c r="T803" s="9"/>
      <c r="U803" s="9"/>
      <c r="V803" s="9"/>
      <c r="W803" s="9"/>
      <c r="X803" s="9"/>
      <c r="Y803" s="9"/>
      <c r="Z803" s="9"/>
    </row>
    <row r="804" spans="1:26" ht="13.5" customHeight="1">
      <c r="A804" s="12"/>
      <c r="B804" s="12"/>
      <c r="C804" s="12"/>
      <c r="D804" s="12"/>
      <c r="E804" s="11"/>
      <c r="F804" s="11"/>
      <c r="G804" s="10"/>
      <c r="H804" s="9"/>
      <c r="I804" s="9"/>
      <c r="J804" s="9"/>
      <c r="K804" s="9"/>
      <c r="L804" s="9"/>
      <c r="M804" s="9"/>
      <c r="N804" s="9"/>
      <c r="O804" s="9"/>
      <c r="P804" s="9"/>
      <c r="Q804" s="9"/>
      <c r="R804" s="9"/>
      <c r="S804" s="9"/>
      <c r="T804" s="9"/>
      <c r="U804" s="9"/>
      <c r="V804" s="9"/>
      <c r="W804" s="9"/>
      <c r="X804" s="9"/>
      <c r="Y804" s="9"/>
      <c r="Z804" s="9"/>
    </row>
    <row r="805" spans="1:26" ht="13.5" customHeight="1">
      <c r="A805" s="12"/>
      <c r="B805" s="12"/>
      <c r="C805" s="12"/>
      <c r="D805" s="12"/>
      <c r="E805" s="11"/>
      <c r="F805" s="11"/>
      <c r="G805" s="10"/>
      <c r="H805" s="9"/>
      <c r="I805" s="9"/>
      <c r="J805" s="9"/>
      <c r="K805" s="9"/>
      <c r="L805" s="9"/>
      <c r="M805" s="9"/>
      <c r="N805" s="9"/>
      <c r="O805" s="9"/>
      <c r="P805" s="9"/>
      <c r="Q805" s="9"/>
      <c r="R805" s="9"/>
      <c r="S805" s="9"/>
      <c r="T805" s="9"/>
      <c r="U805" s="9"/>
      <c r="V805" s="9"/>
      <c r="W805" s="9"/>
      <c r="X805" s="9"/>
      <c r="Y805" s="9"/>
      <c r="Z805" s="9"/>
    </row>
    <row r="806" spans="1:26" ht="13.5" customHeight="1">
      <c r="A806" s="12"/>
      <c r="B806" s="12"/>
      <c r="C806" s="12"/>
      <c r="D806" s="12"/>
      <c r="E806" s="11"/>
      <c r="F806" s="11"/>
      <c r="G806" s="10"/>
      <c r="H806" s="9"/>
      <c r="I806" s="9"/>
      <c r="J806" s="9"/>
      <c r="K806" s="9"/>
      <c r="L806" s="9"/>
      <c r="M806" s="9"/>
      <c r="N806" s="9"/>
      <c r="O806" s="9"/>
      <c r="P806" s="9"/>
      <c r="Q806" s="9"/>
      <c r="R806" s="9"/>
      <c r="S806" s="9"/>
      <c r="T806" s="9"/>
      <c r="U806" s="9"/>
      <c r="V806" s="9"/>
      <c r="W806" s="9"/>
      <c r="X806" s="9"/>
      <c r="Y806" s="9"/>
      <c r="Z806" s="9"/>
    </row>
    <row r="807" spans="1:26" ht="13.5" customHeight="1">
      <c r="A807" s="12"/>
      <c r="B807" s="12"/>
      <c r="C807" s="12"/>
      <c r="D807" s="12"/>
      <c r="E807" s="11"/>
      <c r="F807" s="11"/>
      <c r="G807" s="10"/>
      <c r="H807" s="9"/>
      <c r="I807" s="9"/>
      <c r="J807" s="9"/>
      <c r="K807" s="9"/>
      <c r="L807" s="9"/>
      <c r="M807" s="9"/>
      <c r="N807" s="9"/>
      <c r="O807" s="9"/>
      <c r="P807" s="9"/>
      <c r="Q807" s="9"/>
      <c r="R807" s="9"/>
      <c r="S807" s="9"/>
      <c r="T807" s="9"/>
      <c r="U807" s="9"/>
      <c r="V807" s="9"/>
      <c r="W807" s="9"/>
      <c r="X807" s="9"/>
      <c r="Y807" s="9"/>
      <c r="Z807" s="9"/>
    </row>
    <row r="808" spans="1:26" ht="13.5" customHeight="1">
      <c r="A808" s="12"/>
      <c r="B808" s="12"/>
      <c r="C808" s="12"/>
      <c r="D808" s="12"/>
      <c r="E808" s="11"/>
      <c r="F808" s="11"/>
      <c r="G808" s="10"/>
      <c r="H808" s="9"/>
      <c r="I808" s="9"/>
      <c r="J808" s="9"/>
      <c r="K808" s="9"/>
      <c r="L808" s="9"/>
      <c r="M808" s="9"/>
      <c r="N808" s="9"/>
      <c r="O808" s="9"/>
      <c r="P808" s="9"/>
      <c r="Q808" s="9"/>
      <c r="R808" s="9"/>
      <c r="S808" s="9"/>
      <c r="T808" s="9"/>
      <c r="U808" s="9"/>
      <c r="V808" s="9"/>
      <c r="W808" s="9"/>
      <c r="X808" s="9"/>
      <c r="Y808" s="9"/>
      <c r="Z808" s="9"/>
    </row>
    <row r="809" spans="1:26" ht="13.5" customHeight="1">
      <c r="A809" s="12"/>
      <c r="B809" s="12"/>
      <c r="C809" s="12"/>
      <c r="D809" s="12"/>
      <c r="E809" s="11"/>
      <c r="F809" s="11"/>
      <c r="G809" s="10"/>
      <c r="H809" s="9"/>
      <c r="I809" s="9"/>
      <c r="J809" s="9"/>
      <c r="K809" s="9"/>
      <c r="L809" s="9"/>
      <c r="M809" s="9"/>
      <c r="N809" s="9"/>
      <c r="O809" s="9"/>
      <c r="P809" s="9"/>
      <c r="Q809" s="9"/>
      <c r="R809" s="9"/>
      <c r="S809" s="9"/>
      <c r="T809" s="9"/>
      <c r="U809" s="9"/>
      <c r="V809" s="9"/>
      <c r="W809" s="9"/>
      <c r="X809" s="9"/>
      <c r="Y809" s="9"/>
      <c r="Z809" s="9"/>
    </row>
    <row r="810" spans="1:26" ht="13.5" customHeight="1">
      <c r="A810" s="12"/>
      <c r="B810" s="12"/>
      <c r="C810" s="12"/>
      <c r="D810" s="12"/>
      <c r="E810" s="11"/>
      <c r="F810" s="11"/>
      <c r="G810" s="10"/>
      <c r="H810" s="9"/>
      <c r="I810" s="9"/>
      <c r="J810" s="9"/>
      <c r="K810" s="9"/>
      <c r="L810" s="9"/>
      <c r="M810" s="9"/>
      <c r="N810" s="9"/>
      <c r="O810" s="9"/>
      <c r="P810" s="9"/>
      <c r="Q810" s="9"/>
      <c r="R810" s="9"/>
      <c r="S810" s="9"/>
      <c r="T810" s="9"/>
      <c r="U810" s="9"/>
      <c r="V810" s="9"/>
      <c r="W810" s="9"/>
      <c r="X810" s="9"/>
      <c r="Y810" s="9"/>
      <c r="Z810" s="9"/>
    </row>
    <row r="811" spans="1:26" ht="13.5" customHeight="1">
      <c r="A811" s="12"/>
      <c r="B811" s="12"/>
      <c r="C811" s="12"/>
      <c r="D811" s="12"/>
      <c r="E811" s="11"/>
      <c r="F811" s="11"/>
      <c r="G811" s="10"/>
      <c r="H811" s="9"/>
      <c r="I811" s="9"/>
      <c r="J811" s="9"/>
      <c r="K811" s="9"/>
      <c r="L811" s="9"/>
      <c r="M811" s="9"/>
      <c r="N811" s="9"/>
      <c r="O811" s="9"/>
      <c r="P811" s="9"/>
      <c r="Q811" s="9"/>
      <c r="R811" s="9"/>
      <c r="S811" s="9"/>
      <c r="T811" s="9"/>
      <c r="U811" s="9"/>
      <c r="V811" s="9"/>
      <c r="W811" s="9"/>
      <c r="X811" s="9"/>
      <c r="Y811" s="9"/>
      <c r="Z811" s="9"/>
    </row>
    <row r="812" spans="1:26" ht="13.5" customHeight="1">
      <c r="A812" s="12"/>
      <c r="B812" s="12"/>
      <c r="C812" s="12"/>
      <c r="D812" s="12"/>
      <c r="E812" s="11"/>
      <c r="F812" s="11"/>
      <c r="G812" s="10"/>
      <c r="H812" s="9"/>
      <c r="I812" s="9"/>
      <c r="J812" s="9"/>
      <c r="K812" s="9"/>
      <c r="L812" s="9"/>
      <c r="M812" s="9"/>
      <c r="N812" s="9"/>
      <c r="O812" s="9"/>
      <c r="P812" s="9"/>
      <c r="Q812" s="9"/>
      <c r="R812" s="9"/>
      <c r="S812" s="9"/>
      <c r="T812" s="9"/>
      <c r="U812" s="9"/>
      <c r="V812" s="9"/>
      <c r="W812" s="9"/>
      <c r="X812" s="9"/>
      <c r="Y812" s="9"/>
      <c r="Z812" s="9"/>
    </row>
    <row r="813" spans="1:26" ht="13.5" customHeight="1">
      <c r="A813" s="12"/>
      <c r="B813" s="12"/>
      <c r="C813" s="12"/>
      <c r="D813" s="12"/>
      <c r="E813" s="11"/>
      <c r="F813" s="11"/>
      <c r="G813" s="10"/>
      <c r="H813" s="9"/>
      <c r="I813" s="9"/>
      <c r="J813" s="9"/>
      <c r="K813" s="9"/>
      <c r="L813" s="9"/>
      <c r="M813" s="9"/>
      <c r="N813" s="9"/>
      <c r="O813" s="9"/>
      <c r="P813" s="9"/>
      <c r="Q813" s="9"/>
      <c r="R813" s="9"/>
      <c r="S813" s="9"/>
      <c r="T813" s="9"/>
      <c r="U813" s="9"/>
      <c r="V813" s="9"/>
      <c r="W813" s="9"/>
      <c r="X813" s="9"/>
      <c r="Y813" s="9"/>
      <c r="Z813" s="9"/>
    </row>
    <row r="814" spans="1:26" ht="13.5" customHeight="1">
      <c r="A814" s="12"/>
      <c r="B814" s="12"/>
      <c r="C814" s="12"/>
      <c r="D814" s="12"/>
      <c r="E814" s="11"/>
      <c r="F814" s="11"/>
      <c r="G814" s="10"/>
      <c r="H814" s="9"/>
      <c r="I814" s="9"/>
      <c r="J814" s="9"/>
      <c r="K814" s="9"/>
      <c r="L814" s="9"/>
      <c r="M814" s="9"/>
      <c r="N814" s="9"/>
      <c r="O814" s="9"/>
      <c r="P814" s="9"/>
      <c r="Q814" s="9"/>
      <c r="R814" s="9"/>
      <c r="S814" s="9"/>
      <c r="T814" s="9"/>
      <c r="U814" s="9"/>
      <c r="V814" s="9"/>
      <c r="W814" s="9"/>
      <c r="X814" s="9"/>
      <c r="Y814" s="9"/>
      <c r="Z814" s="9"/>
    </row>
    <row r="815" spans="1:26" ht="13.5" customHeight="1">
      <c r="A815" s="12"/>
      <c r="B815" s="12"/>
      <c r="C815" s="12"/>
      <c r="D815" s="12"/>
      <c r="E815" s="11"/>
      <c r="F815" s="11"/>
      <c r="G815" s="10"/>
      <c r="H815" s="9"/>
      <c r="I815" s="9"/>
      <c r="J815" s="9"/>
      <c r="K815" s="9"/>
      <c r="L815" s="9"/>
      <c r="M815" s="9"/>
      <c r="N815" s="9"/>
      <c r="O815" s="9"/>
      <c r="P815" s="9"/>
      <c r="Q815" s="9"/>
      <c r="R815" s="9"/>
      <c r="S815" s="9"/>
      <c r="T815" s="9"/>
      <c r="U815" s="9"/>
      <c r="V815" s="9"/>
      <c r="W815" s="9"/>
      <c r="X815" s="9"/>
      <c r="Y815" s="9"/>
      <c r="Z815" s="9"/>
    </row>
    <row r="816" spans="1:26" ht="13.5" customHeight="1">
      <c r="A816" s="12"/>
      <c r="B816" s="12"/>
      <c r="C816" s="12"/>
      <c r="D816" s="12"/>
      <c r="E816" s="11"/>
      <c r="F816" s="11"/>
      <c r="G816" s="10"/>
      <c r="H816" s="9"/>
      <c r="I816" s="9"/>
      <c r="J816" s="9"/>
      <c r="K816" s="9"/>
      <c r="L816" s="9"/>
      <c r="M816" s="9"/>
      <c r="N816" s="9"/>
      <c r="O816" s="9"/>
      <c r="P816" s="9"/>
      <c r="Q816" s="9"/>
      <c r="R816" s="9"/>
      <c r="S816" s="9"/>
      <c r="T816" s="9"/>
      <c r="U816" s="9"/>
      <c r="V816" s="9"/>
      <c r="W816" s="9"/>
      <c r="X816" s="9"/>
      <c r="Y816" s="9"/>
      <c r="Z816" s="9"/>
    </row>
    <row r="817" spans="1:26" ht="13.5" customHeight="1">
      <c r="A817" s="12"/>
      <c r="B817" s="12"/>
      <c r="C817" s="12"/>
      <c r="D817" s="12"/>
      <c r="E817" s="11"/>
      <c r="F817" s="11"/>
      <c r="G817" s="10"/>
      <c r="H817" s="9"/>
      <c r="I817" s="9"/>
      <c r="J817" s="9"/>
      <c r="K817" s="9"/>
      <c r="L817" s="9"/>
      <c r="M817" s="9"/>
      <c r="N817" s="9"/>
      <c r="O817" s="9"/>
      <c r="P817" s="9"/>
      <c r="Q817" s="9"/>
      <c r="R817" s="9"/>
      <c r="S817" s="9"/>
      <c r="T817" s="9"/>
      <c r="U817" s="9"/>
      <c r="V817" s="9"/>
      <c r="W817" s="9"/>
      <c r="X817" s="9"/>
      <c r="Y817" s="9"/>
      <c r="Z817" s="9"/>
    </row>
    <row r="818" spans="1:26" ht="13.5" customHeight="1">
      <c r="A818" s="12"/>
      <c r="B818" s="12"/>
      <c r="C818" s="12"/>
      <c r="D818" s="12"/>
      <c r="E818" s="11"/>
      <c r="F818" s="11"/>
      <c r="G818" s="10"/>
      <c r="H818" s="9"/>
      <c r="I818" s="9"/>
      <c r="J818" s="9"/>
      <c r="K818" s="9"/>
      <c r="L818" s="9"/>
      <c r="M818" s="9"/>
      <c r="N818" s="9"/>
      <c r="O818" s="9"/>
      <c r="P818" s="9"/>
      <c r="Q818" s="9"/>
      <c r="R818" s="9"/>
      <c r="S818" s="9"/>
      <c r="T818" s="9"/>
      <c r="U818" s="9"/>
      <c r="V818" s="9"/>
      <c r="W818" s="9"/>
      <c r="X818" s="9"/>
      <c r="Y818" s="9"/>
      <c r="Z818" s="9"/>
    </row>
    <row r="819" spans="1:26" ht="13.5" customHeight="1">
      <c r="A819" s="12"/>
      <c r="B819" s="12"/>
      <c r="C819" s="12"/>
      <c r="D819" s="12"/>
      <c r="E819" s="11"/>
      <c r="F819" s="11"/>
      <c r="G819" s="10"/>
      <c r="H819" s="9"/>
      <c r="I819" s="9"/>
      <c r="J819" s="9"/>
      <c r="K819" s="9"/>
      <c r="L819" s="9"/>
      <c r="M819" s="9"/>
      <c r="N819" s="9"/>
      <c r="O819" s="9"/>
      <c r="P819" s="9"/>
      <c r="Q819" s="9"/>
      <c r="R819" s="9"/>
      <c r="S819" s="9"/>
      <c r="T819" s="9"/>
      <c r="U819" s="9"/>
      <c r="V819" s="9"/>
      <c r="W819" s="9"/>
      <c r="X819" s="9"/>
      <c r="Y819" s="9"/>
      <c r="Z819" s="9"/>
    </row>
    <row r="820" spans="1:26" ht="13.5" customHeight="1">
      <c r="A820" s="12"/>
      <c r="B820" s="12"/>
      <c r="C820" s="12"/>
      <c r="D820" s="12"/>
      <c r="E820" s="11"/>
      <c r="F820" s="11"/>
      <c r="G820" s="10"/>
      <c r="H820" s="9"/>
      <c r="I820" s="9"/>
      <c r="J820" s="9"/>
      <c r="K820" s="9"/>
      <c r="L820" s="9"/>
      <c r="M820" s="9"/>
      <c r="N820" s="9"/>
      <c r="O820" s="9"/>
      <c r="P820" s="9"/>
      <c r="Q820" s="9"/>
      <c r="R820" s="9"/>
      <c r="S820" s="9"/>
      <c r="T820" s="9"/>
      <c r="U820" s="9"/>
      <c r="V820" s="9"/>
      <c r="W820" s="9"/>
      <c r="X820" s="9"/>
      <c r="Y820" s="9"/>
      <c r="Z820" s="9"/>
    </row>
    <row r="821" spans="1:26" ht="13.5" customHeight="1">
      <c r="A821" s="12"/>
      <c r="B821" s="12"/>
      <c r="C821" s="12"/>
      <c r="D821" s="12"/>
      <c r="E821" s="11"/>
      <c r="F821" s="11"/>
      <c r="G821" s="10"/>
      <c r="H821" s="9"/>
      <c r="I821" s="9"/>
      <c r="J821" s="9"/>
      <c r="K821" s="9"/>
      <c r="L821" s="9"/>
      <c r="M821" s="9"/>
      <c r="N821" s="9"/>
      <c r="O821" s="9"/>
      <c r="P821" s="9"/>
      <c r="Q821" s="9"/>
      <c r="R821" s="9"/>
      <c r="S821" s="9"/>
      <c r="T821" s="9"/>
      <c r="U821" s="9"/>
      <c r="V821" s="9"/>
      <c r="W821" s="9"/>
      <c r="X821" s="9"/>
      <c r="Y821" s="9"/>
      <c r="Z821" s="9"/>
    </row>
    <row r="822" spans="1:26" ht="13.5" customHeight="1">
      <c r="A822" s="12"/>
      <c r="B822" s="12"/>
      <c r="C822" s="12"/>
      <c r="D822" s="12"/>
      <c r="E822" s="11"/>
      <c r="F822" s="11"/>
      <c r="G822" s="10"/>
      <c r="H822" s="9"/>
      <c r="I822" s="9"/>
      <c r="J822" s="9"/>
      <c r="K822" s="9"/>
      <c r="L822" s="9"/>
      <c r="M822" s="9"/>
      <c r="N822" s="9"/>
      <c r="O822" s="9"/>
      <c r="P822" s="9"/>
      <c r="Q822" s="9"/>
      <c r="R822" s="9"/>
      <c r="S822" s="9"/>
      <c r="T822" s="9"/>
      <c r="U822" s="9"/>
      <c r="V822" s="9"/>
      <c r="W822" s="9"/>
      <c r="X822" s="9"/>
      <c r="Y822" s="9"/>
      <c r="Z822" s="9"/>
    </row>
    <row r="823" spans="1:26" ht="13.5" customHeight="1">
      <c r="A823" s="12"/>
      <c r="B823" s="12"/>
      <c r="C823" s="12"/>
      <c r="D823" s="12"/>
      <c r="E823" s="11"/>
      <c r="F823" s="11"/>
      <c r="G823" s="10"/>
      <c r="H823" s="9"/>
      <c r="I823" s="9"/>
      <c r="J823" s="9"/>
      <c r="K823" s="9"/>
      <c r="L823" s="9"/>
      <c r="M823" s="9"/>
      <c r="N823" s="9"/>
      <c r="O823" s="9"/>
      <c r="P823" s="9"/>
      <c r="Q823" s="9"/>
      <c r="R823" s="9"/>
      <c r="S823" s="9"/>
      <c r="T823" s="9"/>
      <c r="U823" s="9"/>
      <c r="V823" s="9"/>
      <c r="W823" s="9"/>
      <c r="X823" s="9"/>
      <c r="Y823" s="9"/>
      <c r="Z823" s="9"/>
    </row>
    <row r="824" spans="1:26" ht="13.5" customHeight="1">
      <c r="A824" s="12"/>
      <c r="B824" s="12"/>
      <c r="C824" s="12"/>
      <c r="D824" s="12"/>
      <c r="E824" s="11"/>
      <c r="F824" s="11"/>
      <c r="G824" s="10"/>
      <c r="H824" s="9"/>
      <c r="I824" s="9"/>
      <c r="J824" s="9"/>
      <c r="K824" s="9"/>
      <c r="L824" s="9"/>
      <c r="M824" s="9"/>
      <c r="N824" s="9"/>
      <c r="O824" s="9"/>
      <c r="P824" s="9"/>
      <c r="Q824" s="9"/>
      <c r="R824" s="9"/>
      <c r="S824" s="9"/>
      <c r="T824" s="9"/>
      <c r="U824" s="9"/>
      <c r="V824" s="9"/>
      <c r="W824" s="9"/>
      <c r="X824" s="9"/>
      <c r="Y824" s="9"/>
      <c r="Z824" s="9"/>
    </row>
    <row r="825" spans="1:26" ht="13.5" customHeight="1">
      <c r="A825" s="12"/>
      <c r="B825" s="12"/>
      <c r="C825" s="12"/>
      <c r="D825" s="12"/>
      <c r="E825" s="11"/>
      <c r="F825" s="11"/>
      <c r="G825" s="10"/>
      <c r="H825" s="9"/>
      <c r="I825" s="9"/>
      <c r="J825" s="9"/>
      <c r="K825" s="9"/>
      <c r="L825" s="9"/>
      <c r="M825" s="9"/>
      <c r="N825" s="9"/>
      <c r="O825" s="9"/>
      <c r="P825" s="9"/>
      <c r="Q825" s="9"/>
      <c r="R825" s="9"/>
      <c r="S825" s="9"/>
      <c r="T825" s="9"/>
      <c r="U825" s="9"/>
      <c r="V825" s="9"/>
      <c r="W825" s="9"/>
      <c r="X825" s="9"/>
      <c r="Y825" s="9"/>
      <c r="Z825" s="9"/>
    </row>
    <row r="826" spans="1:26" ht="13.5" customHeight="1">
      <c r="A826" s="12"/>
      <c r="B826" s="12"/>
      <c r="C826" s="12"/>
      <c r="D826" s="12"/>
      <c r="E826" s="11"/>
      <c r="F826" s="11"/>
      <c r="G826" s="10"/>
      <c r="H826" s="9"/>
      <c r="I826" s="9"/>
      <c r="J826" s="9"/>
      <c r="K826" s="9"/>
      <c r="L826" s="9"/>
      <c r="M826" s="9"/>
      <c r="N826" s="9"/>
      <c r="O826" s="9"/>
      <c r="P826" s="9"/>
      <c r="Q826" s="9"/>
      <c r="R826" s="9"/>
      <c r="S826" s="9"/>
      <c r="T826" s="9"/>
      <c r="U826" s="9"/>
      <c r="V826" s="9"/>
      <c r="W826" s="9"/>
      <c r="X826" s="9"/>
      <c r="Y826" s="9"/>
      <c r="Z826" s="9"/>
    </row>
    <row r="827" spans="1:26" ht="13.5" customHeight="1">
      <c r="A827" s="12"/>
      <c r="B827" s="12"/>
      <c r="C827" s="12"/>
      <c r="D827" s="12"/>
      <c r="E827" s="11"/>
      <c r="F827" s="11"/>
      <c r="G827" s="10"/>
      <c r="H827" s="9"/>
      <c r="I827" s="9"/>
      <c r="J827" s="9"/>
      <c r="K827" s="9"/>
      <c r="L827" s="9"/>
      <c r="M827" s="9"/>
      <c r="N827" s="9"/>
      <c r="O827" s="9"/>
      <c r="P827" s="9"/>
      <c r="Q827" s="9"/>
      <c r="R827" s="9"/>
      <c r="S827" s="9"/>
      <c r="T827" s="9"/>
      <c r="U827" s="9"/>
      <c r="V827" s="9"/>
      <c r="W827" s="9"/>
      <c r="X827" s="9"/>
      <c r="Y827" s="9"/>
      <c r="Z827" s="9"/>
    </row>
    <row r="828" spans="1:26" ht="13.5" customHeight="1">
      <c r="A828" s="12"/>
      <c r="B828" s="12"/>
      <c r="C828" s="12"/>
      <c r="D828" s="12"/>
      <c r="E828" s="11"/>
      <c r="F828" s="11"/>
      <c r="G828" s="10"/>
      <c r="H828" s="9"/>
      <c r="I828" s="9"/>
      <c r="J828" s="9"/>
      <c r="K828" s="9"/>
      <c r="L828" s="9"/>
      <c r="M828" s="9"/>
      <c r="N828" s="9"/>
      <c r="O828" s="9"/>
      <c r="P828" s="9"/>
      <c r="Q828" s="9"/>
      <c r="R828" s="9"/>
      <c r="S828" s="9"/>
      <c r="T828" s="9"/>
      <c r="U828" s="9"/>
      <c r="V828" s="9"/>
      <c r="W828" s="9"/>
      <c r="X828" s="9"/>
      <c r="Y828" s="9"/>
      <c r="Z828" s="9"/>
    </row>
    <row r="829" spans="1:26" ht="13.5" customHeight="1">
      <c r="A829" s="12"/>
      <c r="B829" s="12"/>
      <c r="C829" s="12"/>
      <c r="D829" s="12"/>
      <c r="E829" s="11"/>
      <c r="F829" s="11"/>
      <c r="G829" s="10"/>
      <c r="H829" s="9"/>
      <c r="I829" s="9"/>
      <c r="J829" s="9"/>
      <c r="K829" s="9"/>
      <c r="L829" s="9"/>
      <c r="M829" s="9"/>
      <c r="N829" s="9"/>
      <c r="O829" s="9"/>
      <c r="P829" s="9"/>
      <c r="Q829" s="9"/>
      <c r="R829" s="9"/>
      <c r="S829" s="9"/>
      <c r="T829" s="9"/>
      <c r="U829" s="9"/>
      <c r="V829" s="9"/>
      <c r="W829" s="9"/>
      <c r="X829" s="9"/>
      <c r="Y829" s="9"/>
      <c r="Z829" s="9"/>
    </row>
    <row r="830" spans="1:26" ht="13.5" customHeight="1">
      <c r="A830" s="12"/>
      <c r="B830" s="12"/>
      <c r="C830" s="12"/>
      <c r="D830" s="12"/>
      <c r="E830" s="11"/>
      <c r="F830" s="11"/>
      <c r="G830" s="10"/>
      <c r="H830" s="9"/>
      <c r="I830" s="9"/>
      <c r="J830" s="9"/>
      <c r="K830" s="9"/>
      <c r="L830" s="9"/>
      <c r="M830" s="9"/>
      <c r="N830" s="9"/>
      <c r="O830" s="9"/>
      <c r="P830" s="9"/>
      <c r="Q830" s="9"/>
      <c r="R830" s="9"/>
      <c r="S830" s="9"/>
      <c r="T830" s="9"/>
      <c r="U830" s="9"/>
      <c r="V830" s="9"/>
      <c r="W830" s="9"/>
      <c r="X830" s="9"/>
      <c r="Y830" s="9"/>
      <c r="Z830" s="9"/>
    </row>
    <row r="831" spans="1:26" ht="13.5" customHeight="1">
      <c r="A831" s="12"/>
      <c r="B831" s="12"/>
      <c r="C831" s="12"/>
      <c r="D831" s="12"/>
      <c r="E831" s="11"/>
      <c r="F831" s="11"/>
      <c r="G831" s="10"/>
      <c r="H831" s="9"/>
      <c r="I831" s="9"/>
      <c r="J831" s="9"/>
      <c r="K831" s="9"/>
      <c r="L831" s="9"/>
      <c r="M831" s="9"/>
      <c r="N831" s="9"/>
      <c r="O831" s="9"/>
      <c r="P831" s="9"/>
      <c r="Q831" s="9"/>
      <c r="R831" s="9"/>
      <c r="S831" s="9"/>
      <c r="T831" s="9"/>
      <c r="U831" s="9"/>
      <c r="V831" s="9"/>
      <c r="W831" s="9"/>
      <c r="X831" s="9"/>
      <c r="Y831" s="9"/>
      <c r="Z831" s="9"/>
    </row>
    <row r="832" spans="1:26" ht="13.5" customHeight="1">
      <c r="A832" s="12"/>
      <c r="B832" s="12"/>
      <c r="C832" s="12"/>
      <c r="D832" s="12"/>
      <c r="E832" s="11"/>
      <c r="F832" s="11"/>
      <c r="G832" s="10"/>
      <c r="H832" s="9"/>
      <c r="I832" s="9"/>
      <c r="J832" s="9"/>
      <c r="K832" s="9"/>
      <c r="L832" s="9"/>
      <c r="M832" s="9"/>
      <c r="N832" s="9"/>
      <c r="O832" s="9"/>
      <c r="P832" s="9"/>
      <c r="Q832" s="9"/>
      <c r="R832" s="9"/>
      <c r="S832" s="9"/>
      <c r="T832" s="9"/>
      <c r="U832" s="9"/>
      <c r="V832" s="9"/>
      <c r="W832" s="9"/>
      <c r="X832" s="9"/>
      <c r="Y832" s="9"/>
      <c r="Z832" s="9"/>
    </row>
    <row r="833" spans="1:26" ht="13.5" customHeight="1">
      <c r="A833" s="12"/>
      <c r="B833" s="12"/>
      <c r="C833" s="12"/>
      <c r="D833" s="12"/>
      <c r="E833" s="11"/>
      <c r="F833" s="11"/>
      <c r="G833" s="10"/>
      <c r="H833" s="9"/>
      <c r="I833" s="9"/>
      <c r="J833" s="9"/>
      <c r="K833" s="9"/>
      <c r="L833" s="9"/>
      <c r="M833" s="9"/>
      <c r="N833" s="9"/>
      <c r="O833" s="9"/>
      <c r="P833" s="9"/>
      <c r="Q833" s="9"/>
      <c r="R833" s="9"/>
      <c r="S833" s="9"/>
      <c r="T833" s="9"/>
      <c r="U833" s="9"/>
      <c r="V833" s="9"/>
      <c r="W833" s="9"/>
      <c r="X833" s="9"/>
      <c r="Y833" s="9"/>
      <c r="Z833" s="9"/>
    </row>
    <row r="834" spans="1:26" ht="13.5" customHeight="1">
      <c r="A834" s="12"/>
      <c r="B834" s="12"/>
      <c r="C834" s="12"/>
      <c r="D834" s="12"/>
      <c r="E834" s="11"/>
      <c r="F834" s="11"/>
      <c r="G834" s="10"/>
      <c r="H834" s="9"/>
      <c r="I834" s="9"/>
      <c r="J834" s="9"/>
      <c r="K834" s="9"/>
      <c r="L834" s="9"/>
      <c r="M834" s="9"/>
      <c r="N834" s="9"/>
      <c r="O834" s="9"/>
      <c r="P834" s="9"/>
      <c r="Q834" s="9"/>
      <c r="R834" s="9"/>
      <c r="S834" s="9"/>
      <c r="T834" s="9"/>
      <c r="U834" s="9"/>
      <c r="V834" s="9"/>
      <c r="W834" s="9"/>
      <c r="X834" s="9"/>
      <c r="Y834" s="9"/>
      <c r="Z834" s="9"/>
    </row>
    <row r="835" spans="1:26" ht="13.5" customHeight="1">
      <c r="A835" s="12"/>
      <c r="B835" s="12"/>
      <c r="C835" s="12"/>
      <c r="D835" s="12"/>
      <c r="E835" s="11"/>
      <c r="F835" s="11"/>
      <c r="G835" s="10"/>
      <c r="H835" s="9"/>
      <c r="I835" s="9"/>
      <c r="J835" s="9"/>
      <c r="K835" s="9"/>
      <c r="L835" s="9"/>
      <c r="M835" s="9"/>
      <c r="N835" s="9"/>
      <c r="O835" s="9"/>
      <c r="P835" s="9"/>
      <c r="Q835" s="9"/>
      <c r="R835" s="9"/>
      <c r="S835" s="9"/>
      <c r="T835" s="9"/>
      <c r="U835" s="9"/>
      <c r="V835" s="9"/>
      <c r="W835" s="9"/>
      <c r="X835" s="9"/>
      <c r="Y835" s="9"/>
      <c r="Z835" s="9"/>
    </row>
    <row r="836" spans="1:26" ht="13.5" customHeight="1">
      <c r="A836" s="12"/>
      <c r="B836" s="12"/>
      <c r="C836" s="12"/>
      <c r="D836" s="12"/>
      <c r="E836" s="11"/>
      <c r="F836" s="11"/>
      <c r="G836" s="10"/>
      <c r="H836" s="9"/>
      <c r="I836" s="9"/>
      <c r="J836" s="9"/>
      <c r="K836" s="9"/>
      <c r="L836" s="9"/>
      <c r="M836" s="9"/>
      <c r="N836" s="9"/>
      <c r="O836" s="9"/>
      <c r="P836" s="9"/>
      <c r="Q836" s="9"/>
      <c r="R836" s="9"/>
      <c r="S836" s="9"/>
      <c r="T836" s="9"/>
      <c r="U836" s="9"/>
      <c r="V836" s="9"/>
      <c r="W836" s="9"/>
      <c r="X836" s="9"/>
      <c r="Y836" s="9"/>
      <c r="Z836" s="9"/>
    </row>
    <row r="837" spans="1:26" ht="13.5" customHeight="1">
      <c r="A837" s="12"/>
      <c r="B837" s="12"/>
      <c r="C837" s="12"/>
      <c r="D837" s="12"/>
      <c r="E837" s="11"/>
      <c r="F837" s="11"/>
      <c r="G837" s="10"/>
      <c r="H837" s="9"/>
      <c r="I837" s="9"/>
      <c r="J837" s="9"/>
      <c r="K837" s="9"/>
      <c r="L837" s="9"/>
      <c r="M837" s="9"/>
      <c r="N837" s="9"/>
      <c r="O837" s="9"/>
      <c r="P837" s="9"/>
      <c r="Q837" s="9"/>
      <c r="R837" s="9"/>
      <c r="S837" s="9"/>
      <c r="T837" s="9"/>
      <c r="U837" s="9"/>
      <c r="V837" s="9"/>
      <c r="W837" s="9"/>
      <c r="X837" s="9"/>
      <c r="Y837" s="9"/>
      <c r="Z837" s="9"/>
    </row>
    <row r="838" spans="1:26" ht="13.5" customHeight="1">
      <c r="A838" s="12"/>
      <c r="B838" s="12"/>
      <c r="C838" s="12"/>
      <c r="D838" s="12"/>
      <c r="E838" s="11"/>
      <c r="F838" s="11"/>
      <c r="G838" s="10"/>
      <c r="H838" s="9"/>
      <c r="I838" s="9"/>
      <c r="J838" s="9"/>
      <c r="K838" s="9"/>
      <c r="L838" s="9"/>
      <c r="M838" s="9"/>
      <c r="N838" s="9"/>
      <c r="O838" s="9"/>
      <c r="P838" s="9"/>
      <c r="Q838" s="9"/>
      <c r="R838" s="9"/>
      <c r="S838" s="9"/>
      <c r="T838" s="9"/>
      <c r="U838" s="9"/>
      <c r="V838" s="9"/>
      <c r="W838" s="9"/>
      <c r="X838" s="9"/>
      <c r="Y838" s="9"/>
      <c r="Z838" s="9"/>
    </row>
    <row r="839" spans="1:26" ht="13.5" customHeight="1">
      <c r="A839" s="12"/>
      <c r="B839" s="12"/>
      <c r="C839" s="12"/>
      <c r="D839" s="12"/>
      <c r="E839" s="11"/>
      <c r="F839" s="11"/>
      <c r="G839" s="10"/>
      <c r="H839" s="9"/>
      <c r="I839" s="9"/>
      <c r="J839" s="9"/>
      <c r="K839" s="9"/>
      <c r="L839" s="9"/>
      <c r="M839" s="9"/>
      <c r="N839" s="9"/>
      <c r="O839" s="9"/>
      <c r="P839" s="9"/>
      <c r="Q839" s="9"/>
      <c r="R839" s="9"/>
      <c r="S839" s="9"/>
      <c r="T839" s="9"/>
      <c r="U839" s="9"/>
      <c r="V839" s="9"/>
      <c r="W839" s="9"/>
      <c r="X839" s="9"/>
      <c r="Y839" s="9"/>
      <c r="Z839" s="9"/>
    </row>
    <row r="840" spans="1:26" ht="13.5" customHeight="1">
      <c r="A840" s="12"/>
      <c r="B840" s="12"/>
      <c r="C840" s="12"/>
      <c r="D840" s="12"/>
      <c r="E840" s="11"/>
      <c r="F840" s="11"/>
      <c r="G840" s="10"/>
      <c r="H840" s="9"/>
      <c r="I840" s="9"/>
      <c r="J840" s="9"/>
      <c r="K840" s="9"/>
      <c r="L840" s="9"/>
      <c r="M840" s="9"/>
      <c r="N840" s="9"/>
      <c r="O840" s="9"/>
      <c r="P840" s="9"/>
      <c r="Q840" s="9"/>
      <c r="R840" s="9"/>
      <c r="S840" s="9"/>
      <c r="T840" s="9"/>
      <c r="U840" s="9"/>
      <c r="V840" s="9"/>
      <c r="W840" s="9"/>
      <c r="X840" s="9"/>
      <c r="Y840" s="9"/>
      <c r="Z840" s="9"/>
    </row>
    <row r="841" spans="1:26" ht="13.5" customHeight="1">
      <c r="A841" s="12"/>
      <c r="B841" s="12"/>
      <c r="C841" s="12"/>
      <c r="D841" s="12"/>
      <c r="E841" s="11"/>
      <c r="F841" s="11"/>
      <c r="G841" s="10"/>
      <c r="H841" s="9"/>
      <c r="I841" s="9"/>
      <c r="J841" s="9"/>
      <c r="K841" s="9"/>
      <c r="L841" s="9"/>
      <c r="M841" s="9"/>
      <c r="N841" s="9"/>
      <c r="O841" s="9"/>
      <c r="P841" s="9"/>
      <c r="Q841" s="9"/>
      <c r="R841" s="9"/>
      <c r="S841" s="9"/>
      <c r="T841" s="9"/>
      <c r="U841" s="9"/>
      <c r="V841" s="9"/>
      <c r="W841" s="9"/>
      <c r="X841" s="9"/>
      <c r="Y841" s="9"/>
      <c r="Z841" s="9"/>
    </row>
    <row r="842" spans="1:26" ht="13.5" customHeight="1">
      <c r="A842" s="12"/>
      <c r="B842" s="12"/>
      <c r="C842" s="12"/>
      <c r="D842" s="12"/>
      <c r="E842" s="11"/>
      <c r="F842" s="11"/>
      <c r="G842" s="10"/>
      <c r="H842" s="9"/>
      <c r="I842" s="9"/>
      <c r="J842" s="9"/>
      <c r="K842" s="9"/>
      <c r="L842" s="9"/>
      <c r="M842" s="9"/>
      <c r="N842" s="9"/>
      <c r="O842" s="9"/>
      <c r="P842" s="9"/>
      <c r="Q842" s="9"/>
      <c r="R842" s="9"/>
      <c r="S842" s="9"/>
      <c r="T842" s="9"/>
      <c r="U842" s="9"/>
      <c r="V842" s="9"/>
      <c r="W842" s="9"/>
      <c r="X842" s="9"/>
      <c r="Y842" s="9"/>
      <c r="Z842" s="9"/>
    </row>
    <row r="843" spans="1:26" ht="13.5" customHeight="1">
      <c r="A843" s="12"/>
      <c r="B843" s="12"/>
      <c r="C843" s="12"/>
      <c r="D843" s="12"/>
      <c r="E843" s="11"/>
      <c r="F843" s="11"/>
      <c r="G843" s="10"/>
      <c r="H843" s="9"/>
      <c r="I843" s="9"/>
      <c r="J843" s="9"/>
      <c r="K843" s="9"/>
      <c r="L843" s="9"/>
      <c r="M843" s="9"/>
      <c r="N843" s="9"/>
      <c r="O843" s="9"/>
      <c r="P843" s="9"/>
      <c r="Q843" s="9"/>
      <c r="R843" s="9"/>
      <c r="S843" s="9"/>
      <c r="T843" s="9"/>
      <c r="U843" s="9"/>
      <c r="V843" s="9"/>
      <c r="W843" s="9"/>
      <c r="X843" s="9"/>
      <c r="Y843" s="9"/>
      <c r="Z843" s="9"/>
    </row>
    <row r="844" spans="1:26" ht="13.5" customHeight="1">
      <c r="A844" s="12"/>
      <c r="B844" s="12"/>
      <c r="C844" s="12"/>
      <c r="D844" s="12"/>
      <c r="E844" s="11"/>
      <c r="F844" s="11"/>
      <c r="G844" s="10"/>
      <c r="H844" s="9"/>
      <c r="I844" s="9"/>
      <c r="J844" s="9"/>
      <c r="K844" s="9"/>
      <c r="L844" s="9"/>
      <c r="M844" s="9"/>
      <c r="N844" s="9"/>
      <c r="O844" s="9"/>
      <c r="P844" s="9"/>
      <c r="Q844" s="9"/>
      <c r="R844" s="9"/>
      <c r="S844" s="9"/>
      <c r="T844" s="9"/>
      <c r="U844" s="9"/>
      <c r="V844" s="9"/>
      <c r="W844" s="9"/>
      <c r="X844" s="9"/>
      <c r="Y844" s="9"/>
      <c r="Z844" s="9"/>
    </row>
    <row r="845" spans="1:26" ht="13.5" customHeight="1">
      <c r="A845" s="12"/>
      <c r="B845" s="12"/>
      <c r="C845" s="12"/>
      <c r="D845" s="12"/>
      <c r="E845" s="11"/>
      <c r="F845" s="11"/>
      <c r="G845" s="10"/>
      <c r="H845" s="9"/>
      <c r="I845" s="9"/>
      <c r="J845" s="9"/>
      <c r="K845" s="9"/>
      <c r="L845" s="9"/>
      <c r="M845" s="9"/>
      <c r="N845" s="9"/>
      <c r="O845" s="9"/>
      <c r="P845" s="9"/>
      <c r="Q845" s="9"/>
      <c r="R845" s="9"/>
      <c r="S845" s="9"/>
      <c r="T845" s="9"/>
      <c r="U845" s="9"/>
      <c r="V845" s="9"/>
      <c r="W845" s="9"/>
      <c r="X845" s="9"/>
      <c r="Y845" s="9"/>
      <c r="Z845" s="9"/>
    </row>
    <row r="846" spans="1:26" ht="13.5" customHeight="1">
      <c r="A846" s="12"/>
      <c r="B846" s="12"/>
      <c r="C846" s="12"/>
      <c r="D846" s="12"/>
      <c r="E846" s="11"/>
      <c r="F846" s="11"/>
      <c r="G846" s="10"/>
      <c r="H846" s="9"/>
      <c r="I846" s="9"/>
      <c r="J846" s="9"/>
      <c r="K846" s="9"/>
      <c r="L846" s="9"/>
      <c r="M846" s="9"/>
      <c r="N846" s="9"/>
      <c r="O846" s="9"/>
      <c r="P846" s="9"/>
      <c r="Q846" s="9"/>
      <c r="R846" s="9"/>
      <c r="S846" s="9"/>
      <c r="T846" s="9"/>
      <c r="U846" s="9"/>
      <c r="V846" s="9"/>
      <c r="W846" s="9"/>
      <c r="X846" s="9"/>
      <c r="Y846" s="9"/>
      <c r="Z846" s="9"/>
    </row>
    <row r="847" spans="1:26" ht="13.5" customHeight="1">
      <c r="A847" s="12"/>
      <c r="B847" s="12"/>
      <c r="C847" s="12"/>
      <c r="D847" s="12"/>
      <c r="E847" s="11"/>
      <c r="F847" s="11"/>
      <c r="G847" s="10"/>
      <c r="H847" s="9"/>
      <c r="I847" s="9"/>
      <c r="J847" s="9"/>
      <c r="K847" s="9"/>
      <c r="L847" s="9"/>
      <c r="M847" s="9"/>
      <c r="N847" s="9"/>
      <c r="O847" s="9"/>
      <c r="P847" s="9"/>
      <c r="Q847" s="9"/>
      <c r="R847" s="9"/>
      <c r="S847" s="9"/>
      <c r="T847" s="9"/>
      <c r="U847" s="9"/>
      <c r="V847" s="9"/>
      <c r="W847" s="9"/>
      <c r="X847" s="9"/>
      <c r="Y847" s="9"/>
      <c r="Z847" s="9"/>
    </row>
    <row r="848" spans="1:26" ht="13.5" customHeight="1">
      <c r="A848" s="12"/>
      <c r="B848" s="12"/>
      <c r="C848" s="12"/>
      <c r="D848" s="12"/>
      <c r="E848" s="11"/>
      <c r="F848" s="11"/>
      <c r="G848" s="10"/>
      <c r="H848" s="9"/>
      <c r="I848" s="9"/>
      <c r="J848" s="9"/>
      <c r="K848" s="9"/>
      <c r="L848" s="9"/>
      <c r="M848" s="9"/>
      <c r="N848" s="9"/>
      <c r="O848" s="9"/>
      <c r="P848" s="9"/>
      <c r="Q848" s="9"/>
      <c r="R848" s="9"/>
      <c r="S848" s="9"/>
      <c r="T848" s="9"/>
      <c r="U848" s="9"/>
      <c r="V848" s="9"/>
      <c r="W848" s="9"/>
      <c r="X848" s="9"/>
      <c r="Y848" s="9"/>
      <c r="Z848" s="9"/>
    </row>
    <row r="849" spans="1:26" ht="13.5" customHeight="1">
      <c r="A849" s="12"/>
      <c r="B849" s="12"/>
      <c r="C849" s="12"/>
      <c r="D849" s="12"/>
      <c r="E849" s="11"/>
      <c r="F849" s="11"/>
      <c r="G849" s="10"/>
      <c r="H849" s="9"/>
      <c r="I849" s="9"/>
      <c r="J849" s="9"/>
      <c r="K849" s="9"/>
      <c r="L849" s="9"/>
      <c r="M849" s="9"/>
      <c r="N849" s="9"/>
      <c r="O849" s="9"/>
      <c r="P849" s="9"/>
      <c r="Q849" s="9"/>
      <c r="R849" s="9"/>
      <c r="S849" s="9"/>
      <c r="T849" s="9"/>
      <c r="U849" s="9"/>
      <c r="V849" s="9"/>
      <c r="W849" s="9"/>
      <c r="X849" s="9"/>
      <c r="Y849" s="9"/>
      <c r="Z849" s="9"/>
    </row>
    <row r="850" spans="1:26" ht="13.5" customHeight="1">
      <c r="A850" s="12"/>
      <c r="B850" s="12"/>
      <c r="C850" s="12"/>
      <c r="D850" s="12"/>
      <c r="E850" s="11"/>
      <c r="F850" s="11"/>
      <c r="G850" s="10"/>
      <c r="H850" s="9"/>
      <c r="I850" s="9"/>
      <c r="J850" s="9"/>
      <c r="K850" s="9"/>
      <c r="L850" s="9"/>
      <c r="M850" s="9"/>
      <c r="N850" s="9"/>
      <c r="O850" s="9"/>
      <c r="P850" s="9"/>
      <c r="Q850" s="9"/>
      <c r="R850" s="9"/>
      <c r="S850" s="9"/>
      <c r="T850" s="9"/>
      <c r="U850" s="9"/>
      <c r="V850" s="9"/>
      <c r="W850" s="9"/>
      <c r="X850" s="9"/>
      <c r="Y850" s="9"/>
      <c r="Z850" s="9"/>
    </row>
    <row r="851" spans="1:26" ht="13.5" customHeight="1">
      <c r="A851" s="12"/>
      <c r="B851" s="12"/>
      <c r="C851" s="12"/>
      <c r="D851" s="12"/>
      <c r="E851" s="11"/>
      <c r="F851" s="11"/>
      <c r="G851" s="10"/>
      <c r="H851" s="9"/>
      <c r="I851" s="9"/>
      <c r="J851" s="9"/>
      <c r="K851" s="9"/>
      <c r="L851" s="9"/>
      <c r="M851" s="9"/>
      <c r="N851" s="9"/>
      <c r="O851" s="9"/>
      <c r="P851" s="9"/>
      <c r="Q851" s="9"/>
      <c r="R851" s="9"/>
      <c r="S851" s="9"/>
      <c r="T851" s="9"/>
      <c r="U851" s="9"/>
      <c r="V851" s="9"/>
      <c r="W851" s="9"/>
      <c r="X851" s="9"/>
      <c r="Y851" s="9"/>
      <c r="Z851" s="9"/>
    </row>
    <row r="852" spans="1:26" ht="13.5" customHeight="1">
      <c r="A852" s="12"/>
      <c r="B852" s="12"/>
      <c r="C852" s="12"/>
      <c r="D852" s="12"/>
      <c r="E852" s="11"/>
      <c r="F852" s="11"/>
      <c r="G852" s="10"/>
      <c r="H852" s="9"/>
      <c r="I852" s="9"/>
      <c r="J852" s="9"/>
      <c r="K852" s="9"/>
      <c r="L852" s="9"/>
      <c r="M852" s="9"/>
      <c r="N852" s="9"/>
      <c r="O852" s="9"/>
      <c r="P852" s="9"/>
      <c r="Q852" s="9"/>
      <c r="R852" s="9"/>
      <c r="S852" s="9"/>
      <c r="T852" s="9"/>
      <c r="U852" s="9"/>
      <c r="V852" s="9"/>
      <c r="W852" s="9"/>
      <c r="X852" s="9"/>
      <c r="Y852" s="9"/>
      <c r="Z852" s="9"/>
    </row>
    <row r="853" spans="1:26" ht="13.5" customHeight="1">
      <c r="A853" s="12"/>
      <c r="B853" s="12"/>
      <c r="C853" s="12"/>
      <c r="D853" s="12"/>
      <c r="E853" s="11"/>
      <c r="F853" s="11"/>
      <c r="G853" s="10"/>
      <c r="H853" s="9"/>
      <c r="I853" s="9"/>
      <c r="J853" s="9"/>
      <c r="K853" s="9"/>
      <c r="L853" s="9"/>
      <c r="M853" s="9"/>
      <c r="N853" s="9"/>
      <c r="O853" s="9"/>
      <c r="P853" s="9"/>
      <c r="Q853" s="9"/>
      <c r="R853" s="9"/>
      <c r="S853" s="9"/>
      <c r="T853" s="9"/>
      <c r="U853" s="9"/>
      <c r="V853" s="9"/>
      <c r="W853" s="9"/>
      <c r="X853" s="9"/>
      <c r="Y853" s="9"/>
      <c r="Z853" s="9"/>
    </row>
    <row r="854" spans="1:26" ht="13.5" customHeight="1">
      <c r="A854" s="12"/>
      <c r="B854" s="12"/>
      <c r="C854" s="12"/>
      <c r="D854" s="12"/>
      <c r="E854" s="11"/>
      <c r="F854" s="11"/>
      <c r="G854" s="10"/>
      <c r="H854" s="9"/>
      <c r="I854" s="9"/>
      <c r="J854" s="9"/>
      <c r="K854" s="9"/>
      <c r="L854" s="9"/>
      <c r="M854" s="9"/>
      <c r="N854" s="9"/>
      <c r="O854" s="9"/>
      <c r="P854" s="9"/>
      <c r="Q854" s="9"/>
      <c r="R854" s="9"/>
      <c r="S854" s="9"/>
      <c r="T854" s="9"/>
      <c r="U854" s="9"/>
      <c r="V854" s="9"/>
      <c r="W854" s="9"/>
      <c r="X854" s="9"/>
      <c r="Y854" s="9"/>
      <c r="Z854" s="9"/>
    </row>
    <row r="855" spans="1:26" ht="13.5" customHeight="1">
      <c r="A855" s="12"/>
      <c r="B855" s="12"/>
      <c r="C855" s="12"/>
      <c r="D855" s="12"/>
      <c r="E855" s="11"/>
      <c r="F855" s="11"/>
      <c r="G855" s="10"/>
      <c r="H855" s="9"/>
      <c r="I855" s="9"/>
      <c r="J855" s="9"/>
      <c r="K855" s="9"/>
      <c r="L855" s="9"/>
      <c r="M855" s="9"/>
      <c r="N855" s="9"/>
      <c r="O855" s="9"/>
      <c r="P855" s="9"/>
      <c r="Q855" s="9"/>
      <c r="R855" s="9"/>
      <c r="S855" s="9"/>
      <c r="T855" s="9"/>
      <c r="U855" s="9"/>
      <c r="V855" s="9"/>
      <c r="W855" s="9"/>
      <c r="X855" s="9"/>
      <c r="Y855" s="9"/>
      <c r="Z855" s="9"/>
    </row>
    <row r="856" spans="1:26" ht="13.5" customHeight="1">
      <c r="A856" s="12"/>
      <c r="B856" s="12"/>
      <c r="C856" s="12"/>
      <c r="D856" s="12"/>
      <c r="E856" s="11"/>
      <c r="F856" s="11"/>
      <c r="G856" s="10"/>
      <c r="H856" s="9"/>
      <c r="I856" s="9"/>
      <c r="J856" s="9"/>
      <c r="K856" s="9"/>
      <c r="L856" s="9"/>
      <c r="M856" s="9"/>
      <c r="N856" s="9"/>
      <c r="O856" s="9"/>
      <c r="P856" s="9"/>
      <c r="Q856" s="9"/>
      <c r="R856" s="9"/>
      <c r="S856" s="9"/>
      <c r="T856" s="9"/>
      <c r="U856" s="9"/>
      <c r="V856" s="9"/>
      <c r="W856" s="9"/>
      <c r="X856" s="9"/>
      <c r="Y856" s="9"/>
      <c r="Z856" s="9"/>
    </row>
    <row r="857" spans="1:26" ht="13.5" customHeight="1">
      <c r="A857" s="12"/>
      <c r="B857" s="12"/>
      <c r="C857" s="12"/>
      <c r="D857" s="12"/>
      <c r="E857" s="11"/>
      <c r="F857" s="11"/>
      <c r="G857" s="10"/>
      <c r="H857" s="9"/>
      <c r="I857" s="9"/>
      <c r="J857" s="9"/>
      <c r="K857" s="9"/>
      <c r="L857" s="9"/>
      <c r="M857" s="9"/>
      <c r="N857" s="9"/>
      <c r="O857" s="9"/>
      <c r="P857" s="9"/>
      <c r="Q857" s="9"/>
      <c r="R857" s="9"/>
      <c r="S857" s="9"/>
      <c r="T857" s="9"/>
      <c r="U857" s="9"/>
      <c r="V857" s="9"/>
      <c r="W857" s="9"/>
      <c r="X857" s="9"/>
      <c r="Y857" s="9"/>
      <c r="Z857" s="9"/>
    </row>
    <row r="858" spans="1:26" ht="13.5" customHeight="1">
      <c r="A858" s="12"/>
      <c r="B858" s="12"/>
      <c r="C858" s="12"/>
      <c r="D858" s="12"/>
      <c r="E858" s="11"/>
      <c r="F858" s="11"/>
      <c r="G858" s="10"/>
      <c r="H858" s="9"/>
      <c r="I858" s="9"/>
      <c r="J858" s="9"/>
      <c r="K858" s="9"/>
      <c r="L858" s="9"/>
      <c r="M858" s="9"/>
      <c r="N858" s="9"/>
      <c r="O858" s="9"/>
      <c r="P858" s="9"/>
      <c r="Q858" s="9"/>
      <c r="R858" s="9"/>
      <c r="S858" s="9"/>
      <c r="T858" s="9"/>
      <c r="U858" s="9"/>
      <c r="V858" s="9"/>
      <c r="W858" s="9"/>
      <c r="X858" s="9"/>
      <c r="Y858" s="9"/>
      <c r="Z858" s="9"/>
    </row>
    <row r="859" spans="1:26" ht="13.5" customHeight="1">
      <c r="A859" s="12"/>
      <c r="B859" s="12"/>
      <c r="C859" s="12"/>
      <c r="D859" s="12"/>
      <c r="E859" s="11"/>
      <c r="F859" s="11"/>
      <c r="G859" s="10"/>
      <c r="H859" s="9"/>
      <c r="I859" s="9"/>
      <c r="J859" s="9"/>
      <c r="K859" s="9"/>
      <c r="L859" s="9"/>
      <c r="M859" s="9"/>
      <c r="N859" s="9"/>
      <c r="O859" s="9"/>
      <c r="P859" s="9"/>
      <c r="Q859" s="9"/>
      <c r="R859" s="9"/>
      <c r="S859" s="9"/>
      <c r="T859" s="9"/>
      <c r="U859" s="9"/>
      <c r="V859" s="9"/>
      <c r="W859" s="9"/>
      <c r="X859" s="9"/>
      <c r="Y859" s="9"/>
      <c r="Z859" s="9"/>
    </row>
    <row r="860" spans="1:26" ht="13.5" customHeight="1">
      <c r="A860" s="12"/>
      <c r="B860" s="12"/>
      <c r="C860" s="12"/>
      <c r="D860" s="12"/>
      <c r="E860" s="11"/>
      <c r="F860" s="11"/>
      <c r="G860" s="10"/>
      <c r="H860" s="9"/>
      <c r="I860" s="9"/>
      <c r="J860" s="9"/>
      <c r="K860" s="9"/>
      <c r="L860" s="9"/>
      <c r="M860" s="9"/>
      <c r="N860" s="9"/>
      <c r="O860" s="9"/>
      <c r="P860" s="9"/>
      <c r="Q860" s="9"/>
      <c r="R860" s="9"/>
      <c r="S860" s="9"/>
      <c r="T860" s="9"/>
      <c r="U860" s="9"/>
      <c r="V860" s="9"/>
      <c r="W860" s="9"/>
      <c r="X860" s="9"/>
      <c r="Y860" s="9"/>
      <c r="Z860" s="9"/>
    </row>
    <row r="861" spans="1:26" ht="13.5" customHeight="1">
      <c r="A861" s="12"/>
      <c r="B861" s="12"/>
      <c r="C861" s="12"/>
      <c r="D861" s="12"/>
      <c r="E861" s="11"/>
      <c r="F861" s="11"/>
      <c r="G861" s="10"/>
      <c r="H861" s="9"/>
      <c r="I861" s="9"/>
      <c r="J861" s="9"/>
      <c r="K861" s="9"/>
      <c r="L861" s="9"/>
      <c r="M861" s="9"/>
      <c r="N861" s="9"/>
      <c r="O861" s="9"/>
      <c r="P861" s="9"/>
      <c r="Q861" s="9"/>
      <c r="R861" s="9"/>
      <c r="S861" s="9"/>
      <c r="T861" s="9"/>
      <c r="U861" s="9"/>
      <c r="V861" s="9"/>
      <c r="W861" s="9"/>
      <c r="X861" s="9"/>
      <c r="Y861" s="9"/>
      <c r="Z861" s="9"/>
    </row>
    <row r="862" spans="1:26" ht="13.5" customHeight="1">
      <c r="A862" s="12"/>
      <c r="B862" s="12"/>
      <c r="C862" s="12"/>
      <c r="D862" s="12"/>
      <c r="E862" s="11"/>
      <c r="F862" s="11"/>
      <c r="G862" s="10"/>
      <c r="H862" s="9"/>
      <c r="I862" s="9"/>
      <c r="J862" s="9"/>
      <c r="K862" s="9"/>
      <c r="L862" s="9"/>
      <c r="M862" s="9"/>
      <c r="N862" s="9"/>
      <c r="O862" s="9"/>
      <c r="P862" s="9"/>
      <c r="Q862" s="9"/>
      <c r="R862" s="9"/>
      <c r="S862" s="9"/>
      <c r="T862" s="9"/>
      <c r="U862" s="9"/>
      <c r="V862" s="9"/>
      <c r="W862" s="9"/>
      <c r="X862" s="9"/>
      <c r="Y862" s="9"/>
      <c r="Z862" s="9"/>
    </row>
    <row r="863" spans="1:26" ht="13.5" customHeight="1">
      <c r="A863" s="12"/>
      <c r="B863" s="12"/>
      <c r="C863" s="12"/>
      <c r="D863" s="12"/>
      <c r="E863" s="11"/>
      <c r="F863" s="11"/>
      <c r="G863" s="10"/>
      <c r="H863" s="9"/>
      <c r="I863" s="9"/>
      <c r="J863" s="9"/>
      <c r="K863" s="9"/>
      <c r="L863" s="9"/>
      <c r="M863" s="9"/>
      <c r="N863" s="9"/>
      <c r="O863" s="9"/>
      <c r="P863" s="9"/>
      <c r="Q863" s="9"/>
      <c r="R863" s="9"/>
      <c r="S863" s="9"/>
      <c r="T863" s="9"/>
      <c r="U863" s="9"/>
      <c r="V863" s="9"/>
      <c r="W863" s="9"/>
      <c r="X863" s="9"/>
      <c r="Y863" s="9"/>
      <c r="Z863" s="9"/>
    </row>
    <row r="864" spans="1:26" ht="13.5" customHeight="1">
      <c r="A864" s="12"/>
      <c r="B864" s="12"/>
      <c r="C864" s="12"/>
      <c r="D864" s="12"/>
      <c r="E864" s="11"/>
      <c r="F864" s="11"/>
      <c r="G864" s="10"/>
      <c r="H864" s="9"/>
      <c r="I864" s="9"/>
      <c r="J864" s="9"/>
      <c r="K864" s="9"/>
      <c r="L864" s="9"/>
      <c r="M864" s="9"/>
      <c r="N864" s="9"/>
      <c r="O864" s="9"/>
      <c r="P864" s="9"/>
      <c r="Q864" s="9"/>
      <c r="R864" s="9"/>
      <c r="S864" s="9"/>
      <c r="T864" s="9"/>
      <c r="U864" s="9"/>
      <c r="V864" s="9"/>
      <c r="W864" s="9"/>
      <c r="X864" s="9"/>
      <c r="Y864" s="9"/>
      <c r="Z864" s="9"/>
    </row>
    <row r="865" spans="1:26" ht="13.5" customHeight="1">
      <c r="A865" s="12"/>
      <c r="B865" s="12"/>
      <c r="C865" s="12"/>
      <c r="D865" s="12"/>
      <c r="E865" s="11"/>
      <c r="F865" s="11"/>
      <c r="G865" s="10"/>
      <c r="H865" s="9"/>
      <c r="I865" s="9"/>
      <c r="J865" s="9"/>
      <c r="K865" s="9"/>
      <c r="L865" s="9"/>
      <c r="M865" s="9"/>
      <c r="N865" s="9"/>
      <c r="O865" s="9"/>
      <c r="P865" s="9"/>
      <c r="Q865" s="9"/>
      <c r="R865" s="9"/>
      <c r="S865" s="9"/>
      <c r="T865" s="9"/>
      <c r="U865" s="9"/>
      <c r="V865" s="9"/>
      <c r="W865" s="9"/>
      <c r="X865" s="9"/>
      <c r="Y865" s="9"/>
      <c r="Z865" s="9"/>
    </row>
    <row r="866" spans="1:26" ht="13.5" customHeight="1">
      <c r="A866" s="12"/>
      <c r="B866" s="12"/>
      <c r="C866" s="12"/>
      <c r="D866" s="12"/>
      <c r="E866" s="11"/>
      <c r="F866" s="11"/>
      <c r="G866" s="10"/>
      <c r="H866" s="9"/>
      <c r="I866" s="9"/>
      <c r="J866" s="9"/>
      <c r="K866" s="9"/>
      <c r="L866" s="9"/>
      <c r="M866" s="9"/>
      <c r="N866" s="9"/>
      <c r="O866" s="9"/>
      <c r="P866" s="9"/>
      <c r="Q866" s="9"/>
      <c r="R866" s="9"/>
      <c r="S866" s="9"/>
      <c r="T866" s="9"/>
      <c r="U866" s="9"/>
      <c r="V866" s="9"/>
      <c r="W866" s="9"/>
      <c r="X866" s="9"/>
      <c r="Y866" s="9"/>
      <c r="Z866" s="9"/>
    </row>
    <row r="867" spans="1:26" ht="13.5" customHeight="1">
      <c r="A867" s="12"/>
      <c r="B867" s="12"/>
      <c r="C867" s="12"/>
      <c r="D867" s="12"/>
      <c r="E867" s="11"/>
      <c r="F867" s="11"/>
      <c r="G867" s="10"/>
      <c r="H867" s="9"/>
      <c r="I867" s="9"/>
      <c r="J867" s="9"/>
      <c r="K867" s="9"/>
      <c r="L867" s="9"/>
      <c r="M867" s="9"/>
      <c r="N867" s="9"/>
      <c r="O867" s="9"/>
      <c r="P867" s="9"/>
      <c r="Q867" s="9"/>
      <c r="R867" s="9"/>
      <c r="S867" s="9"/>
      <c r="T867" s="9"/>
      <c r="U867" s="9"/>
      <c r="V867" s="9"/>
      <c r="W867" s="9"/>
      <c r="X867" s="9"/>
      <c r="Y867" s="9"/>
      <c r="Z867" s="9"/>
    </row>
    <row r="868" spans="1:26" ht="13.5" customHeight="1">
      <c r="A868" s="12"/>
      <c r="B868" s="12"/>
      <c r="C868" s="12"/>
      <c r="D868" s="12"/>
      <c r="E868" s="11"/>
      <c r="F868" s="11"/>
      <c r="G868" s="10"/>
      <c r="H868" s="9"/>
      <c r="I868" s="9"/>
      <c r="J868" s="9"/>
      <c r="K868" s="9"/>
      <c r="L868" s="9"/>
      <c r="M868" s="9"/>
      <c r="N868" s="9"/>
      <c r="O868" s="9"/>
      <c r="P868" s="9"/>
      <c r="Q868" s="9"/>
      <c r="R868" s="9"/>
      <c r="S868" s="9"/>
      <c r="T868" s="9"/>
      <c r="U868" s="9"/>
      <c r="V868" s="9"/>
      <c r="W868" s="9"/>
      <c r="X868" s="9"/>
      <c r="Y868" s="9"/>
      <c r="Z868" s="9"/>
    </row>
    <row r="869" spans="1:26" ht="13.5" customHeight="1">
      <c r="A869" s="12"/>
      <c r="B869" s="12"/>
      <c r="C869" s="12"/>
      <c r="D869" s="12"/>
      <c r="E869" s="11"/>
      <c r="F869" s="11"/>
      <c r="G869" s="10"/>
      <c r="H869" s="9"/>
      <c r="I869" s="9"/>
      <c r="J869" s="9"/>
      <c r="K869" s="9"/>
      <c r="L869" s="9"/>
      <c r="M869" s="9"/>
      <c r="N869" s="9"/>
      <c r="O869" s="9"/>
      <c r="P869" s="9"/>
      <c r="Q869" s="9"/>
      <c r="R869" s="9"/>
      <c r="S869" s="9"/>
      <c r="T869" s="9"/>
      <c r="U869" s="9"/>
      <c r="V869" s="9"/>
      <c r="W869" s="9"/>
      <c r="X869" s="9"/>
      <c r="Y869" s="9"/>
      <c r="Z869" s="9"/>
    </row>
    <row r="870" spans="1:26" ht="13.5" customHeight="1">
      <c r="A870" s="12"/>
      <c r="B870" s="12"/>
      <c r="C870" s="12"/>
      <c r="D870" s="12"/>
      <c r="E870" s="11"/>
      <c r="F870" s="11"/>
      <c r="G870" s="10"/>
      <c r="H870" s="9"/>
      <c r="I870" s="9"/>
      <c r="J870" s="9"/>
      <c r="K870" s="9"/>
      <c r="L870" s="9"/>
      <c r="M870" s="9"/>
      <c r="N870" s="9"/>
      <c r="O870" s="9"/>
      <c r="P870" s="9"/>
      <c r="Q870" s="9"/>
      <c r="R870" s="9"/>
      <c r="S870" s="9"/>
      <c r="T870" s="9"/>
      <c r="U870" s="9"/>
      <c r="V870" s="9"/>
      <c r="W870" s="9"/>
      <c r="X870" s="9"/>
      <c r="Y870" s="9"/>
      <c r="Z870" s="9"/>
    </row>
    <row r="871" spans="1:26" ht="13.5" customHeight="1">
      <c r="A871" s="12"/>
      <c r="B871" s="12"/>
      <c r="C871" s="12"/>
      <c r="D871" s="12"/>
      <c r="E871" s="11"/>
      <c r="F871" s="11"/>
      <c r="G871" s="10"/>
      <c r="H871" s="9"/>
      <c r="I871" s="9"/>
      <c r="J871" s="9"/>
      <c r="K871" s="9"/>
      <c r="L871" s="9"/>
      <c r="M871" s="9"/>
      <c r="N871" s="9"/>
      <c r="O871" s="9"/>
      <c r="P871" s="9"/>
      <c r="Q871" s="9"/>
      <c r="R871" s="9"/>
      <c r="S871" s="9"/>
      <c r="T871" s="9"/>
      <c r="U871" s="9"/>
      <c r="V871" s="9"/>
      <c r="W871" s="9"/>
      <c r="X871" s="9"/>
      <c r="Y871" s="9"/>
      <c r="Z871" s="9"/>
    </row>
    <row r="872" spans="1:26" ht="13.5" customHeight="1">
      <c r="A872" s="12"/>
      <c r="B872" s="12"/>
      <c r="C872" s="12"/>
      <c r="D872" s="12"/>
      <c r="E872" s="11"/>
      <c r="F872" s="11"/>
      <c r="G872" s="10"/>
      <c r="H872" s="9"/>
      <c r="I872" s="9"/>
      <c r="J872" s="9"/>
      <c r="K872" s="9"/>
      <c r="L872" s="9"/>
      <c r="M872" s="9"/>
      <c r="N872" s="9"/>
      <c r="O872" s="9"/>
      <c r="P872" s="9"/>
      <c r="Q872" s="9"/>
      <c r="R872" s="9"/>
      <c r="S872" s="9"/>
      <c r="T872" s="9"/>
      <c r="U872" s="9"/>
      <c r="V872" s="9"/>
      <c r="W872" s="9"/>
      <c r="X872" s="9"/>
      <c r="Y872" s="9"/>
      <c r="Z872" s="9"/>
    </row>
    <row r="873" spans="1:26" ht="13.5" customHeight="1">
      <c r="A873" s="12"/>
      <c r="B873" s="12"/>
      <c r="C873" s="12"/>
      <c r="D873" s="12"/>
      <c r="E873" s="11"/>
      <c r="F873" s="11"/>
      <c r="G873" s="10"/>
      <c r="H873" s="9"/>
      <c r="I873" s="9"/>
      <c r="J873" s="9"/>
      <c r="K873" s="9"/>
      <c r="L873" s="9"/>
      <c r="M873" s="9"/>
      <c r="N873" s="9"/>
      <c r="O873" s="9"/>
      <c r="P873" s="9"/>
      <c r="Q873" s="9"/>
      <c r="R873" s="9"/>
      <c r="S873" s="9"/>
      <c r="T873" s="9"/>
      <c r="U873" s="9"/>
      <c r="V873" s="9"/>
      <c r="W873" s="9"/>
      <c r="X873" s="9"/>
      <c r="Y873" s="9"/>
      <c r="Z873" s="9"/>
    </row>
    <row r="874" spans="1:26" ht="13.5" customHeight="1">
      <c r="A874" s="12"/>
      <c r="B874" s="12"/>
      <c r="C874" s="12"/>
      <c r="D874" s="12"/>
      <c r="E874" s="11"/>
      <c r="F874" s="11"/>
      <c r="G874" s="10"/>
      <c r="H874" s="9"/>
      <c r="I874" s="9"/>
      <c r="J874" s="9"/>
      <c r="K874" s="9"/>
      <c r="L874" s="9"/>
      <c r="M874" s="9"/>
      <c r="N874" s="9"/>
      <c r="O874" s="9"/>
      <c r="P874" s="9"/>
      <c r="Q874" s="9"/>
      <c r="R874" s="9"/>
      <c r="S874" s="9"/>
      <c r="T874" s="9"/>
      <c r="U874" s="9"/>
      <c r="V874" s="9"/>
      <c r="W874" s="9"/>
      <c r="X874" s="9"/>
      <c r="Y874" s="9"/>
      <c r="Z874" s="9"/>
    </row>
    <row r="875" spans="1:26" ht="13.5" customHeight="1">
      <c r="A875" s="12"/>
      <c r="B875" s="12"/>
      <c r="C875" s="12"/>
      <c r="D875" s="12"/>
      <c r="E875" s="11"/>
      <c r="F875" s="11"/>
      <c r="G875" s="10"/>
      <c r="H875" s="9"/>
      <c r="I875" s="9"/>
      <c r="J875" s="9"/>
      <c r="K875" s="9"/>
      <c r="L875" s="9"/>
      <c r="M875" s="9"/>
      <c r="N875" s="9"/>
      <c r="O875" s="9"/>
      <c r="P875" s="9"/>
      <c r="Q875" s="9"/>
      <c r="R875" s="9"/>
      <c r="S875" s="9"/>
      <c r="T875" s="9"/>
      <c r="U875" s="9"/>
      <c r="V875" s="9"/>
      <c r="W875" s="9"/>
      <c r="X875" s="9"/>
      <c r="Y875" s="9"/>
      <c r="Z875" s="9"/>
    </row>
    <row r="876" spans="1:26" ht="13.5" customHeight="1">
      <c r="A876" s="12"/>
      <c r="B876" s="12"/>
      <c r="C876" s="12"/>
      <c r="D876" s="12"/>
      <c r="E876" s="11"/>
      <c r="F876" s="11"/>
      <c r="G876" s="10"/>
      <c r="H876" s="9"/>
      <c r="I876" s="9"/>
      <c r="J876" s="9"/>
      <c r="K876" s="9"/>
      <c r="L876" s="9"/>
      <c r="M876" s="9"/>
      <c r="N876" s="9"/>
      <c r="O876" s="9"/>
      <c r="P876" s="9"/>
      <c r="Q876" s="9"/>
      <c r="R876" s="9"/>
      <c r="S876" s="9"/>
      <c r="T876" s="9"/>
      <c r="U876" s="9"/>
      <c r="V876" s="9"/>
      <c r="W876" s="9"/>
      <c r="X876" s="9"/>
      <c r="Y876" s="9"/>
      <c r="Z876" s="9"/>
    </row>
    <row r="877" spans="1:26" ht="13.5" customHeight="1">
      <c r="A877" s="12"/>
      <c r="B877" s="12"/>
      <c r="C877" s="12"/>
      <c r="D877" s="12"/>
      <c r="E877" s="11"/>
      <c r="F877" s="11"/>
      <c r="G877" s="10"/>
      <c r="H877" s="9"/>
      <c r="I877" s="9"/>
      <c r="J877" s="9"/>
      <c r="K877" s="9"/>
      <c r="L877" s="9"/>
      <c r="M877" s="9"/>
      <c r="N877" s="9"/>
      <c r="O877" s="9"/>
      <c r="P877" s="9"/>
      <c r="Q877" s="9"/>
      <c r="R877" s="9"/>
      <c r="S877" s="9"/>
      <c r="T877" s="9"/>
      <c r="U877" s="9"/>
      <c r="V877" s="9"/>
      <c r="W877" s="9"/>
      <c r="X877" s="9"/>
      <c r="Y877" s="9"/>
      <c r="Z877" s="9"/>
    </row>
    <row r="878" spans="1:26" ht="13.5" customHeight="1">
      <c r="A878" s="12"/>
      <c r="B878" s="12"/>
      <c r="C878" s="12"/>
      <c r="D878" s="12"/>
      <c r="E878" s="11"/>
      <c r="F878" s="11"/>
      <c r="G878" s="10"/>
      <c r="H878" s="9"/>
      <c r="I878" s="9"/>
      <c r="J878" s="9"/>
      <c r="K878" s="9"/>
      <c r="L878" s="9"/>
      <c r="M878" s="9"/>
      <c r="N878" s="9"/>
      <c r="O878" s="9"/>
      <c r="P878" s="9"/>
      <c r="Q878" s="9"/>
      <c r="R878" s="9"/>
      <c r="S878" s="9"/>
      <c r="T878" s="9"/>
      <c r="U878" s="9"/>
      <c r="V878" s="9"/>
      <c r="W878" s="9"/>
      <c r="X878" s="9"/>
      <c r="Y878" s="9"/>
      <c r="Z878" s="9"/>
    </row>
    <row r="879" spans="1:26" ht="13.5" customHeight="1">
      <c r="A879" s="12"/>
      <c r="B879" s="12"/>
      <c r="C879" s="12"/>
      <c r="D879" s="12"/>
      <c r="E879" s="11"/>
      <c r="F879" s="11"/>
      <c r="G879" s="10"/>
      <c r="H879" s="9"/>
      <c r="I879" s="9"/>
      <c r="J879" s="9"/>
      <c r="K879" s="9"/>
      <c r="L879" s="9"/>
      <c r="M879" s="9"/>
      <c r="N879" s="9"/>
      <c r="O879" s="9"/>
      <c r="P879" s="9"/>
      <c r="Q879" s="9"/>
      <c r="R879" s="9"/>
      <c r="S879" s="9"/>
      <c r="T879" s="9"/>
      <c r="U879" s="9"/>
      <c r="V879" s="9"/>
      <c r="W879" s="9"/>
      <c r="X879" s="9"/>
      <c r="Y879" s="9"/>
      <c r="Z879" s="9"/>
    </row>
    <row r="880" spans="1:26" ht="13.5" customHeight="1">
      <c r="A880" s="12"/>
      <c r="B880" s="12"/>
      <c r="C880" s="12"/>
      <c r="D880" s="12"/>
      <c r="E880" s="11"/>
      <c r="F880" s="11"/>
      <c r="G880" s="10"/>
      <c r="H880" s="9"/>
      <c r="I880" s="9"/>
      <c r="J880" s="9"/>
      <c r="K880" s="9"/>
      <c r="L880" s="9"/>
      <c r="M880" s="9"/>
      <c r="N880" s="9"/>
      <c r="O880" s="9"/>
      <c r="P880" s="9"/>
      <c r="Q880" s="9"/>
      <c r="R880" s="9"/>
      <c r="S880" s="9"/>
      <c r="T880" s="9"/>
      <c r="U880" s="9"/>
      <c r="V880" s="9"/>
      <c r="W880" s="9"/>
      <c r="X880" s="9"/>
      <c r="Y880" s="9"/>
      <c r="Z880" s="9"/>
    </row>
    <row r="881" spans="1:26" ht="13.5" customHeight="1">
      <c r="A881" s="12"/>
      <c r="B881" s="12"/>
      <c r="C881" s="12"/>
      <c r="D881" s="12"/>
      <c r="E881" s="11"/>
      <c r="F881" s="11"/>
      <c r="G881" s="10"/>
      <c r="H881" s="9"/>
      <c r="I881" s="9"/>
      <c r="J881" s="9"/>
      <c r="K881" s="9"/>
      <c r="L881" s="9"/>
      <c r="M881" s="9"/>
      <c r="N881" s="9"/>
      <c r="O881" s="9"/>
      <c r="P881" s="9"/>
      <c r="Q881" s="9"/>
      <c r="R881" s="9"/>
      <c r="S881" s="9"/>
      <c r="T881" s="9"/>
      <c r="U881" s="9"/>
      <c r="V881" s="9"/>
      <c r="W881" s="9"/>
      <c r="X881" s="9"/>
      <c r="Y881" s="9"/>
      <c r="Z881" s="9"/>
    </row>
    <row r="882" spans="1:26" ht="13.5" customHeight="1">
      <c r="A882" s="12"/>
      <c r="B882" s="12"/>
      <c r="C882" s="12"/>
      <c r="D882" s="12"/>
      <c r="E882" s="11"/>
      <c r="F882" s="11"/>
      <c r="G882" s="10"/>
      <c r="H882" s="9"/>
      <c r="I882" s="9"/>
      <c r="J882" s="9"/>
      <c r="K882" s="9"/>
      <c r="L882" s="9"/>
      <c r="M882" s="9"/>
      <c r="N882" s="9"/>
      <c r="O882" s="9"/>
      <c r="P882" s="9"/>
      <c r="Q882" s="9"/>
      <c r="R882" s="9"/>
      <c r="S882" s="9"/>
      <c r="T882" s="9"/>
      <c r="U882" s="9"/>
      <c r="V882" s="9"/>
      <c r="W882" s="9"/>
      <c r="X882" s="9"/>
      <c r="Y882" s="9"/>
      <c r="Z882" s="9"/>
    </row>
    <row r="883" spans="1:26" ht="13.5" customHeight="1">
      <c r="A883" s="12"/>
      <c r="B883" s="12"/>
      <c r="C883" s="12"/>
      <c r="D883" s="12"/>
      <c r="E883" s="11"/>
      <c r="F883" s="11"/>
      <c r="G883" s="10"/>
      <c r="H883" s="9"/>
      <c r="I883" s="9"/>
      <c r="J883" s="9"/>
      <c r="K883" s="9"/>
      <c r="L883" s="9"/>
      <c r="M883" s="9"/>
      <c r="N883" s="9"/>
      <c r="O883" s="9"/>
      <c r="P883" s="9"/>
      <c r="Q883" s="9"/>
      <c r="R883" s="9"/>
      <c r="S883" s="9"/>
      <c r="T883" s="9"/>
      <c r="U883" s="9"/>
      <c r="V883" s="9"/>
      <c r="W883" s="9"/>
      <c r="X883" s="9"/>
      <c r="Y883" s="9"/>
      <c r="Z883" s="9"/>
    </row>
    <row r="884" spans="1:26" ht="13.5" customHeight="1">
      <c r="A884" s="12"/>
      <c r="B884" s="12"/>
      <c r="C884" s="12"/>
      <c r="D884" s="12"/>
      <c r="E884" s="11"/>
      <c r="F884" s="11"/>
      <c r="G884" s="10"/>
      <c r="H884" s="9"/>
      <c r="I884" s="9"/>
      <c r="J884" s="9"/>
      <c r="K884" s="9"/>
      <c r="L884" s="9"/>
      <c r="M884" s="9"/>
      <c r="N884" s="9"/>
      <c r="O884" s="9"/>
      <c r="P884" s="9"/>
      <c r="Q884" s="9"/>
      <c r="R884" s="9"/>
      <c r="S884" s="9"/>
      <c r="T884" s="9"/>
      <c r="U884" s="9"/>
      <c r="V884" s="9"/>
      <c r="W884" s="9"/>
      <c r="X884" s="9"/>
      <c r="Y884" s="9"/>
      <c r="Z884" s="9"/>
    </row>
    <row r="885" spans="1:26" ht="13.5" customHeight="1">
      <c r="A885" s="12"/>
      <c r="B885" s="12"/>
      <c r="C885" s="12"/>
      <c r="D885" s="12"/>
      <c r="E885" s="11"/>
      <c r="F885" s="11"/>
      <c r="G885" s="10"/>
      <c r="H885" s="9"/>
      <c r="I885" s="9"/>
      <c r="J885" s="9"/>
      <c r="K885" s="9"/>
      <c r="L885" s="9"/>
      <c r="M885" s="9"/>
      <c r="N885" s="9"/>
      <c r="O885" s="9"/>
      <c r="P885" s="9"/>
      <c r="Q885" s="9"/>
      <c r="R885" s="9"/>
      <c r="S885" s="9"/>
      <c r="T885" s="9"/>
      <c r="U885" s="9"/>
      <c r="V885" s="9"/>
      <c r="W885" s="9"/>
      <c r="X885" s="9"/>
      <c r="Y885" s="9"/>
      <c r="Z885" s="9"/>
    </row>
    <row r="886" spans="1:26" ht="13.5" customHeight="1">
      <c r="A886" s="12"/>
      <c r="B886" s="12"/>
      <c r="C886" s="12"/>
      <c r="D886" s="12"/>
      <c r="E886" s="11"/>
      <c r="F886" s="11"/>
      <c r="G886" s="10"/>
      <c r="H886" s="9"/>
      <c r="I886" s="9"/>
      <c r="J886" s="9"/>
      <c r="K886" s="9"/>
      <c r="L886" s="9"/>
      <c r="M886" s="9"/>
      <c r="N886" s="9"/>
      <c r="O886" s="9"/>
      <c r="P886" s="9"/>
      <c r="Q886" s="9"/>
      <c r="R886" s="9"/>
      <c r="S886" s="9"/>
      <c r="T886" s="9"/>
      <c r="U886" s="9"/>
      <c r="V886" s="9"/>
      <c r="W886" s="9"/>
      <c r="X886" s="9"/>
      <c r="Y886" s="9"/>
      <c r="Z886" s="9"/>
    </row>
    <row r="887" spans="1:26" ht="13.5" customHeight="1">
      <c r="A887" s="12"/>
      <c r="B887" s="12"/>
      <c r="C887" s="12"/>
      <c r="D887" s="12"/>
      <c r="E887" s="11"/>
      <c r="F887" s="11"/>
      <c r="G887" s="10"/>
      <c r="H887" s="9"/>
      <c r="I887" s="9"/>
      <c r="J887" s="9"/>
      <c r="K887" s="9"/>
      <c r="L887" s="9"/>
      <c r="M887" s="9"/>
      <c r="N887" s="9"/>
      <c r="O887" s="9"/>
      <c r="P887" s="9"/>
      <c r="Q887" s="9"/>
      <c r="R887" s="9"/>
      <c r="S887" s="9"/>
      <c r="T887" s="9"/>
      <c r="U887" s="9"/>
      <c r="V887" s="9"/>
      <c r="W887" s="9"/>
      <c r="X887" s="9"/>
      <c r="Y887" s="9"/>
      <c r="Z887" s="9"/>
    </row>
    <row r="888" spans="1:26" ht="13.5" customHeight="1">
      <c r="A888" s="12"/>
      <c r="B888" s="12"/>
      <c r="C888" s="12"/>
      <c r="D888" s="12"/>
      <c r="E888" s="11"/>
      <c r="F888" s="11"/>
      <c r="G888" s="10"/>
      <c r="H888" s="9"/>
      <c r="I888" s="9"/>
      <c r="J888" s="9"/>
      <c r="K888" s="9"/>
      <c r="L888" s="9"/>
      <c r="M888" s="9"/>
      <c r="N888" s="9"/>
      <c r="O888" s="9"/>
      <c r="P888" s="9"/>
      <c r="Q888" s="9"/>
      <c r="R888" s="9"/>
      <c r="S888" s="9"/>
      <c r="T888" s="9"/>
      <c r="U888" s="9"/>
      <c r="V888" s="9"/>
      <c r="W888" s="9"/>
      <c r="X888" s="9"/>
      <c r="Y888" s="9"/>
      <c r="Z888" s="9"/>
    </row>
    <row r="889" spans="1:26" ht="13.5" customHeight="1">
      <c r="A889" s="12"/>
      <c r="B889" s="12"/>
      <c r="C889" s="12"/>
      <c r="D889" s="12"/>
      <c r="E889" s="11"/>
      <c r="F889" s="11"/>
      <c r="G889" s="10"/>
      <c r="H889" s="9"/>
      <c r="I889" s="9"/>
      <c r="J889" s="9"/>
      <c r="K889" s="9"/>
      <c r="L889" s="9"/>
      <c r="M889" s="9"/>
      <c r="N889" s="9"/>
      <c r="O889" s="9"/>
      <c r="P889" s="9"/>
      <c r="Q889" s="9"/>
      <c r="R889" s="9"/>
      <c r="S889" s="9"/>
      <c r="T889" s="9"/>
      <c r="U889" s="9"/>
      <c r="V889" s="9"/>
      <c r="W889" s="9"/>
      <c r="X889" s="9"/>
      <c r="Y889" s="9"/>
      <c r="Z889" s="9"/>
    </row>
    <row r="890" spans="1:26" ht="13.5" customHeight="1">
      <c r="A890" s="12"/>
      <c r="B890" s="12"/>
      <c r="C890" s="12"/>
      <c r="D890" s="12"/>
      <c r="E890" s="11"/>
      <c r="F890" s="11"/>
      <c r="G890" s="10"/>
      <c r="H890" s="9"/>
      <c r="I890" s="9"/>
      <c r="J890" s="9"/>
      <c r="K890" s="9"/>
      <c r="L890" s="9"/>
      <c r="M890" s="9"/>
      <c r="N890" s="9"/>
      <c r="O890" s="9"/>
      <c r="P890" s="9"/>
      <c r="Q890" s="9"/>
      <c r="R890" s="9"/>
      <c r="S890" s="9"/>
      <c r="T890" s="9"/>
      <c r="U890" s="9"/>
      <c r="V890" s="9"/>
      <c r="W890" s="9"/>
      <c r="X890" s="9"/>
      <c r="Y890" s="9"/>
      <c r="Z890" s="9"/>
    </row>
    <row r="891" spans="1:26" ht="13.5" customHeight="1">
      <c r="A891" s="12"/>
      <c r="B891" s="12"/>
      <c r="C891" s="12"/>
      <c r="D891" s="12"/>
      <c r="E891" s="11"/>
      <c r="F891" s="11"/>
      <c r="G891" s="10"/>
      <c r="H891" s="9"/>
      <c r="I891" s="9"/>
      <c r="J891" s="9"/>
      <c r="K891" s="9"/>
      <c r="L891" s="9"/>
      <c r="M891" s="9"/>
      <c r="N891" s="9"/>
      <c r="O891" s="9"/>
      <c r="P891" s="9"/>
      <c r="Q891" s="9"/>
      <c r="R891" s="9"/>
      <c r="S891" s="9"/>
      <c r="T891" s="9"/>
      <c r="U891" s="9"/>
      <c r="V891" s="9"/>
      <c r="W891" s="9"/>
      <c r="X891" s="9"/>
      <c r="Y891" s="9"/>
      <c r="Z891" s="9"/>
    </row>
    <row r="892" spans="1:26" ht="13.5" customHeight="1">
      <c r="A892" s="12"/>
      <c r="B892" s="12"/>
      <c r="C892" s="12"/>
      <c r="D892" s="12"/>
      <c r="E892" s="11"/>
      <c r="F892" s="11"/>
      <c r="G892" s="10"/>
      <c r="H892" s="9"/>
      <c r="I892" s="9"/>
      <c r="J892" s="9"/>
      <c r="K892" s="9"/>
      <c r="L892" s="9"/>
      <c r="M892" s="9"/>
      <c r="N892" s="9"/>
      <c r="O892" s="9"/>
      <c r="P892" s="9"/>
      <c r="Q892" s="9"/>
      <c r="R892" s="9"/>
      <c r="S892" s="9"/>
      <c r="T892" s="9"/>
      <c r="U892" s="9"/>
      <c r="V892" s="9"/>
      <c r="W892" s="9"/>
      <c r="X892" s="9"/>
      <c r="Y892" s="9"/>
      <c r="Z892" s="9"/>
    </row>
    <row r="893" spans="1:26" ht="13.5" customHeight="1">
      <c r="A893" s="12"/>
      <c r="B893" s="12"/>
      <c r="C893" s="12"/>
      <c r="D893" s="12"/>
      <c r="E893" s="11"/>
      <c r="F893" s="11"/>
      <c r="G893" s="10"/>
      <c r="H893" s="9"/>
      <c r="I893" s="9"/>
      <c r="J893" s="9"/>
      <c r="K893" s="9"/>
      <c r="L893" s="9"/>
      <c r="M893" s="9"/>
      <c r="N893" s="9"/>
      <c r="O893" s="9"/>
      <c r="P893" s="9"/>
      <c r="Q893" s="9"/>
      <c r="R893" s="9"/>
      <c r="S893" s="9"/>
      <c r="T893" s="9"/>
      <c r="U893" s="9"/>
      <c r="V893" s="9"/>
      <c r="W893" s="9"/>
      <c r="X893" s="9"/>
      <c r="Y893" s="9"/>
      <c r="Z893" s="9"/>
    </row>
    <row r="894" spans="1:26" ht="13.5" customHeight="1">
      <c r="A894" s="12"/>
      <c r="B894" s="12"/>
      <c r="C894" s="12"/>
      <c r="D894" s="12"/>
      <c r="E894" s="11"/>
      <c r="F894" s="11"/>
      <c r="G894" s="10"/>
      <c r="H894" s="9"/>
      <c r="I894" s="9"/>
      <c r="J894" s="9"/>
      <c r="K894" s="9"/>
      <c r="L894" s="9"/>
      <c r="M894" s="9"/>
      <c r="N894" s="9"/>
      <c r="O894" s="9"/>
      <c r="P894" s="9"/>
      <c r="Q894" s="9"/>
      <c r="R894" s="9"/>
      <c r="S894" s="9"/>
      <c r="T894" s="9"/>
      <c r="U894" s="9"/>
      <c r="V894" s="9"/>
      <c r="W894" s="9"/>
      <c r="X894" s="9"/>
      <c r="Y894" s="9"/>
      <c r="Z894" s="9"/>
    </row>
    <row r="895" spans="1:26" ht="13.5" customHeight="1">
      <c r="A895" s="12"/>
      <c r="B895" s="12"/>
      <c r="C895" s="12"/>
      <c r="D895" s="12"/>
      <c r="E895" s="11"/>
      <c r="F895" s="11"/>
      <c r="G895" s="10"/>
      <c r="H895" s="9"/>
      <c r="I895" s="9"/>
      <c r="J895" s="9"/>
      <c r="K895" s="9"/>
      <c r="L895" s="9"/>
      <c r="M895" s="9"/>
      <c r="N895" s="9"/>
      <c r="O895" s="9"/>
      <c r="P895" s="9"/>
      <c r="Q895" s="9"/>
      <c r="R895" s="9"/>
      <c r="S895" s="9"/>
      <c r="T895" s="9"/>
      <c r="U895" s="9"/>
      <c r="V895" s="9"/>
      <c r="W895" s="9"/>
      <c r="X895" s="9"/>
      <c r="Y895" s="9"/>
      <c r="Z895" s="9"/>
    </row>
    <row r="896" spans="1:26" ht="13.5" customHeight="1">
      <c r="A896" s="12"/>
      <c r="B896" s="12"/>
      <c r="C896" s="12"/>
      <c r="D896" s="12"/>
      <c r="E896" s="11"/>
      <c r="F896" s="11"/>
      <c r="G896" s="10"/>
      <c r="H896" s="9"/>
      <c r="I896" s="9"/>
      <c r="J896" s="9"/>
      <c r="K896" s="9"/>
      <c r="L896" s="9"/>
      <c r="M896" s="9"/>
      <c r="N896" s="9"/>
      <c r="O896" s="9"/>
      <c r="P896" s="9"/>
      <c r="Q896" s="9"/>
      <c r="R896" s="9"/>
      <c r="S896" s="9"/>
      <c r="T896" s="9"/>
      <c r="U896" s="9"/>
      <c r="V896" s="9"/>
      <c r="W896" s="9"/>
      <c r="X896" s="9"/>
      <c r="Y896" s="9"/>
      <c r="Z896" s="9"/>
    </row>
    <row r="897" spans="1:26" ht="13.5" customHeight="1">
      <c r="A897" s="12"/>
      <c r="B897" s="12"/>
      <c r="C897" s="12"/>
      <c r="D897" s="12"/>
      <c r="E897" s="11"/>
      <c r="F897" s="11"/>
      <c r="G897" s="10"/>
      <c r="H897" s="9"/>
      <c r="I897" s="9"/>
      <c r="J897" s="9"/>
      <c r="K897" s="9"/>
      <c r="L897" s="9"/>
      <c r="M897" s="9"/>
      <c r="N897" s="9"/>
      <c r="O897" s="9"/>
      <c r="P897" s="9"/>
      <c r="Q897" s="9"/>
      <c r="R897" s="9"/>
      <c r="S897" s="9"/>
      <c r="T897" s="9"/>
      <c r="U897" s="9"/>
      <c r="V897" s="9"/>
      <c r="W897" s="9"/>
      <c r="X897" s="9"/>
      <c r="Y897" s="9"/>
      <c r="Z897" s="9"/>
    </row>
    <row r="898" spans="1:26" ht="13.5" customHeight="1">
      <c r="A898" s="12"/>
      <c r="B898" s="12"/>
      <c r="C898" s="12"/>
      <c r="D898" s="12"/>
      <c r="E898" s="11"/>
      <c r="F898" s="11"/>
      <c r="G898" s="10"/>
      <c r="H898" s="9"/>
      <c r="I898" s="9"/>
      <c r="J898" s="9"/>
      <c r="K898" s="9"/>
      <c r="L898" s="9"/>
      <c r="M898" s="9"/>
      <c r="N898" s="9"/>
      <c r="O898" s="9"/>
      <c r="P898" s="9"/>
      <c r="Q898" s="9"/>
      <c r="R898" s="9"/>
      <c r="S898" s="9"/>
      <c r="T898" s="9"/>
      <c r="U898" s="9"/>
      <c r="V898" s="9"/>
      <c r="W898" s="9"/>
      <c r="X898" s="9"/>
      <c r="Y898" s="9"/>
      <c r="Z898" s="9"/>
    </row>
    <row r="899" spans="1:26" ht="13.5" customHeight="1">
      <c r="A899" s="12"/>
      <c r="B899" s="12"/>
      <c r="C899" s="12"/>
      <c r="D899" s="12"/>
      <c r="E899" s="11"/>
      <c r="F899" s="11"/>
      <c r="G899" s="10"/>
      <c r="H899" s="9"/>
      <c r="I899" s="9"/>
      <c r="J899" s="9"/>
      <c r="K899" s="9"/>
      <c r="L899" s="9"/>
      <c r="M899" s="9"/>
      <c r="N899" s="9"/>
      <c r="O899" s="9"/>
      <c r="P899" s="9"/>
      <c r="Q899" s="9"/>
      <c r="R899" s="9"/>
      <c r="S899" s="9"/>
      <c r="T899" s="9"/>
      <c r="U899" s="9"/>
      <c r="V899" s="9"/>
      <c r="W899" s="9"/>
      <c r="X899" s="9"/>
      <c r="Y899" s="9"/>
      <c r="Z899" s="9"/>
    </row>
    <row r="900" spans="1:26" ht="13.5" customHeight="1">
      <c r="A900" s="12"/>
      <c r="B900" s="12"/>
      <c r="C900" s="12"/>
      <c r="D900" s="12"/>
      <c r="E900" s="11"/>
      <c r="F900" s="11"/>
      <c r="G900" s="10"/>
      <c r="H900" s="9"/>
      <c r="I900" s="9"/>
      <c r="J900" s="9"/>
      <c r="K900" s="9"/>
      <c r="L900" s="9"/>
      <c r="M900" s="9"/>
      <c r="N900" s="9"/>
      <c r="O900" s="9"/>
      <c r="P900" s="9"/>
      <c r="Q900" s="9"/>
      <c r="R900" s="9"/>
      <c r="S900" s="9"/>
      <c r="T900" s="9"/>
      <c r="U900" s="9"/>
      <c r="V900" s="9"/>
      <c r="W900" s="9"/>
      <c r="X900" s="9"/>
      <c r="Y900" s="9"/>
      <c r="Z900" s="9"/>
    </row>
    <row r="901" spans="1:26" ht="13.5" customHeight="1">
      <c r="A901" s="12"/>
      <c r="B901" s="12"/>
      <c r="C901" s="12"/>
      <c r="D901" s="12"/>
      <c r="E901" s="11"/>
      <c r="F901" s="11"/>
      <c r="G901" s="10"/>
      <c r="H901" s="9"/>
      <c r="I901" s="9"/>
      <c r="J901" s="9"/>
      <c r="K901" s="9"/>
      <c r="L901" s="9"/>
      <c r="M901" s="9"/>
      <c r="N901" s="9"/>
      <c r="O901" s="9"/>
      <c r="P901" s="9"/>
      <c r="Q901" s="9"/>
      <c r="R901" s="9"/>
      <c r="S901" s="9"/>
      <c r="T901" s="9"/>
      <c r="U901" s="9"/>
      <c r="V901" s="9"/>
      <c r="W901" s="9"/>
      <c r="X901" s="9"/>
      <c r="Y901" s="9"/>
      <c r="Z901" s="9"/>
    </row>
    <row r="902" spans="1:26" ht="13.5" customHeight="1">
      <c r="A902" s="12"/>
      <c r="B902" s="12"/>
      <c r="C902" s="12"/>
      <c r="D902" s="12"/>
      <c r="E902" s="11"/>
      <c r="F902" s="11"/>
      <c r="G902" s="10"/>
      <c r="H902" s="9"/>
      <c r="I902" s="9"/>
      <c r="J902" s="9"/>
      <c r="K902" s="9"/>
      <c r="L902" s="9"/>
      <c r="M902" s="9"/>
      <c r="N902" s="9"/>
      <c r="O902" s="9"/>
      <c r="P902" s="9"/>
      <c r="Q902" s="9"/>
      <c r="R902" s="9"/>
      <c r="S902" s="9"/>
      <c r="T902" s="9"/>
      <c r="U902" s="9"/>
      <c r="V902" s="9"/>
      <c r="W902" s="9"/>
      <c r="X902" s="9"/>
      <c r="Y902" s="9"/>
      <c r="Z902" s="9"/>
    </row>
    <row r="903" spans="1:26" ht="13.5" customHeight="1">
      <c r="A903" s="12"/>
      <c r="B903" s="12"/>
      <c r="C903" s="12"/>
      <c r="D903" s="12"/>
      <c r="E903" s="11"/>
      <c r="F903" s="11"/>
      <c r="G903" s="10"/>
      <c r="H903" s="9"/>
      <c r="I903" s="9"/>
      <c r="J903" s="9"/>
      <c r="K903" s="9"/>
      <c r="L903" s="9"/>
      <c r="M903" s="9"/>
      <c r="N903" s="9"/>
      <c r="O903" s="9"/>
      <c r="P903" s="9"/>
      <c r="Q903" s="9"/>
      <c r="R903" s="9"/>
      <c r="S903" s="9"/>
      <c r="T903" s="9"/>
      <c r="U903" s="9"/>
      <c r="V903" s="9"/>
      <c r="W903" s="9"/>
      <c r="X903" s="9"/>
      <c r="Y903" s="9"/>
      <c r="Z903" s="9"/>
    </row>
    <row r="904" spans="1:26" ht="13.5" customHeight="1">
      <c r="A904" s="12"/>
      <c r="B904" s="12"/>
      <c r="C904" s="12"/>
      <c r="D904" s="12"/>
      <c r="E904" s="11"/>
      <c r="F904" s="11"/>
      <c r="G904" s="10"/>
      <c r="H904" s="9"/>
      <c r="I904" s="9"/>
      <c r="J904" s="9"/>
      <c r="K904" s="9"/>
      <c r="L904" s="9"/>
      <c r="M904" s="9"/>
      <c r="N904" s="9"/>
      <c r="O904" s="9"/>
      <c r="P904" s="9"/>
      <c r="Q904" s="9"/>
      <c r="R904" s="9"/>
      <c r="S904" s="9"/>
      <c r="T904" s="9"/>
      <c r="U904" s="9"/>
      <c r="V904" s="9"/>
      <c r="W904" s="9"/>
      <c r="X904" s="9"/>
      <c r="Y904" s="9"/>
      <c r="Z904" s="9"/>
    </row>
    <row r="905" spans="1:26" ht="13.5" customHeight="1">
      <c r="A905" s="12"/>
      <c r="B905" s="12"/>
      <c r="C905" s="12"/>
      <c r="D905" s="12"/>
      <c r="E905" s="11"/>
      <c r="F905" s="11"/>
      <c r="G905" s="10"/>
      <c r="H905" s="9"/>
      <c r="I905" s="9"/>
      <c r="J905" s="9"/>
      <c r="K905" s="9"/>
      <c r="L905" s="9"/>
      <c r="M905" s="9"/>
      <c r="N905" s="9"/>
      <c r="O905" s="9"/>
      <c r="P905" s="9"/>
      <c r="Q905" s="9"/>
      <c r="R905" s="9"/>
      <c r="S905" s="9"/>
      <c r="T905" s="9"/>
      <c r="U905" s="9"/>
      <c r="V905" s="9"/>
      <c r="W905" s="9"/>
      <c r="X905" s="9"/>
      <c r="Y905" s="9"/>
      <c r="Z905" s="9"/>
    </row>
    <row r="906" spans="1:26" ht="13.5" customHeight="1">
      <c r="A906" s="12"/>
      <c r="B906" s="12"/>
      <c r="C906" s="12"/>
      <c r="D906" s="12"/>
      <c r="E906" s="11"/>
      <c r="F906" s="11"/>
      <c r="G906" s="10"/>
      <c r="H906" s="9"/>
      <c r="I906" s="9"/>
      <c r="J906" s="9"/>
      <c r="K906" s="9"/>
      <c r="L906" s="9"/>
      <c r="M906" s="9"/>
      <c r="N906" s="9"/>
      <c r="O906" s="9"/>
      <c r="P906" s="9"/>
      <c r="Q906" s="9"/>
      <c r="R906" s="9"/>
      <c r="S906" s="9"/>
      <c r="T906" s="9"/>
      <c r="U906" s="9"/>
      <c r="V906" s="9"/>
      <c r="W906" s="9"/>
      <c r="X906" s="9"/>
      <c r="Y906" s="9"/>
      <c r="Z906" s="9"/>
    </row>
    <row r="907" spans="1:26" ht="13.5" customHeight="1">
      <c r="A907" s="12"/>
      <c r="B907" s="12"/>
      <c r="C907" s="12"/>
      <c r="D907" s="12"/>
      <c r="E907" s="11"/>
      <c r="F907" s="11"/>
      <c r="G907" s="10"/>
      <c r="H907" s="9"/>
      <c r="I907" s="9"/>
      <c r="J907" s="9"/>
      <c r="K907" s="9"/>
      <c r="L907" s="9"/>
      <c r="M907" s="9"/>
      <c r="N907" s="9"/>
      <c r="O907" s="9"/>
      <c r="P907" s="9"/>
      <c r="Q907" s="9"/>
      <c r="R907" s="9"/>
      <c r="S907" s="9"/>
      <c r="T907" s="9"/>
      <c r="U907" s="9"/>
      <c r="V907" s="9"/>
      <c r="W907" s="9"/>
      <c r="X907" s="9"/>
      <c r="Y907" s="9"/>
      <c r="Z907" s="9"/>
    </row>
    <row r="908" spans="1:26" ht="13.5" customHeight="1">
      <c r="A908" s="12"/>
      <c r="B908" s="12"/>
      <c r="C908" s="12"/>
      <c r="D908" s="12"/>
      <c r="E908" s="11"/>
      <c r="F908" s="11"/>
      <c r="G908" s="10"/>
      <c r="H908" s="9"/>
      <c r="I908" s="9"/>
      <c r="J908" s="9"/>
      <c r="K908" s="9"/>
      <c r="L908" s="9"/>
      <c r="M908" s="9"/>
      <c r="N908" s="9"/>
      <c r="O908" s="9"/>
      <c r="P908" s="9"/>
      <c r="Q908" s="9"/>
      <c r="R908" s="9"/>
      <c r="S908" s="9"/>
      <c r="T908" s="9"/>
      <c r="U908" s="9"/>
      <c r="V908" s="9"/>
      <c r="W908" s="9"/>
      <c r="X908" s="9"/>
      <c r="Y908" s="9"/>
      <c r="Z908" s="9"/>
    </row>
    <row r="909" spans="1:26" ht="13.5" customHeight="1">
      <c r="A909" s="12"/>
      <c r="B909" s="12"/>
      <c r="C909" s="12"/>
      <c r="D909" s="12"/>
      <c r="E909" s="11"/>
      <c r="F909" s="11"/>
      <c r="G909" s="10"/>
      <c r="H909" s="9"/>
      <c r="I909" s="9"/>
      <c r="J909" s="9"/>
      <c r="K909" s="9"/>
      <c r="L909" s="9"/>
      <c r="M909" s="9"/>
      <c r="N909" s="9"/>
      <c r="O909" s="9"/>
      <c r="P909" s="9"/>
      <c r="Q909" s="9"/>
      <c r="R909" s="9"/>
      <c r="S909" s="9"/>
      <c r="T909" s="9"/>
      <c r="U909" s="9"/>
      <c r="V909" s="9"/>
      <c r="W909" s="9"/>
      <c r="X909" s="9"/>
      <c r="Y909" s="9"/>
      <c r="Z909" s="9"/>
    </row>
    <row r="910" spans="1:26" ht="13.5" customHeight="1">
      <c r="A910" s="12"/>
      <c r="B910" s="12"/>
      <c r="C910" s="12"/>
      <c r="D910" s="12"/>
      <c r="E910" s="11"/>
      <c r="F910" s="11"/>
      <c r="G910" s="10"/>
      <c r="H910" s="9"/>
      <c r="I910" s="9"/>
      <c r="J910" s="9"/>
      <c r="K910" s="9"/>
      <c r="L910" s="9"/>
      <c r="M910" s="9"/>
      <c r="N910" s="9"/>
      <c r="O910" s="9"/>
      <c r="P910" s="9"/>
      <c r="Q910" s="9"/>
      <c r="R910" s="9"/>
      <c r="S910" s="9"/>
      <c r="T910" s="9"/>
      <c r="U910" s="9"/>
      <c r="V910" s="9"/>
      <c r="W910" s="9"/>
      <c r="X910" s="9"/>
      <c r="Y910" s="9"/>
      <c r="Z910" s="9"/>
    </row>
    <row r="911" spans="1:26" ht="13.5" customHeight="1">
      <c r="A911" s="12"/>
      <c r="B911" s="12"/>
      <c r="C911" s="12"/>
      <c r="D911" s="12"/>
      <c r="E911" s="11"/>
      <c r="F911" s="11"/>
      <c r="G911" s="10"/>
      <c r="H911" s="9"/>
      <c r="I911" s="9"/>
      <c r="J911" s="9"/>
      <c r="K911" s="9"/>
      <c r="L911" s="9"/>
      <c r="M911" s="9"/>
      <c r="N911" s="9"/>
      <c r="O911" s="9"/>
      <c r="P911" s="9"/>
      <c r="Q911" s="9"/>
      <c r="R911" s="9"/>
      <c r="S911" s="9"/>
      <c r="T911" s="9"/>
      <c r="U911" s="9"/>
      <c r="V911" s="9"/>
      <c r="W911" s="9"/>
      <c r="X911" s="9"/>
      <c r="Y911" s="9"/>
      <c r="Z911" s="9"/>
    </row>
    <row r="912" spans="1:26" ht="13.5" customHeight="1">
      <c r="A912" s="12"/>
      <c r="B912" s="12"/>
      <c r="C912" s="12"/>
      <c r="D912" s="12"/>
      <c r="E912" s="11"/>
      <c r="F912" s="11"/>
      <c r="G912" s="10"/>
      <c r="H912" s="9"/>
      <c r="I912" s="9"/>
      <c r="J912" s="9"/>
      <c r="K912" s="9"/>
      <c r="L912" s="9"/>
      <c r="M912" s="9"/>
      <c r="N912" s="9"/>
      <c r="O912" s="9"/>
      <c r="P912" s="9"/>
      <c r="Q912" s="9"/>
      <c r="R912" s="9"/>
      <c r="S912" s="9"/>
      <c r="T912" s="9"/>
      <c r="U912" s="9"/>
      <c r="V912" s="9"/>
      <c r="W912" s="9"/>
      <c r="X912" s="9"/>
      <c r="Y912" s="9"/>
      <c r="Z912" s="9"/>
    </row>
    <row r="913" spans="1:26" ht="13.5" customHeight="1">
      <c r="A913" s="12"/>
      <c r="B913" s="12"/>
      <c r="C913" s="12"/>
      <c r="D913" s="12"/>
      <c r="E913" s="11"/>
      <c r="F913" s="11"/>
      <c r="G913" s="10"/>
      <c r="H913" s="9"/>
      <c r="I913" s="9"/>
      <c r="J913" s="9"/>
      <c r="K913" s="9"/>
      <c r="L913" s="9"/>
      <c r="M913" s="9"/>
      <c r="N913" s="9"/>
      <c r="O913" s="9"/>
      <c r="P913" s="9"/>
      <c r="Q913" s="9"/>
      <c r="R913" s="9"/>
      <c r="S913" s="9"/>
      <c r="T913" s="9"/>
      <c r="U913" s="9"/>
      <c r="V913" s="9"/>
      <c r="W913" s="9"/>
      <c r="X913" s="9"/>
      <c r="Y913" s="9"/>
      <c r="Z913" s="9"/>
    </row>
    <row r="914" spans="1:26" ht="13.5" customHeight="1">
      <c r="A914" s="12"/>
      <c r="B914" s="12"/>
      <c r="C914" s="12"/>
      <c r="D914" s="12"/>
      <c r="E914" s="11"/>
      <c r="F914" s="11"/>
      <c r="G914" s="10"/>
      <c r="H914" s="9"/>
      <c r="I914" s="9"/>
      <c r="J914" s="9"/>
      <c r="K914" s="9"/>
      <c r="L914" s="9"/>
      <c r="M914" s="9"/>
      <c r="N914" s="9"/>
      <c r="O914" s="9"/>
      <c r="P914" s="9"/>
      <c r="Q914" s="9"/>
      <c r="R914" s="9"/>
      <c r="S914" s="9"/>
      <c r="T914" s="9"/>
      <c r="U914" s="9"/>
      <c r="V914" s="9"/>
      <c r="W914" s="9"/>
      <c r="X914" s="9"/>
      <c r="Y914" s="9"/>
      <c r="Z914" s="9"/>
    </row>
    <row r="915" spans="1:26" ht="13.5" customHeight="1">
      <c r="A915" s="12"/>
      <c r="B915" s="12"/>
      <c r="C915" s="12"/>
      <c r="D915" s="12"/>
      <c r="E915" s="11"/>
      <c r="F915" s="11"/>
      <c r="G915" s="10"/>
      <c r="H915" s="9"/>
      <c r="I915" s="9"/>
      <c r="J915" s="9"/>
      <c r="K915" s="9"/>
      <c r="L915" s="9"/>
      <c r="M915" s="9"/>
      <c r="N915" s="9"/>
      <c r="O915" s="9"/>
      <c r="P915" s="9"/>
      <c r="Q915" s="9"/>
      <c r="R915" s="9"/>
      <c r="S915" s="9"/>
      <c r="T915" s="9"/>
      <c r="U915" s="9"/>
      <c r="V915" s="9"/>
      <c r="W915" s="9"/>
      <c r="X915" s="9"/>
      <c r="Y915" s="9"/>
      <c r="Z915" s="9"/>
    </row>
    <row r="916" spans="1:26" ht="13.5" customHeight="1">
      <c r="A916" s="12"/>
      <c r="B916" s="12"/>
      <c r="C916" s="12"/>
      <c r="D916" s="12"/>
      <c r="E916" s="11"/>
      <c r="F916" s="11"/>
      <c r="G916" s="10"/>
      <c r="H916" s="9"/>
      <c r="I916" s="9"/>
      <c r="J916" s="9"/>
      <c r="K916" s="9"/>
      <c r="L916" s="9"/>
      <c r="M916" s="9"/>
      <c r="N916" s="9"/>
      <c r="O916" s="9"/>
      <c r="P916" s="9"/>
      <c r="Q916" s="9"/>
      <c r="R916" s="9"/>
      <c r="S916" s="9"/>
      <c r="T916" s="9"/>
      <c r="U916" s="9"/>
      <c r="V916" s="9"/>
      <c r="W916" s="9"/>
      <c r="X916" s="9"/>
      <c r="Y916" s="9"/>
      <c r="Z916" s="9"/>
    </row>
    <row r="917" spans="1:26" ht="13.5" customHeight="1">
      <c r="A917" s="12"/>
      <c r="B917" s="12"/>
      <c r="C917" s="12"/>
      <c r="D917" s="12"/>
      <c r="E917" s="11"/>
      <c r="F917" s="11"/>
      <c r="G917" s="10"/>
      <c r="H917" s="9"/>
      <c r="I917" s="9"/>
      <c r="J917" s="9"/>
      <c r="K917" s="9"/>
      <c r="L917" s="9"/>
      <c r="M917" s="9"/>
      <c r="N917" s="9"/>
      <c r="O917" s="9"/>
      <c r="P917" s="9"/>
      <c r="Q917" s="9"/>
      <c r="R917" s="9"/>
      <c r="S917" s="9"/>
      <c r="T917" s="9"/>
      <c r="U917" s="9"/>
      <c r="V917" s="9"/>
      <c r="W917" s="9"/>
      <c r="X917" s="9"/>
      <c r="Y917" s="9"/>
      <c r="Z917" s="9"/>
    </row>
    <row r="918" spans="1:26" ht="13.5" customHeight="1">
      <c r="A918" s="12"/>
      <c r="B918" s="12"/>
      <c r="C918" s="12"/>
      <c r="D918" s="12"/>
      <c r="E918" s="11"/>
      <c r="F918" s="11"/>
      <c r="G918" s="10"/>
      <c r="H918" s="9"/>
      <c r="I918" s="9"/>
      <c r="J918" s="9"/>
      <c r="K918" s="9"/>
      <c r="L918" s="9"/>
      <c r="M918" s="9"/>
      <c r="N918" s="9"/>
      <c r="O918" s="9"/>
      <c r="P918" s="9"/>
      <c r="Q918" s="9"/>
      <c r="R918" s="9"/>
      <c r="S918" s="9"/>
      <c r="T918" s="9"/>
      <c r="U918" s="9"/>
      <c r="V918" s="9"/>
      <c r="W918" s="9"/>
      <c r="X918" s="9"/>
      <c r="Y918" s="9"/>
      <c r="Z918" s="9"/>
    </row>
    <row r="919" spans="1:26" ht="13.5" customHeight="1">
      <c r="A919" s="12"/>
      <c r="B919" s="12"/>
      <c r="C919" s="12"/>
      <c r="D919" s="12"/>
      <c r="E919" s="11"/>
      <c r="F919" s="11"/>
      <c r="G919" s="10"/>
      <c r="H919" s="9"/>
      <c r="I919" s="9"/>
      <c r="J919" s="9"/>
      <c r="K919" s="9"/>
      <c r="L919" s="9"/>
      <c r="M919" s="9"/>
      <c r="N919" s="9"/>
      <c r="O919" s="9"/>
      <c r="P919" s="9"/>
      <c r="Q919" s="9"/>
      <c r="R919" s="9"/>
      <c r="S919" s="9"/>
      <c r="T919" s="9"/>
      <c r="U919" s="9"/>
      <c r="V919" s="9"/>
      <c r="W919" s="9"/>
      <c r="X919" s="9"/>
      <c r="Y919" s="9"/>
      <c r="Z919" s="9"/>
    </row>
    <row r="920" spans="1:26" ht="13.5" customHeight="1">
      <c r="A920" s="12"/>
      <c r="B920" s="12"/>
      <c r="C920" s="12"/>
      <c r="D920" s="12"/>
      <c r="E920" s="11"/>
      <c r="F920" s="11"/>
      <c r="G920" s="10"/>
      <c r="H920" s="9"/>
      <c r="I920" s="9"/>
      <c r="J920" s="9"/>
      <c r="K920" s="9"/>
      <c r="L920" s="9"/>
      <c r="M920" s="9"/>
      <c r="N920" s="9"/>
      <c r="O920" s="9"/>
      <c r="P920" s="9"/>
      <c r="Q920" s="9"/>
      <c r="R920" s="9"/>
      <c r="S920" s="9"/>
      <c r="T920" s="9"/>
      <c r="U920" s="9"/>
      <c r="V920" s="9"/>
      <c r="W920" s="9"/>
      <c r="X920" s="9"/>
      <c r="Y920" s="9"/>
      <c r="Z920" s="9"/>
    </row>
    <row r="921" spans="1:26" ht="13.5" customHeight="1">
      <c r="A921" s="12"/>
      <c r="B921" s="12"/>
      <c r="C921" s="12"/>
      <c r="D921" s="12"/>
      <c r="E921" s="11"/>
      <c r="F921" s="11"/>
      <c r="G921" s="10"/>
      <c r="H921" s="9"/>
      <c r="I921" s="9"/>
      <c r="J921" s="9"/>
      <c r="K921" s="9"/>
      <c r="L921" s="9"/>
      <c r="M921" s="9"/>
      <c r="N921" s="9"/>
      <c r="O921" s="9"/>
      <c r="P921" s="9"/>
      <c r="Q921" s="9"/>
      <c r="R921" s="9"/>
      <c r="S921" s="9"/>
      <c r="T921" s="9"/>
      <c r="U921" s="9"/>
      <c r="V921" s="9"/>
      <c r="W921" s="9"/>
      <c r="X921" s="9"/>
      <c r="Y921" s="9"/>
      <c r="Z921" s="9"/>
    </row>
    <row r="922" spans="1:26" ht="13.5" customHeight="1">
      <c r="A922" s="12"/>
      <c r="B922" s="12"/>
      <c r="C922" s="12"/>
      <c r="D922" s="12"/>
      <c r="E922" s="11"/>
      <c r="F922" s="11"/>
      <c r="G922" s="10"/>
      <c r="H922" s="9"/>
      <c r="I922" s="9"/>
      <c r="J922" s="9"/>
      <c r="K922" s="9"/>
      <c r="L922" s="9"/>
      <c r="M922" s="9"/>
      <c r="N922" s="9"/>
      <c r="O922" s="9"/>
      <c r="P922" s="9"/>
      <c r="Q922" s="9"/>
      <c r="R922" s="9"/>
      <c r="S922" s="9"/>
      <c r="T922" s="9"/>
      <c r="U922" s="9"/>
      <c r="V922" s="9"/>
      <c r="W922" s="9"/>
      <c r="X922" s="9"/>
      <c r="Y922" s="9"/>
      <c r="Z922" s="9"/>
    </row>
    <row r="923" spans="1:26" ht="13.5" customHeight="1">
      <c r="A923" s="12"/>
      <c r="B923" s="12"/>
      <c r="C923" s="12"/>
      <c r="D923" s="12"/>
      <c r="E923" s="11"/>
      <c r="F923" s="11"/>
      <c r="G923" s="10"/>
      <c r="H923" s="9"/>
      <c r="I923" s="9"/>
      <c r="J923" s="9"/>
      <c r="K923" s="9"/>
      <c r="L923" s="9"/>
      <c r="M923" s="9"/>
      <c r="N923" s="9"/>
      <c r="O923" s="9"/>
      <c r="P923" s="9"/>
      <c r="Q923" s="9"/>
      <c r="R923" s="9"/>
      <c r="S923" s="9"/>
      <c r="T923" s="9"/>
      <c r="U923" s="9"/>
      <c r="V923" s="9"/>
      <c r="W923" s="9"/>
      <c r="X923" s="9"/>
      <c r="Y923" s="9"/>
      <c r="Z923" s="9"/>
    </row>
    <row r="924" spans="1:26" ht="13.5" customHeight="1">
      <c r="A924" s="12"/>
      <c r="B924" s="12"/>
      <c r="C924" s="12"/>
      <c r="D924" s="12"/>
      <c r="E924" s="11"/>
      <c r="F924" s="11"/>
      <c r="G924" s="10"/>
      <c r="H924" s="9"/>
      <c r="I924" s="9"/>
      <c r="J924" s="9"/>
      <c r="K924" s="9"/>
      <c r="L924" s="9"/>
      <c r="M924" s="9"/>
      <c r="N924" s="9"/>
      <c r="O924" s="9"/>
      <c r="P924" s="9"/>
      <c r="Q924" s="9"/>
      <c r="R924" s="9"/>
      <c r="S924" s="9"/>
      <c r="T924" s="9"/>
      <c r="U924" s="9"/>
      <c r="V924" s="9"/>
      <c r="W924" s="9"/>
      <c r="X924" s="9"/>
      <c r="Y924" s="9"/>
      <c r="Z924" s="9"/>
    </row>
    <row r="925" spans="1:26" ht="13.5" customHeight="1">
      <c r="A925" s="12"/>
      <c r="B925" s="12"/>
      <c r="C925" s="12"/>
      <c r="D925" s="12"/>
      <c r="E925" s="11"/>
      <c r="F925" s="11"/>
      <c r="G925" s="10"/>
      <c r="H925" s="9"/>
      <c r="I925" s="9"/>
      <c r="J925" s="9"/>
      <c r="K925" s="9"/>
      <c r="L925" s="9"/>
      <c r="M925" s="9"/>
      <c r="N925" s="9"/>
      <c r="O925" s="9"/>
      <c r="P925" s="9"/>
      <c r="Q925" s="9"/>
      <c r="R925" s="9"/>
      <c r="S925" s="9"/>
      <c r="T925" s="9"/>
      <c r="U925" s="9"/>
      <c r="V925" s="9"/>
      <c r="W925" s="9"/>
      <c r="X925" s="9"/>
      <c r="Y925" s="9"/>
      <c r="Z925" s="9"/>
    </row>
    <row r="926" spans="1:26" ht="13.5" customHeight="1">
      <c r="A926" s="12"/>
      <c r="B926" s="12"/>
      <c r="C926" s="12"/>
      <c r="D926" s="12"/>
      <c r="E926" s="11"/>
      <c r="F926" s="11"/>
      <c r="G926" s="10"/>
      <c r="H926" s="9"/>
      <c r="I926" s="9"/>
      <c r="J926" s="9"/>
      <c r="K926" s="9"/>
      <c r="L926" s="9"/>
      <c r="M926" s="9"/>
      <c r="N926" s="9"/>
      <c r="O926" s="9"/>
      <c r="P926" s="9"/>
      <c r="Q926" s="9"/>
      <c r="R926" s="9"/>
      <c r="S926" s="9"/>
      <c r="T926" s="9"/>
      <c r="U926" s="9"/>
      <c r="V926" s="9"/>
      <c r="W926" s="9"/>
      <c r="X926" s="9"/>
      <c r="Y926" s="9"/>
      <c r="Z926" s="9"/>
    </row>
    <row r="927" spans="1:26" ht="13.5" customHeight="1">
      <c r="A927" s="12"/>
      <c r="B927" s="12"/>
      <c r="C927" s="12"/>
      <c r="D927" s="12"/>
      <c r="E927" s="11"/>
      <c r="F927" s="11"/>
      <c r="G927" s="10"/>
      <c r="H927" s="9"/>
      <c r="I927" s="9"/>
      <c r="J927" s="9"/>
      <c r="K927" s="9"/>
      <c r="L927" s="9"/>
      <c r="M927" s="9"/>
      <c r="N927" s="9"/>
      <c r="O927" s="9"/>
      <c r="P927" s="9"/>
      <c r="Q927" s="9"/>
      <c r="R927" s="9"/>
      <c r="S927" s="9"/>
      <c r="T927" s="9"/>
      <c r="U927" s="9"/>
      <c r="V927" s="9"/>
      <c r="W927" s="9"/>
      <c r="X927" s="9"/>
      <c r="Y927" s="9"/>
      <c r="Z927" s="9"/>
    </row>
    <row r="928" spans="1:26" ht="13.5" customHeight="1">
      <c r="A928" s="12"/>
      <c r="B928" s="12"/>
      <c r="C928" s="12"/>
      <c r="D928" s="12"/>
      <c r="E928" s="11"/>
      <c r="F928" s="11"/>
      <c r="G928" s="10"/>
      <c r="H928" s="9"/>
      <c r="I928" s="9"/>
      <c r="J928" s="9"/>
      <c r="K928" s="9"/>
      <c r="L928" s="9"/>
      <c r="M928" s="9"/>
      <c r="N928" s="9"/>
      <c r="O928" s="9"/>
      <c r="P928" s="9"/>
      <c r="Q928" s="9"/>
      <c r="R928" s="9"/>
      <c r="S928" s="9"/>
      <c r="T928" s="9"/>
      <c r="U928" s="9"/>
      <c r="V928" s="9"/>
      <c r="W928" s="9"/>
      <c r="X928" s="9"/>
      <c r="Y928" s="9"/>
      <c r="Z928" s="9"/>
    </row>
    <row r="929" spans="1:26" ht="13.5" customHeight="1">
      <c r="A929" s="12"/>
      <c r="B929" s="12"/>
      <c r="C929" s="12"/>
      <c r="D929" s="12"/>
      <c r="E929" s="11"/>
      <c r="F929" s="11"/>
      <c r="G929" s="10"/>
      <c r="H929" s="9"/>
      <c r="I929" s="9"/>
      <c r="J929" s="9"/>
      <c r="K929" s="9"/>
      <c r="L929" s="9"/>
      <c r="M929" s="9"/>
      <c r="N929" s="9"/>
      <c r="O929" s="9"/>
      <c r="P929" s="9"/>
      <c r="Q929" s="9"/>
      <c r="R929" s="9"/>
      <c r="S929" s="9"/>
      <c r="T929" s="9"/>
      <c r="U929" s="9"/>
      <c r="V929" s="9"/>
      <c r="W929" s="9"/>
      <c r="X929" s="9"/>
      <c r="Y929" s="9"/>
      <c r="Z929" s="9"/>
    </row>
    <row r="930" spans="1:26" ht="13.5" customHeight="1">
      <c r="A930" s="12"/>
      <c r="B930" s="12"/>
      <c r="C930" s="12"/>
      <c r="D930" s="12"/>
      <c r="E930" s="11"/>
      <c r="F930" s="11"/>
      <c r="G930" s="10"/>
      <c r="H930" s="9"/>
      <c r="I930" s="9"/>
      <c r="J930" s="9"/>
      <c r="K930" s="9"/>
      <c r="L930" s="9"/>
      <c r="M930" s="9"/>
      <c r="N930" s="9"/>
      <c r="O930" s="9"/>
      <c r="P930" s="9"/>
      <c r="Q930" s="9"/>
      <c r="R930" s="9"/>
      <c r="S930" s="9"/>
      <c r="T930" s="9"/>
      <c r="U930" s="9"/>
      <c r="V930" s="9"/>
      <c r="W930" s="9"/>
      <c r="X930" s="9"/>
      <c r="Y930" s="9"/>
      <c r="Z930" s="9"/>
    </row>
    <row r="931" spans="1:26" ht="13.5" customHeight="1">
      <c r="A931" s="12"/>
      <c r="B931" s="12"/>
      <c r="C931" s="12"/>
      <c r="D931" s="12"/>
      <c r="E931" s="11"/>
      <c r="F931" s="11"/>
      <c r="G931" s="10"/>
      <c r="H931" s="9"/>
      <c r="I931" s="9"/>
      <c r="J931" s="9"/>
      <c r="K931" s="9"/>
      <c r="L931" s="9"/>
      <c r="M931" s="9"/>
      <c r="N931" s="9"/>
      <c r="O931" s="9"/>
      <c r="P931" s="9"/>
      <c r="Q931" s="9"/>
      <c r="R931" s="9"/>
      <c r="S931" s="9"/>
      <c r="T931" s="9"/>
      <c r="U931" s="9"/>
      <c r="V931" s="9"/>
      <c r="W931" s="9"/>
      <c r="X931" s="9"/>
      <c r="Y931" s="9"/>
      <c r="Z931" s="9"/>
    </row>
    <row r="932" spans="1:26" ht="13.5" customHeight="1">
      <c r="A932" s="12"/>
      <c r="B932" s="12"/>
      <c r="C932" s="12"/>
      <c r="D932" s="12"/>
      <c r="E932" s="11"/>
      <c r="F932" s="11"/>
      <c r="G932" s="10"/>
      <c r="H932" s="9"/>
      <c r="I932" s="9"/>
      <c r="J932" s="9"/>
      <c r="K932" s="9"/>
      <c r="L932" s="9"/>
      <c r="M932" s="9"/>
      <c r="N932" s="9"/>
      <c r="O932" s="9"/>
      <c r="P932" s="9"/>
      <c r="Q932" s="9"/>
      <c r="R932" s="9"/>
      <c r="S932" s="9"/>
      <c r="T932" s="9"/>
      <c r="U932" s="9"/>
      <c r="V932" s="9"/>
      <c r="W932" s="9"/>
      <c r="X932" s="9"/>
      <c r="Y932" s="9"/>
      <c r="Z932" s="9"/>
    </row>
    <row r="933" spans="1:26" ht="13.5" customHeight="1">
      <c r="A933" s="12"/>
      <c r="B933" s="12"/>
      <c r="C933" s="12"/>
      <c r="D933" s="12"/>
      <c r="E933" s="11"/>
      <c r="F933" s="11"/>
      <c r="G933" s="10"/>
      <c r="H933" s="9"/>
      <c r="I933" s="9"/>
      <c r="J933" s="9"/>
      <c r="K933" s="9"/>
      <c r="L933" s="9"/>
      <c r="M933" s="9"/>
      <c r="N933" s="9"/>
      <c r="O933" s="9"/>
      <c r="P933" s="9"/>
      <c r="Q933" s="9"/>
      <c r="R933" s="9"/>
      <c r="S933" s="9"/>
      <c r="T933" s="9"/>
      <c r="U933" s="9"/>
      <c r="V933" s="9"/>
      <c r="W933" s="9"/>
      <c r="X933" s="9"/>
      <c r="Y933" s="9"/>
      <c r="Z933" s="9"/>
    </row>
    <row r="934" spans="1:26" ht="13.5" customHeight="1">
      <c r="A934" s="12"/>
      <c r="B934" s="12"/>
      <c r="C934" s="12"/>
      <c r="D934" s="12"/>
      <c r="E934" s="11"/>
      <c r="F934" s="11"/>
      <c r="G934" s="10"/>
      <c r="H934" s="9"/>
      <c r="I934" s="9"/>
      <c r="J934" s="9"/>
      <c r="K934" s="9"/>
      <c r="L934" s="9"/>
      <c r="M934" s="9"/>
      <c r="N934" s="9"/>
      <c r="O934" s="9"/>
      <c r="P934" s="9"/>
      <c r="Q934" s="9"/>
      <c r="R934" s="9"/>
      <c r="S934" s="9"/>
      <c r="T934" s="9"/>
      <c r="U934" s="9"/>
      <c r="V934" s="9"/>
      <c r="W934" s="9"/>
      <c r="X934" s="9"/>
      <c r="Y934" s="9"/>
      <c r="Z934" s="9"/>
    </row>
    <row r="935" spans="1:26" ht="13.5" customHeight="1">
      <c r="A935" s="12"/>
      <c r="B935" s="12"/>
      <c r="C935" s="12"/>
      <c r="D935" s="12"/>
      <c r="E935" s="11"/>
      <c r="F935" s="11"/>
      <c r="G935" s="10"/>
      <c r="H935" s="9"/>
      <c r="I935" s="9"/>
      <c r="J935" s="9"/>
      <c r="K935" s="9"/>
      <c r="L935" s="9"/>
      <c r="M935" s="9"/>
      <c r="N935" s="9"/>
      <c r="O935" s="9"/>
      <c r="P935" s="9"/>
      <c r="Q935" s="9"/>
      <c r="R935" s="9"/>
      <c r="S935" s="9"/>
      <c r="T935" s="9"/>
      <c r="U935" s="9"/>
      <c r="V935" s="9"/>
      <c r="W935" s="9"/>
      <c r="X935" s="9"/>
      <c r="Y935" s="9"/>
      <c r="Z935" s="9"/>
    </row>
    <row r="936" spans="1:26" ht="13.5" customHeight="1">
      <c r="A936" s="12"/>
      <c r="B936" s="12"/>
      <c r="C936" s="12"/>
      <c r="D936" s="12"/>
      <c r="E936" s="11"/>
      <c r="F936" s="11"/>
      <c r="G936" s="10"/>
      <c r="H936" s="9"/>
      <c r="I936" s="9"/>
      <c r="J936" s="9"/>
      <c r="K936" s="9"/>
      <c r="L936" s="9"/>
      <c r="M936" s="9"/>
      <c r="N936" s="9"/>
      <c r="O936" s="9"/>
      <c r="P936" s="9"/>
      <c r="Q936" s="9"/>
      <c r="R936" s="9"/>
      <c r="S936" s="9"/>
      <c r="T936" s="9"/>
      <c r="U936" s="9"/>
      <c r="V936" s="9"/>
      <c r="W936" s="9"/>
      <c r="X936" s="9"/>
      <c r="Y936" s="9"/>
      <c r="Z936" s="9"/>
    </row>
    <row r="937" spans="1:26" ht="13.5" customHeight="1">
      <c r="A937" s="12"/>
      <c r="B937" s="12"/>
      <c r="C937" s="12"/>
      <c r="D937" s="12"/>
      <c r="E937" s="11"/>
      <c r="F937" s="11"/>
      <c r="G937" s="10"/>
      <c r="H937" s="9"/>
      <c r="I937" s="9"/>
      <c r="J937" s="9"/>
      <c r="K937" s="9"/>
      <c r="L937" s="9"/>
      <c r="M937" s="9"/>
      <c r="N937" s="9"/>
      <c r="O937" s="9"/>
      <c r="P937" s="9"/>
      <c r="Q937" s="9"/>
      <c r="R937" s="9"/>
      <c r="S937" s="9"/>
      <c r="T937" s="9"/>
      <c r="U937" s="9"/>
      <c r="V937" s="9"/>
      <c r="W937" s="9"/>
      <c r="X937" s="9"/>
      <c r="Y937" s="9"/>
      <c r="Z937" s="9"/>
    </row>
    <row r="938" spans="1:26" ht="13.5" customHeight="1">
      <c r="A938" s="12"/>
      <c r="B938" s="12"/>
      <c r="C938" s="12"/>
      <c r="D938" s="12"/>
      <c r="E938" s="11"/>
      <c r="F938" s="11"/>
      <c r="G938" s="10"/>
      <c r="H938" s="9"/>
      <c r="I938" s="9"/>
      <c r="J938" s="9"/>
      <c r="K938" s="9"/>
      <c r="L938" s="9"/>
      <c r="M938" s="9"/>
      <c r="N938" s="9"/>
      <c r="O938" s="9"/>
      <c r="P938" s="9"/>
      <c r="Q938" s="9"/>
      <c r="R938" s="9"/>
      <c r="S938" s="9"/>
      <c r="T938" s="9"/>
      <c r="U938" s="9"/>
      <c r="V938" s="9"/>
      <c r="W938" s="9"/>
      <c r="X938" s="9"/>
      <c r="Y938" s="9"/>
      <c r="Z938" s="9"/>
    </row>
    <row r="939" spans="1:26" ht="13.5" customHeight="1">
      <c r="A939" s="12"/>
      <c r="B939" s="12"/>
      <c r="C939" s="12"/>
      <c r="D939" s="12"/>
      <c r="E939" s="11"/>
      <c r="F939" s="11"/>
      <c r="G939" s="10"/>
      <c r="H939" s="9"/>
      <c r="I939" s="9"/>
      <c r="J939" s="9"/>
      <c r="K939" s="9"/>
      <c r="L939" s="9"/>
      <c r="M939" s="9"/>
      <c r="N939" s="9"/>
      <c r="O939" s="9"/>
      <c r="P939" s="9"/>
      <c r="Q939" s="9"/>
      <c r="R939" s="9"/>
      <c r="S939" s="9"/>
      <c r="T939" s="9"/>
      <c r="U939" s="9"/>
      <c r="V939" s="9"/>
      <c r="W939" s="9"/>
      <c r="X939" s="9"/>
      <c r="Y939" s="9"/>
      <c r="Z939" s="9"/>
    </row>
    <row r="940" spans="1:26" ht="13.5" customHeight="1">
      <c r="A940" s="12"/>
      <c r="B940" s="12"/>
      <c r="C940" s="12"/>
      <c r="D940" s="12"/>
      <c r="E940" s="11"/>
      <c r="F940" s="11"/>
      <c r="G940" s="10"/>
      <c r="H940" s="9"/>
      <c r="I940" s="9"/>
      <c r="J940" s="9"/>
      <c r="K940" s="9"/>
      <c r="L940" s="9"/>
      <c r="M940" s="9"/>
      <c r="N940" s="9"/>
      <c r="O940" s="9"/>
      <c r="P940" s="9"/>
      <c r="Q940" s="9"/>
      <c r="R940" s="9"/>
      <c r="S940" s="9"/>
      <c r="T940" s="9"/>
      <c r="U940" s="9"/>
      <c r="V940" s="9"/>
      <c r="W940" s="9"/>
      <c r="X940" s="9"/>
      <c r="Y940" s="9"/>
      <c r="Z940" s="9"/>
    </row>
    <row r="941" spans="1:26" ht="13.5" customHeight="1">
      <c r="A941" s="12"/>
      <c r="B941" s="12"/>
      <c r="C941" s="12"/>
      <c r="D941" s="12"/>
      <c r="E941" s="11"/>
      <c r="F941" s="11"/>
      <c r="G941" s="10"/>
      <c r="H941" s="9"/>
      <c r="I941" s="9"/>
      <c r="J941" s="9"/>
      <c r="K941" s="9"/>
      <c r="L941" s="9"/>
      <c r="M941" s="9"/>
      <c r="N941" s="9"/>
      <c r="O941" s="9"/>
      <c r="P941" s="9"/>
      <c r="Q941" s="9"/>
      <c r="R941" s="9"/>
      <c r="S941" s="9"/>
      <c r="T941" s="9"/>
      <c r="U941" s="9"/>
      <c r="V941" s="9"/>
      <c r="W941" s="9"/>
      <c r="X941" s="9"/>
      <c r="Y941" s="9"/>
      <c r="Z941" s="9"/>
    </row>
    <row r="942" spans="1:26" ht="13.5" customHeight="1">
      <c r="A942" s="12"/>
      <c r="B942" s="12"/>
      <c r="C942" s="12"/>
      <c r="D942" s="12"/>
      <c r="E942" s="11"/>
      <c r="F942" s="11"/>
      <c r="G942" s="10"/>
      <c r="H942" s="9"/>
      <c r="I942" s="9"/>
      <c r="J942" s="9"/>
      <c r="K942" s="9"/>
      <c r="L942" s="9"/>
      <c r="M942" s="9"/>
      <c r="N942" s="9"/>
      <c r="O942" s="9"/>
      <c r="P942" s="9"/>
      <c r="Q942" s="9"/>
      <c r="R942" s="9"/>
      <c r="S942" s="9"/>
      <c r="T942" s="9"/>
      <c r="U942" s="9"/>
      <c r="V942" s="9"/>
      <c r="W942" s="9"/>
      <c r="X942" s="9"/>
      <c r="Y942" s="9"/>
      <c r="Z942" s="9"/>
    </row>
    <row r="943" spans="1:26" ht="13.5" customHeight="1">
      <c r="A943" s="12"/>
      <c r="B943" s="12"/>
      <c r="C943" s="12"/>
      <c r="D943" s="12"/>
      <c r="E943" s="11"/>
      <c r="F943" s="11"/>
      <c r="G943" s="10"/>
      <c r="H943" s="9"/>
      <c r="I943" s="9"/>
      <c r="J943" s="9"/>
      <c r="K943" s="9"/>
      <c r="L943" s="9"/>
      <c r="M943" s="9"/>
      <c r="N943" s="9"/>
      <c r="O943" s="9"/>
      <c r="P943" s="9"/>
      <c r="Q943" s="9"/>
      <c r="R943" s="9"/>
      <c r="S943" s="9"/>
      <c r="T943" s="9"/>
      <c r="U943" s="9"/>
      <c r="V943" s="9"/>
      <c r="W943" s="9"/>
      <c r="X943" s="9"/>
      <c r="Y943" s="9"/>
      <c r="Z943" s="9"/>
    </row>
    <row r="944" spans="1:26" ht="13.5" customHeight="1">
      <c r="A944" s="12"/>
      <c r="B944" s="12"/>
      <c r="C944" s="12"/>
      <c r="D944" s="12"/>
      <c r="E944" s="11"/>
      <c r="F944" s="11"/>
      <c r="G944" s="10"/>
      <c r="H944" s="9"/>
      <c r="I944" s="9"/>
      <c r="J944" s="9"/>
      <c r="K944" s="9"/>
      <c r="L944" s="9"/>
      <c r="M944" s="9"/>
      <c r="N944" s="9"/>
      <c r="O944" s="9"/>
      <c r="P944" s="9"/>
      <c r="Q944" s="9"/>
      <c r="R944" s="9"/>
      <c r="S944" s="9"/>
      <c r="T944" s="9"/>
      <c r="U944" s="9"/>
      <c r="V944" s="9"/>
      <c r="W944" s="9"/>
      <c r="X944" s="9"/>
      <c r="Y944" s="9"/>
      <c r="Z944" s="9"/>
    </row>
    <row r="945" spans="1:26" ht="13.5" customHeight="1">
      <c r="A945" s="12"/>
      <c r="B945" s="12"/>
      <c r="C945" s="12"/>
      <c r="D945" s="12"/>
      <c r="E945" s="11"/>
      <c r="F945" s="11"/>
      <c r="G945" s="10"/>
      <c r="H945" s="9"/>
      <c r="I945" s="9"/>
      <c r="J945" s="9"/>
      <c r="K945" s="9"/>
      <c r="L945" s="9"/>
      <c r="M945" s="9"/>
      <c r="N945" s="9"/>
      <c r="O945" s="9"/>
      <c r="P945" s="9"/>
      <c r="Q945" s="9"/>
      <c r="R945" s="9"/>
      <c r="S945" s="9"/>
      <c r="T945" s="9"/>
      <c r="U945" s="9"/>
      <c r="V945" s="9"/>
      <c r="W945" s="9"/>
      <c r="X945" s="9"/>
      <c r="Y945" s="9"/>
      <c r="Z945" s="9"/>
    </row>
    <row r="946" spans="1:26" ht="13.5" customHeight="1">
      <c r="A946" s="12"/>
      <c r="B946" s="12"/>
      <c r="C946" s="12"/>
      <c r="D946" s="12"/>
      <c r="E946" s="11"/>
      <c r="F946" s="11"/>
      <c r="G946" s="10"/>
      <c r="H946" s="9"/>
      <c r="I946" s="9"/>
      <c r="J946" s="9"/>
      <c r="K946" s="9"/>
      <c r="L946" s="9"/>
      <c r="M946" s="9"/>
      <c r="N946" s="9"/>
      <c r="O946" s="9"/>
      <c r="P946" s="9"/>
      <c r="Q946" s="9"/>
      <c r="R946" s="9"/>
      <c r="S946" s="9"/>
      <c r="T946" s="9"/>
      <c r="U946" s="9"/>
      <c r="V946" s="9"/>
      <c r="W946" s="9"/>
      <c r="X946" s="9"/>
      <c r="Y946" s="9"/>
      <c r="Z946" s="9"/>
    </row>
    <row r="947" spans="1:26" ht="13.5" customHeight="1">
      <c r="A947" s="12"/>
      <c r="B947" s="12"/>
      <c r="C947" s="12"/>
      <c r="D947" s="12"/>
      <c r="E947" s="11"/>
      <c r="F947" s="11"/>
      <c r="G947" s="10"/>
      <c r="H947" s="9"/>
      <c r="I947" s="9"/>
      <c r="J947" s="9"/>
      <c r="K947" s="9"/>
      <c r="L947" s="9"/>
      <c r="M947" s="9"/>
      <c r="N947" s="9"/>
      <c r="O947" s="9"/>
      <c r="P947" s="9"/>
      <c r="Q947" s="9"/>
      <c r="R947" s="9"/>
      <c r="S947" s="9"/>
      <c r="T947" s="9"/>
      <c r="U947" s="9"/>
      <c r="V947" s="9"/>
      <c r="W947" s="9"/>
      <c r="X947" s="9"/>
      <c r="Y947" s="9"/>
      <c r="Z947" s="9"/>
    </row>
    <row r="948" spans="1:26" ht="13.5" customHeight="1">
      <c r="A948" s="12"/>
      <c r="B948" s="12"/>
      <c r="C948" s="12"/>
      <c r="D948" s="12"/>
      <c r="E948" s="11"/>
      <c r="F948" s="11"/>
      <c r="G948" s="10"/>
      <c r="H948" s="9"/>
      <c r="I948" s="9"/>
      <c r="J948" s="9"/>
      <c r="K948" s="9"/>
      <c r="L948" s="9"/>
      <c r="M948" s="9"/>
      <c r="N948" s="9"/>
      <c r="O948" s="9"/>
      <c r="P948" s="9"/>
      <c r="Q948" s="9"/>
      <c r="R948" s="9"/>
      <c r="S948" s="9"/>
      <c r="T948" s="9"/>
      <c r="U948" s="9"/>
      <c r="V948" s="9"/>
      <c r="W948" s="9"/>
      <c r="X948" s="9"/>
      <c r="Y948" s="9"/>
      <c r="Z948" s="9"/>
    </row>
    <row r="949" spans="1:26" ht="13.5" customHeight="1">
      <c r="A949" s="12"/>
      <c r="B949" s="12"/>
      <c r="C949" s="12"/>
      <c r="D949" s="12"/>
      <c r="E949" s="11"/>
      <c r="F949" s="11"/>
      <c r="G949" s="10"/>
      <c r="H949" s="9"/>
      <c r="I949" s="9"/>
      <c r="J949" s="9"/>
      <c r="K949" s="9"/>
      <c r="L949" s="9"/>
      <c r="M949" s="9"/>
      <c r="N949" s="9"/>
      <c r="O949" s="9"/>
      <c r="P949" s="9"/>
      <c r="Q949" s="9"/>
      <c r="R949" s="9"/>
      <c r="S949" s="9"/>
      <c r="T949" s="9"/>
      <c r="U949" s="9"/>
      <c r="V949" s="9"/>
      <c r="W949" s="9"/>
      <c r="X949" s="9"/>
      <c r="Y949" s="9"/>
      <c r="Z949" s="9"/>
    </row>
    <row r="950" spans="1:26" ht="13.5" customHeight="1">
      <c r="A950" s="12"/>
      <c r="B950" s="12"/>
      <c r="C950" s="12"/>
      <c r="D950" s="12"/>
      <c r="E950" s="11"/>
      <c r="F950" s="11"/>
      <c r="G950" s="10"/>
      <c r="H950" s="9"/>
      <c r="I950" s="9"/>
      <c r="J950" s="9"/>
      <c r="K950" s="9"/>
      <c r="L950" s="9"/>
      <c r="M950" s="9"/>
      <c r="N950" s="9"/>
      <c r="O950" s="9"/>
      <c r="P950" s="9"/>
      <c r="Q950" s="9"/>
      <c r="R950" s="9"/>
      <c r="S950" s="9"/>
      <c r="T950" s="9"/>
      <c r="U950" s="9"/>
      <c r="V950" s="9"/>
      <c r="W950" s="9"/>
      <c r="X950" s="9"/>
      <c r="Y950" s="9"/>
      <c r="Z950" s="9"/>
    </row>
    <row r="951" spans="1:26" ht="13.5" customHeight="1">
      <c r="A951" s="12"/>
      <c r="B951" s="12"/>
      <c r="C951" s="12"/>
      <c r="D951" s="12"/>
      <c r="E951" s="11"/>
      <c r="F951" s="11"/>
      <c r="G951" s="10"/>
      <c r="H951" s="9"/>
      <c r="I951" s="9"/>
      <c r="J951" s="9"/>
      <c r="K951" s="9"/>
      <c r="L951" s="9"/>
      <c r="M951" s="9"/>
      <c r="N951" s="9"/>
      <c r="O951" s="9"/>
      <c r="P951" s="9"/>
      <c r="Q951" s="9"/>
      <c r="R951" s="9"/>
      <c r="S951" s="9"/>
      <c r="T951" s="9"/>
      <c r="U951" s="9"/>
      <c r="V951" s="9"/>
      <c r="W951" s="9"/>
      <c r="X951" s="9"/>
      <c r="Y951" s="9"/>
      <c r="Z951" s="9"/>
    </row>
    <row r="952" spans="1:26" ht="13.5" customHeight="1">
      <c r="A952" s="12"/>
      <c r="B952" s="12"/>
      <c r="C952" s="12"/>
      <c r="D952" s="12"/>
      <c r="E952" s="11"/>
      <c r="F952" s="11"/>
      <c r="G952" s="10"/>
      <c r="H952" s="9"/>
      <c r="I952" s="9"/>
      <c r="J952" s="9"/>
      <c r="K952" s="9"/>
      <c r="L952" s="9"/>
      <c r="M952" s="9"/>
      <c r="N952" s="9"/>
      <c r="O952" s="9"/>
      <c r="P952" s="9"/>
      <c r="Q952" s="9"/>
      <c r="R952" s="9"/>
      <c r="S952" s="9"/>
      <c r="T952" s="9"/>
      <c r="U952" s="9"/>
      <c r="V952" s="9"/>
      <c r="W952" s="9"/>
      <c r="X952" s="9"/>
      <c r="Y952" s="9"/>
      <c r="Z952" s="9"/>
    </row>
    <row r="953" spans="1:26" ht="13.5" customHeight="1">
      <c r="A953" s="12"/>
      <c r="B953" s="12"/>
      <c r="C953" s="12"/>
      <c r="D953" s="12"/>
      <c r="E953" s="11"/>
      <c r="F953" s="11"/>
      <c r="G953" s="10"/>
      <c r="H953" s="9"/>
      <c r="I953" s="9"/>
      <c r="J953" s="9"/>
      <c r="K953" s="9"/>
      <c r="L953" s="9"/>
      <c r="M953" s="9"/>
      <c r="N953" s="9"/>
      <c r="O953" s="9"/>
      <c r="P953" s="9"/>
      <c r="Q953" s="9"/>
      <c r="R953" s="9"/>
      <c r="S953" s="9"/>
      <c r="T953" s="9"/>
      <c r="U953" s="9"/>
      <c r="V953" s="9"/>
      <c r="W953" s="9"/>
      <c r="X953" s="9"/>
      <c r="Y953" s="9"/>
      <c r="Z953" s="9"/>
    </row>
    <row r="954" spans="1:26" ht="13.5" customHeight="1">
      <c r="A954" s="12"/>
      <c r="B954" s="12"/>
      <c r="C954" s="12"/>
      <c r="D954" s="12"/>
      <c r="E954" s="11"/>
      <c r="F954" s="11"/>
      <c r="G954" s="10"/>
      <c r="H954" s="9"/>
      <c r="I954" s="9"/>
      <c r="J954" s="9"/>
      <c r="K954" s="9"/>
      <c r="L954" s="9"/>
      <c r="M954" s="9"/>
      <c r="N954" s="9"/>
      <c r="O954" s="9"/>
      <c r="P954" s="9"/>
      <c r="Q954" s="9"/>
      <c r="R954" s="9"/>
      <c r="S954" s="9"/>
      <c r="T954" s="9"/>
      <c r="U954" s="9"/>
      <c r="V954" s="9"/>
      <c r="W954" s="9"/>
      <c r="X954" s="9"/>
      <c r="Y954" s="9"/>
      <c r="Z954" s="9"/>
    </row>
    <row r="955" spans="1:26" ht="13.5" customHeight="1">
      <c r="A955" s="12"/>
      <c r="B955" s="12"/>
      <c r="C955" s="12"/>
      <c r="D955" s="12"/>
      <c r="E955" s="11"/>
      <c r="F955" s="11"/>
      <c r="G955" s="10"/>
      <c r="H955" s="9"/>
      <c r="I955" s="9"/>
      <c r="J955" s="9"/>
      <c r="K955" s="9"/>
      <c r="L955" s="9"/>
      <c r="M955" s="9"/>
      <c r="N955" s="9"/>
      <c r="O955" s="9"/>
      <c r="P955" s="9"/>
      <c r="Q955" s="9"/>
      <c r="R955" s="9"/>
      <c r="S955" s="9"/>
      <c r="T955" s="9"/>
      <c r="U955" s="9"/>
      <c r="V955" s="9"/>
      <c r="W955" s="9"/>
      <c r="X955" s="9"/>
      <c r="Y955" s="9"/>
      <c r="Z955" s="9"/>
    </row>
    <row r="956" spans="1:26" ht="13.5" customHeight="1">
      <c r="A956" s="12"/>
      <c r="B956" s="12"/>
      <c r="C956" s="12"/>
      <c r="D956" s="12"/>
      <c r="E956" s="11"/>
      <c r="F956" s="11"/>
      <c r="G956" s="10"/>
      <c r="H956" s="9"/>
      <c r="I956" s="9"/>
      <c r="J956" s="9"/>
      <c r="K956" s="9"/>
      <c r="L956" s="9"/>
      <c r="M956" s="9"/>
      <c r="N956" s="9"/>
      <c r="O956" s="9"/>
      <c r="P956" s="9"/>
      <c r="Q956" s="9"/>
      <c r="R956" s="9"/>
      <c r="S956" s="9"/>
      <c r="T956" s="9"/>
      <c r="U956" s="9"/>
      <c r="V956" s="9"/>
      <c r="W956" s="9"/>
      <c r="X956" s="9"/>
      <c r="Y956" s="9"/>
      <c r="Z956" s="9"/>
    </row>
    <row r="957" spans="1:26" ht="13.5" customHeight="1">
      <c r="A957" s="12"/>
      <c r="B957" s="12"/>
      <c r="C957" s="12"/>
      <c r="D957" s="12"/>
      <c r="E957" s="11"/>
      <c r="F957" s="11"/>
      <c r="G957" s="10"/>
      <c r="H957" s="9"/>
      <c r="I957" s="9"/>
      <c r="J957" s="9"/>
      <c r="K957" s="9"/>
      <c r="L957" s="9"/>
      <c r="M957" s="9"/>
      <c r="N957" s="9"/>
      <c r="O957" s="9"/>
      <c r="P957" s="9"/>
      <c r="Q957" s="9"/>
      <c r="R957" s="9"/>
      <c r="S957" s="9"/>
      <c r="T957" s="9"/>
      <c r="U957" s="9"/>
      <c r="V957" s="9"/>
      <c r="W957" s="9"/>
      <c r="X957" s="9"/>
      <c r="Y957" s="9"/>
      <c r="Z957" s="9"/>
    </row>
    <row r="958" spans="1:26" ht="13.5" customHeight="1">
      <c r="A958" s="12"/>
      <c r="B958" s="12"/>
      <c r="C958" s="12"/>
      <c r="D958" s="12"/>
      <c r="E958" s="11"/>
      <c r="F958" s="11"/>
      <c r="G958" s="10"/>
      <c r="H958" s="9"/>
      <c r="I958" s="9"/>
      <c r="J958" s="9"/>
      <c r="K958" s="9"/>
      <c r="L958" s="9"/>
      <c r="M958" s="9"/>
      <c r="N958" s="9"/>
      <c r="O958" s="9"/>
      <c r="P958" s="9"/>
      <c r="Q958" s="9"/>
      <c r="R958" s="9"/>
      <c r="S958" s="9"/>
      <c r="T958" s="9"/>
      <c r="U958" s="9"/>
      <c r="V958" s="9"/>
      <c r="W958" s="9"/>
      <c r="X958" s="9"/>
      <c r="Y958" s="9"/>
      <c r="Z958" s="9"/>
    </row>
    <row r="959" spans="1:26" ht="13.5" customHeight="1">
      <c r="A959" s="12"/>
      <c r="B959" s="12"/>
      <c r="C959" s="12"/>
      <c r="D959" s="12"/>
      <c r="E959" s="11"/>
      <c r="F959" s="11"/>
      <c r="G959" s="10"/>
      <c r="H959" s="9"/>
      <c r="I959" s="9"/>
      <c r="J959" s="9"/>
      <c r="K959" s="9"/>
      <c r="L959" s="9"/>
      <c r="M959" s="9"/>
      <c r="N959" s="9"/>
      <c r="O959" s="9"/>
      <c r="P959" s="9"/>
      <c r="Q959" s="9"/>
      <c r="R959" s="9"/>
      <c r="S959" s="9"/>
      <c r="T959" s="9"/>
      <c r="U959" s="9"/>
      <c r="V959" s="9"/>
      <c r="W959" s="9"/>
      <c r="X959" s="9"/>
      <c r="Y959" s="9"/>
      <c r="Z959" s="9"/>
    </row>
    <row r="960" spans="1:26" ht="13.5" customHeight="1">
      <c r="A960" s="12"/>
      <c r="B960" s="12"/>
      <c r="C960" s="12"/>
      <c r="D960" s="12"/>
      <c r="E960" s="11"/>
      <c r="F960" s="11"/>
      <c r="G960" s="10"/>
      <c r="H960" s="9"/>
      <c r="I960" s="9"/>
      <c r="J960" s="9"/>
      <c r="K960" s="9"/>
      <c r="L960" s="9"/>
      <c r="M960" s="9"/>
      <c r="N960" s="9"/>
      <c r="O960" s="9"/>
      <c r="P960" s="9"/>
      <c r="Q960" s="9"/>
      <c r="R960" s="9"/>
      <c r="S960" s="9"/>
      <c r="T960" s="9"/>
      <c r="U960" s="9"/>
      <c r="V960" s="9"/>
      <c r="W960" s="9"/>
      <c r="X960" s="9"/>
      <c r="Y960" s="9"/>
      <c r="Z960" s="9"/>
    </row>
    <row r="961" spans="1:26" ht="13.5" customHeight="1">
      <c r="A961" s="12"/>
      <c r="B961" s="12"/>
      <c r="C961" s="12"/>
      <c r="D961" s="12"/>
      <c r="E961" s="11"/>
      <c r="F961" s="11"/>
      <c r="G961" s="10"/>
      <c r="H961" s="9"/>
      <c r="I961" s="9"/>
      <c r="J961" s="9"/>
      <c r="K961" s="9"/>
      <c r="L961" s="9"/>
      <c r="M961" s="9"/>
      <c r="N961" s="9"/>
      <c r="O961" s="9"/>
      <c r="P961" s="9"/>
      <c r="Q961" s="9"/>
      <c r="R961" s="9"/>
      <c r="S961" s="9"/>
      <c r="T961" s="9"/>
      <c r="U961" s="9"/>
      <c r="V961" s="9"/>
      <c r="W961" s="9"/>
      <c r="X961" s="9"/>
      <c r="Y961" s="9"/>
      <c r="Z961" s="9"/>
    </row>
    <row r="962" spans="1:26" ht="13.5" customHeight="1">
      <c r="A962" s="12"/>
      <c r="B962" s="12"/>
      <c r="C962" s="12"/>
      <c r="D962" s="12"/>
      <c r="E962" s="11"/>
      <c r="F962" s="11"/>
      <c r="G962" s="10"/>
      <c r="H962" s="9"/>
      <c r="I962" s="9"/>
      <c r="J962" s="9"/>
      <c r="K962" s="9"/>
      <c r="L962" s="9"/>
      <c r="M962" s="9"/>
      <c r="N962" s="9"/>
      <c r="O962" s="9"/>
      <c r="P962" s="9"/>
      <c r="Q962" s="9"/>
      <c r="R962" s="9"/>
      <c r="S962" s="9"/>
      <c r="T962" s="9"/>
      <c r="U962" s="9"/>
      <c r="V962" s="9"/>
      <c r="W962" s="9"/>
      <c r="X962" s="9"/>
      <c r="Y962" s="9"/>
      <c r="Z962" s="9"/>
    </row>
    <row r="963" spans="1:26" ht="13.5" customHeight="1">
      <c r="A963" s="12"/>
      <c r="B963" s="12"/>
      <c r="C963" s="12"/>
      <c r="D963" s="12"/>
      <c r="E963" s="11"/>
      <c r="F963" s="11"/>
      <c r="G963" s="10"/>
      <c r="H963" s="9"/>
      <c r="I963" s="9"/>
      <c r="J963" s="9"/>
      <c r="K963" s="9"/>
      <c r="L963" s="9"/>
      <c r="M963" s="9"/>
      <c r="N963" s="9"/>
      <c r="O963" s="9"/>
      <c r="P963" s="9"/>
      <c r="Q963" s="9"/>
      <c r="R963" s="9"/>
      <c r="S963" s="9"/>
      <c r="T963" s="9"/>
      <c r="U963" s="9"/>
      <c r="V963" s="9"/>
      <c r="W963" s="9"/>
      <c r="X963" s="9"/>
      <c r="Y963" s="9"/>
      <c r="Z963" s="9"/>
    </row>
    <row r="964" spans="1:26" ht="13.5" customHeight="1">
      <c r="A964" s="12"/>
      <c r="B964" s="12"/>
      <c r="C964" s="12"/>
      <c r="D964" s="12"/>
      <c r="E964" s="11"/>
      <c r="F964" s="11"/>
      <c r="G964" s="10"/>
      <c r="H964" s="9"/>
      <c r="I964" s="9"/>
      <c r="J964" s="9"/>
      <c r="K964" s="9"/>
      <c r="L964" s="9"/>
      <c r="M964" s="9"/>
      <c r="N964" s="9"/>
      <c r="O964" s="9"/>
      <c r="P964" s="9"/>
      <c r="Q964" s="9"/>
      <c r="R964" s="9"/>
      <c r="S964" s="9"/>
      <c r="T964" s="9"/>
      <c r="U964" s="9"/>
      <c r="V964" s="9"/>
      <c r="W964" s="9"/>
      <c r="X964" s="9"/>
      <c r="Y964" s="9"/>
      <c r="Z964" s="9"/>
    </row>
    <row r="965" spans="1:26" ht="13.5" customHeight="1">
      <c r="A965" s="12"/>
      <c r="B965" s="12"/>
      <c r="C965" s="12"/>
      <c r="D965" s="12"/>
      <c r="E965" s="11"/>
      <c r="F965" s="11"/>
      <c r="G965" s="10"/>
      <c r="H965" s="9"/>
      <c r="I965" s="9"/>
      <c r="J965" s="9"/>
      <c r="K965" s="9"/>
      <c r="L965" s="9"/>
      <c r="M965" s="9"/>
      <c r="N965" s="9"/>
      <c r="O965" s="9"/>
      <c r="P965" s="9"/>
      <c r="Q965" s="9"/>
      <c r="R965" s="9"/>
      <c r="S965" s="9"/>
      <c r="T965" s="9"/>
      <c r="U965" s="9"/>
      <c r="V965" s="9"/>
      <c r="W965" s="9"/>
      <c r="X965" s="9"/>
      <c r="Y965" s="9"/>
      <c r="Z965" s="9"/>
    </row>
    <row r="966" spans="1:26" ht="13.5" customHeight="1">
      <c r="A966" s="12"/>
      <c r="B966" s="12"/>
      <c r="C966" s="12"/>
      <c r="D966" s="12"/>
      <c r="E966" s="11"/>
      <c r="F966" s="11"/>
      <c r="G966" s="10"/>
      <c r="H966" s="9"/>
      <c r="I966" s="9"/>
      <c r="J966" s="9"/>
      <c r="K966" s="9"/>
      <c r="L966" s="9"/>
      <c r="M966" s="9"/>
      <c r="N966" s="9"/>
      <c r="O966" s="9"/>
      <c r="P966" s="9"/>
      <c r="Q966" s="9"/>
      <c r="R966" s="9"/>
      <c r="S966" s="9"/>
      <c r="T966" s="9"/>
      <c r="U966" s="9"/>
      <c r="V966" s="9"/>
      <c r="W966" s="9"/>
      <c r="X966" s="9"/>
      <c r="Y966" s="9"/>
      <c r="Z966" s="9"/>
    </row>
    <row r="967" spans="1:26" ht="13.5" customHeight="1">
      <c r="A967" s="12"/>
      <c r="B967" s="12"/>
      <c r="C967" s="12"/>
      <c r="D967" s="12"/>
      <c r="E967" s="11"/>
      <c r="F967" s="11"/>
      <c r="G967" s="10"/>
      <c r="H967" s="9"/>
      <c r="I967" s="9"/>
      <c r="J967" s="9"/>
      <c r="K967" s="9"/>
      <c r="L967" s="9"/>
      <c r="M967" s="9"/>
      <c r="N967" s="9"/>
      <c r="O967" s="9"/>
      <c r="P967" s="9"/>
      <c r="Q967" s="9"/>
      <c r="R967" s="9"/>
      <c r="S967" s="9"/>
      <c r="T967" s="9"/>
      <c r="U967" s="9"/>
      <c r="V967" s="9"/>
      <c r="W967" s="9"/>
      <c r="X967" s="9"/>
      <c r="Y967" s="9"/>
      <c r="Z967" s="9"/>
    </row>
    <row r="968" spans="1:26" ht="13.5" customHeight="1">
      <c r="A968" s="12"/>
      <c r="B968" s="12"/>
      <c r="C968" s="12"/>
      <c r="D968" s="12"/>
      <c r="E968" s="11"/>
      <c r="F968" s="11"/>
      <c r="G968" s="10"/>
      <c r="H968" s="9"/>
      <c r="I968" s="9"/>
      <c r="J968" s="9"/>
      <c r="K968" s="9"/>
      <c r="L968" s="9"/>
      <c r="M968" s="9"/>
      <c r="N968" s="9"/>
      <c r="O968" s="9"/>
      <c r="P968" s="9"/>
      <c r="Q968" s="9"/>
      <c r="R968" s="9"/>
      <c r="S968" s="9"/>
      <c r="T968" s="9"/>
      <c r="U968" s="9"/>
      <c r="V968" s="9"/>
      <c r="W968" s="9"/>
      <c r="X968" s="9"/>
      <c r="Y968" s="9"/>
      <c r="Z968" s="9"/>
    </row>
    <row r="969" spans="1:26" ht="13.5" customHeight="1">
      <c r="A969" s="12"/>
      <c r="B969" s="12"/>
      <c r="C969" s="12"/>
      <c r="D969" s="12"/>
      <c r="E969" s="11"/>
      <c r="F969" s="11"/>
      <c r="G969" s="10"/>
      <c r="H969" s="9"/>
      <c r="I969" s="9"/>
      <c r="J969" s="9"/>
      <c r="K969" s="9"/>
      <c r="L969" s="9"/>
      <c r="M969" s="9"/>
      <c r="N969" s="9"/>
      <c r="O969" s="9"/>
      <c r="P969" s="9"/>
      <c r="Q969" s="9"/>
      <c r="R969" s="9"/>
      <c r="S969" s="9"/>
      <c r="T969" s="9"/>
      <c r="U969" s="9"/>
      <c r="V969" s="9"/>
      <c r="W969" s="9"/>
      <c r="X969" s="9"/>
      <c r="Y969" s="9"/>
      <c r="Z969" s="9"/>
    </row>
    <row r="970" spans="1:26" ht="13.5" customHeight="1">
      <c r="A970" s="12"/>
      <c r="B970" s="12"/>
      <c r="C970" s="12"/>
      <c r="D970" s="12"/>
      <c r="E970" s="11"/>
      <c r="F970" s="11"/>
      <c r="G970" s="10"/>
      <c r="H970" s="9"/>
      <c r="I970" s="9"/>
      <c r="J970" s="9"/>
      <c r="K970" s="9"/>
      <c r="L970" s="9"/>
      <c r="M970" s="9"/>
      <c r="N970" s="9"/>
      <c r="O970" s="9"/>
      <c r="P970" s="9"/>
      <c r="Q970" s="9"/>
      <c r="R970" s="9"/>
      <c r="S970" s="9"/>
      <c r="T970" s="9"/>
      <c r="U970" s="9"/>
      <c r="V970" s="9"/>
      <c r="W970" s="9"/>
      <c r="X970" s="9"/>
      <c r="Y970" s="9"/>
      <c r="Z970" s="9"/>
    </row>
    <row r="971" spans="1:26" ht="13.5" customHeight="1">
      <c r="A971" s="12"/>
      <c r="B971" s="12"/>
      <c r="C971" s="12"/>
      <c r="D971" s="12"/>
      <c r="E971" s="11"/>
      <c r="F971" s="11"/>
      <c r="G971" s="10"/>
      <c r="H971" s="9"/>
      <c r="I971" s="9"/>
      <c r="J971" s="9"/>
      <c r="K971" s="9"/>
      <c r="L971" s="9"/>
      <c r="M971" s="9"/>
      <c r="N971" s="9"/>
      <c r="O971" s="9"/>
      <c r="P971" s="9"/>
      <c r="Q971" s="9"/>
      <c r="R971" s="9"/>
      <c r="S971" s="9"/>
      <c r="T971" s="9"/>
      <c r="U971" s="9"/>
      <c r="V971" s="9"/>
      <c r="W971" s="9"/>
      <c r="X971" s="9"/>
      <c r="Y971" s="9"/>
      <c r="Z971" s="9"/>
    </row>
    <row r="972" spans="1:26" ht="13.5" customHeight="1">
      <c r="A972" s="12"/>
      <c r="B972" s="12"/>
      <c r="C972" s="12"/>
      <c r="D972" s="12"/>
      <c r="E972" s="11"/>
      <c r="F972" s="11"/>
      <c r="G972" s="10"/>
      <c r="H972" s="9"/>
      <c r="I972" s="9"/>
      <c r="J972" s="9"/>
      <c r="K972" s="9"/>
      <c r="L972" s="9"/>
      <c r="M972" s="9"/>
      <c r="N972" s="9"/>
      <c r="O972" s="9"/>
      <c r="P972" s="9"/>
      <c r="Q972" s="9"/>
      <c r="R972" s="9"/>
      <c r="S972" s="9"/>
      <c r="T972" s="9"/>
      <c r="U972" s="9"/>
      <c r="V972" s="9"/>
      <c r="W972" s="9"/>
      <c r="X972" s="9"/>
      <c r="Y972" s="9"/>
      <c r="Z972" s="9"/>
    </row>
    <row r="973" spans="1:26" ht="13.5" customHeight="1">
      <c r="A973" s="12"/>
      <c r="B973" s="12"/>
      <c r="C973" s="12"/>
      <c r="D973" s="12"/>
      <c r="E973" s="11"/>
      <c r="F973" s="11"/>
      <c r="G973" s="10"/>
      <c r="H973" s="9"/>
      <c r="I973" s="9"/>
      <c r="J973" s="9"/>
      <c r="K973" s="9"/>
      <c r="L973" s="9"/>
      <c r="M973" s="9"/>
      <c r="N973" s="9"/>
      <c r="O973" s="9"/>
      <c r="P973" s="9"/>
      <c r="Q973" s="9"/>
      <c r="R973" s="9"/>
      <c r="S973" s="9"/>
      <c r="T973" s="9"/>
      <c r="U973" s="9"/>
      <c r="V973" s="9"/>
      <c r="W973" s="9"/>
      <c r="X973" s="9"/>
      <c r="Y973" s="9"/>
      <c r="Z973" s="9"/>
    </row>
    <row r="974" spans="1:26" ht="13.5" customHeight="1">
      <c r="A974" s="12"/>
      <c r="B974" s="12"/>
      <c r="C974" s="12"/>
      <c r="D974" s="12"/>
      <c r="E974" s="11"/>
      <c r="F974" s="11"/>
      <c r="G974" s="10"/>
      <c r="H974" s="9"/>
      <c r="I974" s="9"/>
      <c r="J974" s="9"/>
      <c r="K974" s="9"/>
      <c r="L974" s="9"/>
      <c r="M974" s="9"/>
      <c r="N974" s="9"/>
      <c r="O974" s="9"/>
      <c r="P974" s="9"/>
      <c r="Q974" s="9"/>
      <c r="R974" s="9"/>
      <c r="S974" s="9"/>
      <c r="T974" s="9"/>
      <c r="U974" s="9"/>
      <c r="V974" s="9"/>
      <c r="W974" s="9"/>
      <c r="X974" s="9"/>
      <c r="Y974" s="9"/>
      <c r="Z974" s="9"/>
    </row>
    <row r="975" spans="1:26" ht="13.5" customHeight="1">
      <c r="A975" s="12"/>
      <c r="B975" s="12"/>
      <c r="C975" s="12"/>
      <c r="D975" s="12"/>
      <c r="E975" s="11"/>
      <c r="F975" s="11"/>
      <c r="G975" s="10"/>
      <c r="H975" s="9"/>
      <c r="I975" s="9"/>
      <c r="J975" s="9"/>
      <c r="K975" s="9"/>
      <c r="L975" s="9"/>
      <c r="M975" s="9"/>
      <c r="N975" s="9"/>
      <c r="O975" s="9"/>
      <c r="P975" s="9"/>
      <c r="Q975" s="9"/>
      <c r="R975" s="9"/>
      <c r="S975" s="9"/>
      <c r="T975" s="9"/>
      <c r="U975" s="9"/>
      <c r="V975" s="9"/>
      <c r="W975" s="9"/>
      <c r="X975" s="9"/>
      <c r="Y975" s="9"/>
      <c r="Z975" s="9"/>
    </row>
    <row r="976" spans="1:26" ht="13.5" customHeight="1">
      <c r="A976" s="12"/>
      <c r="B976" s="12"/>
      <c r="C976" s="12"/>
      <c r="D976" s="12"/>
      <c r="E976" s="11"/>
      <c r="F976" s="11"/>
      <c r="G976" s="10"/>
      <c r="H976" s="9"/>
      <c r="I976" s="9"/>
      <c r="J976" s="9"/>
      <c r="K976" s="9"/>
      <c r="L976" s="9"/>
      <c r="M976" s="9"/>
      <c r="N976" s="9"/>
      <c r="O976" s="9"/>
      <c r="P976" s="9"/>
      <c r="Q976" s="9"/>
      <c r="R976" s="9"/>
      <c r="S976" s="9"/>
      <c r="T976" s="9"/>
      <c r="U976" s="9"/>
      <c r="V976" s="9"/>
      <c r="W976" s="9"/>
      <c r="X976" s="9"/>
      <c r="Y976" s="9"/>
      <c r="Z976" s="9"/>
    </row>
    <row r="977" spans="1:26" ht="13.5" customHeight="1">
      <c r="A977" s="12"/>
      <c r="B977" s="12"/>
      <c r="C977" s="12"/>
      <c r="D977" s="12"/>
      <c r="E977" s="11"/>
      <c r="F977" s="11"/>
      <c r="G977" s="10"/>
      <c r="H977" s="9"/>
      <c r="I977" s="9"/>
      <c r="J977" s="9"/>
      <c r="K977" s="9"/>
      <c r="L977" s="9"/>
      <c r="M977" s="9"/>
      <c r="N977" s="9"/>
      <c r="O977" s="9"/>
      <c r="P977" s="9"/>
      <c r="Q977" s="9"/>
      <c r="R977" s="9"/>
      <c r="S977" s="9"/>
      <c r="T977" s="9"/>
      <c r="U977" s="9"/>
      <c r="V977" s="9"/>
      <c r="W977" s="9"/>
      <c r="X977" s="9"/>
      <c r="Y977" s="9"/>
      <c r="Z977" s="9"/>
    </row>
    <row r="978" spans="1:26" ht="13.5" customHeight="1">
      <c r="A978" s="12"/>
      <c r="B978" s="12"/>
      <c r="C978" s="12"/>
      <c r="D978" s="12"/>
      <c r="E978" s="11"/>
      <c r="F978" s="11"/>
      <c r="G978" s="10"/>
      <c r="H978" s="9"/>
      <c r="I978" s="9"/>
      <c r="J978" s="9"/>
      <c r="K978" s="9"/>
      <c r="L978" s="9"/>
      <c r="M978" s="9"/>
      <c r="N978" s="9"/>
      <c r="O978" s="9"/>
      <c r="P978" s="9"/>
      <c r="Q978" s="9"/>
      <c r="R978" s="9"/>
      <c r="S978" s="9"/>
      <c r="T978" s="9"/>
      <c r="U978" s="9"/>
      <c r="V978" s="9"/>
      <c r="W978" s="9"/>
      <c r="X978" s="9"/>
      <c r="Y978" s="9"/>
      <c r="Z978" s="9"/>
    </row>
    <row r="979" spans="1:26" ht="13.5" customHeight="1">
      <c r="A979" s="12"/>
      <c r="B979" s="12"/>
      <c r="C979" s="12"/>
      <c r="D979" s="12"/>
      <c r="E979" s="11"/>
      <c r="F979" s="11"/>
      <c r="G979" s="10"/>
      <c r="H979" s="9"/>
      <c r="I979" s="9"/>
      <c r="J979" s="9"/>
      <c r="K979" s="9"/>
      <c r="L979" s="9"/>
      <c r="M979" s="9"/>
      <c r="N979" s="9"/>
      <c r="O979" s="9"/>
      <c r="P979" s="9"/>
      <c r="Q979" s="9"/>
      <c r="R979" s="9"/>
      <c r="S979" s="9"/>
      <c r="T979" s="9"/>
      <c r="U979" s="9"/>
      <c r="V979" s="9"/>
      <c r="W979" s="9"/>
      <c r="X979" s="9"/>
      <c r="Y979" s="9"/>
      <c r="Z979" s="9"/>
    </row>
    <row r="980" spans="1:26" ht="13.5" customHeight="1">
      <c r="A980" s="12"/>
      <c r="B980" s="12"/>
      <c r="C980" s="12"/>
      <c r="D980" s="12"/>
      <c r="E980" s="11"/>
      <c r="F980" s="11"/>
      <c r="G980" s="10"/>
      <c r="H980" s="9"/>
      <c r="I980" s="9"/>
      <c r="J980" s="9"/>
      <c r="K980" s="9"/>
      <c r="L980" s="9"/>
      <c r="M980" s="9"/>
      <c r="N980" s="9"/>
      <c r="O980" s="9"/>
      <c r="P980" s="9"/>
      <c r="Q980" s="9"/>
      <c r="R980" s="9"/>
      <c r="S980" s="9"/>
      <c r="T980" s="9"/>
      <c r="U980" s="9"/>
      <c r="V980" s="9"/>
      <c r="W980" s="9"/>
      <c r="X980" s="9"/>
      <c r="Y980" s="9"/>
      <c r="Z980" s="9"/>
    </row>
    <row r="981" spans="1:26" ht="13.5" customHeight="1">
      <c r="A981" s="12"/>
      <c r="B981" s="12"/>
      <c r="C981" s="12"/>
      <c r="D981" s="12"/>
      <c r="E981" s="11"/>
      <c r="F981" s="11"/>
      <c r="G981" s="10"/>
      <c r="H981" s="9"/>
      <c r="I981" s="9"/>
      <c r="J981" s="9"/>
      <c r="K981" s="9"/>
      <c r="L981" s="9"/>
      <c r="M981" s="9"/>
      <c r="N981" s="9"/>
      <c r="O981" s="9"/>
      <c r="P981" s="9"/>
      <c r="Q981" s="9"/>
      <c r="R981" s="9"/>
      <c r="S981" s="9"/>
      <c r="T981" s="9"/>
      <c r="U981" s="9"/>
      <c r="V981" s="9"/>
      <c r="W981" s="9"/>
      <c r="X981" s="9"/>
      <c r="Y981" s="9"/>
      <c r="Z981" s="9"/>
    </row>
    <row r="982" spans="1:26" ht="13.5" customHeight="1">
      <c r="A982" s="12"/>
      <c r="B982" s="12"/>
      <c r="C982" s="12"/>
      <c r="D982" s="12"/>
      <c r="E982" s="11"/>
      <c r="F982" s="11"/>
      <c r="G982" s="10"/>
      <c r="H982" s="9"/>
      <c r="I982" s="9"/>
      <c r="J982" s="9"/>
      <c r="K982" s="9"/>
      <c r="L982" s="9"/>
      <c r="M982" s="9"/>
      <c r="N982" s="9"/>
      <c r="O982" s="9"/>
      <c r="P982" s="9"/>
      <c r="Q982" s="9"/>
      <c r="R982" s="9"/>
      <c r="S982" s="9"/>
      <c r="T982" s="9"/>
      <c r="U982" s="9"/>
      <c r="V982" s="9"/>
      <c r="W982" s="9"/>
      <c r="X982" s="9"/>
      <c r="Y982" s="9"/>
      <c r="Z982" s="9"/>
    </row>
    <row r="983" spans="1:26" ht="13.5" customHeight="1">
      <c r="A983" s="12"/>
      <c r="B983" s="12"/>
      <c r="C983" s="12"/>
      <c r="D983" s="12"/>
      <c r="E983" s="11"/>
      <c r="F983" s="11"/>
      <c r="G983" s="10"/>
      <c r="H983" s="9"/>
      <c r="I983" s="9"/>
      <c r="J983" s="9"/>
      <c r="K983" s="9"/>
      <c r="L983" s="9"/>
      <c r="M983" s="9"/>
      <c r="N983" s="9"/>
      <c r="O983" s="9"/>
      <c r="P983" s="9"/>
      <c r="Q983" s="9"/>
      <c r="R983" s="9"/>
      <c r="S983" s="9"/>
      <c r="T983" s="9"/>
      <c r="U983" s="9"/>
      <c r="V983" s="9"/>
      <c r="W983" s="9"/>
      <c r="X983" s="9"/>
      <c r="Y983" s="9"/>
      <c r="Z983" s="9"/>
    </row>
    <row r="984" spans="1:26" ht="13.5" customHeight="1">
      <c r="A984" s="12"/>
      <c r="B984" s="12"/>
      <c r="C984" s="12"/>
      <c r="D984" s="12"/>
      <c r="E984" s="11"/>
      <c r="F984" s="11"/>
      <c r="G984" s="10"/>
      <c r="H984" s="9"/>
      <c r="I984" s="9"/>
      <c r="J984" s="9"/>
      <c r="K984" s="9"/>
      <c r="L984" s="9"/>
      <c r="M984" s="9"/>
      <c r="N984" s="9"/>
      <c r="O984" s="9"/>
      <c r="P984" s="9"/>
      <c r="Q984" s="9"/>
      <c r="R984" s="9"/>
      <c r="S984" s="9"/>
      <c r="T984" s="9"/>
      <c r="U984" s="9"/>
      <c r="V984" s="9"/>
      <c r="W984" s="9"/>
      <c r="X984" s="9"/>
      <c r="Y984" s="9"/>
      <c r="Z984" s="9"/>
    </row>
    <row r="985" spans="1:26" ht="13.5" customHeight="1">
      <c r="A985" s="12"/>
      <c r="B985" s="12"/>
      <c r="C985" s="12"/>
      <c r="D985" s="12"/>
      <c r="E985" s="11"/>
      <c r="F985" s="11"/>
      <c r="G985" s="10"/>
      <c r="H985" s="9"/>
      <c r="I985" s="9"/>
      <c r="J985" s="9"/>
      <c r="K985" s="9"/>
      <c r="L985" s="9"/>
      <c r="M985" s="9"/>
      <c r="N985" s="9"/>
      <c r="O985" s="9"/>
      <c r="P985" s="9"/>
      <c r="Q985" s="9"/>
      <c r="R985" s="9"/>
      <c r="S985" s="9"/>
      <c r="T985" s="9"/>
      <c r="U985" s="9"/>
      <c r="V985" s="9"/>
      <c r="W985" s="9"/>
      <c r="X985" s="9"/>
      <c r="Y985" s="9"/>
      <c r="Z985" s="9"/>
    </row>
    <row r="986" spans="1:26" ht="13.5" customHeight="1">
      <c r="A986" s="12"/>
      <c r="B986" s="12"/>
      <c r="C986" s="12"/>
      <c r="D986" s="12"/>
      <c r="E986" s="11"/>
      <c r="F986" s="11"/>
      <c r="G986" s="10"/>
      <c r="H986" s="9"/>
      <c r="I986" s="9"/>
      <c r="J986" s="9"/>
      <c r="K986" s="9"/>
      <c r="L986" s="9"/>
      <c r="M986" s="9"/>
      <c r="N986" s="9"/>
      <c r="O986" s="9"/>
      <c r="P986" s="9"/>
      <c r="Q986" s="9"/>
      <c r="R986" s="9"/>
      <c r="S986" s="9"/>
      <c r="T986" s="9"/>
      <c r="U986" s="9"/>
      <c r="V986" s="9"/>
      <c r="W986" s="9"/>
      <c r="X986" s="9"/>
      <c r="Y986" s="9"/>
      <c r="Z986" s="9"/>
    </row>
  </sheetData>
  <mergeCells count="20">
    <mergeCell ref="H54:H59"/>
    <mergeCell ref="H60:H62"/>
    <mergeCell ref="B64:B65"/>
    <mergeCell ref="C64:E64"/>
    <mergeCell ref="C65:E65"/>
    <mergeCell ref="B60:B62"/>
    <mergeCell ref="B54:B59"/>
    <mergeCell ref="B2:F2"/>
    <mergeCell ref="B3:B5"/>
    <mergeCell ref="C3:C5"/>
    <mergeCell ref="D3:D5"/>
    <mergeCell ref="E3:E5"/>
    <mergeCell ref="H6:H17"/>
    <mergeCell ref="H18:H40"/>
    <mergeCell ref="H41:H50"/>
    <mergeCell ref="H51:H53"/>
    <mergeCell ref="B6:B17"/>
    <mergeCell ref="B18:B40"/>
    <mergeCell ref="B41:B50"/>
    <mergeCell ref="B51:B53"/>
  </mergeCells>
  <phoneticPr fontId="3" type="noConversion"/>
  <conditionalFormatting sqref="A2:A66 A67:F986">
    <cfRule type="cellIs" dxfId="194" priority="27" operator="equal">
      <formula>"미흡"</formula>
    </cfRule>
  </conditionalFormatting>
  <conditionalFormatting sqref="B2">
    <cfRule type="cellIs" dxfId="193" priority="1" operator="equal">
      <formula>"미흡"</formula>
    </cfRule>
  </conditionalFormatting>
  <conditionalFormatting sqref="B6:C6 E6:E39">
    <cfRule type="cellIs" dxfId="192" priority="4" operator="equal">
      <formula>"미흡"</formula>
    </cfRule>
  </conditionalFormatting>
  <conditionalFormatting sqref="B18:C18 B41:C41 E41:E63">
    <cfRule type="cellIs" dxfId="191" priority="5" operator="equal">
      <formula>"미흡"</formula>
    </cfRule>
  </conditionalFormatting>
  <conditionalFormatting sqref="B64:C64 F64">
    <cfRule type="cellIs" dxfId="190" priority="12" operator="equal">
      <formula>"미흡"</formula>
    </cfRule>
  </conditionalFormatting>
  <conditionalFormatting sqref="B3:F5">
    <cfRule type="cellIs" dxfId="189" priority="11" operator="equal">
      <formula>"미흡"</formula>
    </cfRule>
  </conditionalFormatting>
  <conditionalFormatting sqref="B66:F66">
    <cfRule type="cellIs" dxfId="188" priority="9" operator="equal">
      <formula>"미흡"</formula>
    </cfRule>
  </conditionalFormatting>
  <conditionalFormatting sqref="C7:C17">
    <cfRule type="cellIs" dxfId="187" priority="6" operator="equal">
      <formula>"미흡"</formula>
    </cfRule>
  </conditionalFormatting>
  <conditionalFormatting sqref="C19:C40">
    <cfRule type="cellIs" dxfId="186" priority="7" operator="equal">
      <formula>"미흡"</formula>
    </cfRule>
  </conditionalFormatting>
  <conditionalFormatting sqref="C42:C63 B51 B54">
    <cfRule type="cellIs" dxfId="185" priority="8" operator="equal">
      <formula>"미흡"</formula>
    </cfRule>
  </conditionalFormatting>
  <conditionalFormatting sqref="C65">
    <cfRule type="cellIs" dxfId="184" priority="15" operator="equal">
      <formula>"미흡"</formula>
    </cfRule>
  </conditionalFormatting>
  <conditionalFormatting sqref="F4:F63">
    <cfRule type="cellIs" dxfId="183" priority="22" operator="equal">
      <formula>"취약"</formula>
    </cfRule>
  </conditionalFormatting>
  <conditionalFormatting sqref="F6:F63">
    <cfRule type="cellIs" dxfId="182" priority="23" operator="equal">
      <formula>"N/A"</formula>
    </cfRule>
  </conditionalFormatting>
  <conditionalFormatting sqref="F65">
    <cfRule type="cellIs" dxfId="181" priority="24" operator="equal">
      <formula>"N/A"</formula>
    </cfRule>
    <cfRule type="cellIs" dxfId="180" priority="25" operator="equal">
      <formula>"N/A"</formula>
    </cfRule>
    <cfRule type="cellIs" dxfId="179" priority="26" operator="equal">
      <formula>"""N/A"""</formula>
    </cfRule>
  </conditionalFormatting>
  <pageMargins left="0.25" right="0.25" top="0.75" bottom="0.75" header="0" footer="0"/>
  <pageSetup paperSize="9" fitToWidth="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02"/>
  <sheetViews>
    <sheetView zoomScale="40" zoomScaleNormal="40" workbookViewId="0">
      <selection activeCell="B2" sqref="B2:E2"/>
    </sheetView>
  </sheetViews>
  <sheetFormatPr defaultColWidth="13" defaultRowHeight="15" customHeight="1"/>
  <cols>
    <col min="1" max="1" width="1.6640625" style="47" customWidth="1"/>
    <col min="2" max="2" width="17.4140625" style="47" customWidth="1"/>
    <col min="3" max="3" width="3.58203125" style="47" customWidth="1"/>
    <col min="4" max="4" width="45.4140625" style="47" customWidth="1"/>
    <col min="5" max="5" width="150.4140625" style="47" customWidth="1"/>
    <col min="6" max="6" width="12.58203125" style="47" bestFit="1" customWidth="1"/>
    <col min="7" max="7" width="63.75" style="47" customWidth="1"/>
    <col min="8" max="25" width="8" style="47" customWidth="1"/>
    <col min="26" max="16384" width="13" style="47"/>
  </cols>
  <sheetData>
    <row r="1" spans="1:25" ht="12" customHeight="1">
      <c r="A1" s="257"/>
      <c r="B1" s="257"/>
      <c r="C1" s="257"/>
      <c r="D1" s="257"/>
      <c r="E1" s="51"/>
      <c r="F1" s="51"/>
      <c r="G1" s="225"/>
      <c r="H1" s="225"/>
      <c r="I1" s="225"/>
      <c r="J1" s="225"/>
      <c r="K1" s="225"/>
      <c r="L1" s="225"/>
      <c r="M1" s="225"/>
      <c r="N1" s="225"/>
      <c r="O1" s="225"/>
      <c r="P1" s="225"/>
      <c r="Q1" s="225"/>
      <c r="R1" s="225"/>
      <c r="S1" s="225"/>
      <c r="T1" s="225"/>
      <c r="U1" s="225"/>
      <c r="V1" s="225"/>
      <c r="W1" s="225"/>
      <c r="X1" s="225"/>
      <c r="Y1" s="225"/>
    </row>
    <row r="2" spans="1:25" ht="36.75" customHeight="1" thickBot="1">
      <c r="A2" s="258"/>
      <c r="B2" s="359" t="s">
        <v>165</v>
      </c>
      <c r="C2" s="360"/>
      <c r="D2" s="360"/>
      <c r="E2" s="360"/>
      <c r="F2" s="214"/>
      <c r="G2" s="225"/>
      <c r="H2" s="225"/>
      <c r="I2" s="225"/>
      <c r="J2" s="225"/>
      <c r="K2" s="225"/>
      <c r="L2" s="225"/>
      <c r="M2" s="225"/>
      <c r="N2" s="225"/>
      <c r="O2" s="225"/>
      <c r="P2" s="225"/>
      <c r="Q2" s="225"/>
      <c r="R2" s="225"/>
      <c r="S2" s="225"/>
      <c r="T2" s="225"/>
      <c r="U2" s="225"/>
      <c r="V2" s="225"/>
      <c r="W2" s="225"/>
      <c r="X2" s="225"/>
      <c r="Y2" s="225"/>
    </row>
    <row r="3" spans="1:25" ht="17.25" customHeight="1">
      <c r="A3" s="259"/>
      <c r="B3" s="361" t="s">
        <v>43</v>
      </c>
      <c r="C3" s="356" t="s">
        <v>42</v>
      </c>
      <c r="D3" s="356" t="s">
        <v>41</v>
      </c>
      <c r="E3" s="356" t="s">
        <v>45</v>
      </c>
      <c r="F3" s="356">
        <v>1</v>
      </c>
      <c r="G3" s="226" t="str">
        <f>VLOOKUP(F$3,'1. 진단 대상'!$B$5:$F$7,2,FALSE)</f>
        <v>EC2AMAZ-V2J5JME</v>
      </c>
      <c r="H3" s="225"/>
      <c r="I3" s="225"/>
      <c r="J3" s="225"/>
      <c r="K3" s="225"/>
      <c r="L3" s="225"/>
      <c r="M3" s="225"/>
      <c r="N3" s="225"/>
      <c r="O3" s="225"/>
      <c r="P3" s="225"/>
      <c r="Q3" s="225"/>
      <c r="R3" s="225"/>
      <c r="S3" s="225"/>
      <c r="T3" s="225"/>
      <c r="U3" s="225"/>
      <c r="V3" s="225"/>
      <c r="W3" s="225"/>
      <c r="X3" s="225"/>
      <c r="Y3" s="225"/>
    </row>
    <row r="4" spans="1:25" ht="17.25" customHeight="1">
      <c r="A4" s="259"/>
      <c r="B4" s="362"/>
      <c r="C4" s="357"/>
      <c r="D4" s="357"/>
      <c r="E4" s="357"/>
      <c r="F4" s="357"/>
      <c r="G4" s="227" t="str">
        <f>VLOOKUP(F$3,'1. 진단 대상'!$B$5:$F$7,3,FALSE)</f>
        <v>10.0.4.23</v>
      </c>
      <c r="H4" s="225"/>
      <c r="I4" s="225"/>
      <c r="J4" s="225"/>
      <c r="K4" s="225"/>
      <c r="L4" s="225"/>
      <c r="M4" s="225"/>
      <c r="N4" s="225"/>
      <c r="O4" s="225"/>
      <c r="P4" s="225"/>
      <c r="Q4" s="225"/>
      <c r="R4" s="225"/>
      <c r="S4" s="225"/>
      <c r="T4" s="225"/>
      <c r="U4" s="225"/>
      <c r="V4" s="225"/>
      <c r="W4" s="225"/>
      <c r="X4" s="225"/>
      <c r="Y4" s="225"/>
    </row>
    <row r="5" spans="1:25" ht="17.25" customHeight="1" thickBot="1">
      <c r="A5" s="259"/>
      <c r="B5" s="363"/>
      <c r="C5" s="358"/>
      <c r="D5" s="358"/>
      <c r="E5" s="358"/>
      <c r="F5" s="358"/>
      <c r="G5" s="246" t="str">
        <f>VLOOKUP(F$3,'1. 진단 대상'!$B$5:$F$7,5,FALSE)</f>
        <v>WAS</v>
      </c>
      <c r="H5" s="225"/>
      <c r="I5" s="225"/>
      <c r="J5" s="225"/>
      <c r="K5" s="225"/>
      <c r="L5" s="225"/>
      <c r="M5" s="225"/>
      <c r="N5" s="225"/>
      <c r="O5" s="225"/>
      <c r="P5" s="225"/>
      <c r="Q5" s="225"/>
      <c r="R5" s="225"/>
      <c r="S5" s="225"/>
      <c r="T5" s="225"/>
      <c r="U5" s="225"/>
      <c r="V5" s="225"/>
      <c r="W5" s="225"/>
      <c r="X5" s="225"/>
      <c r="Y5" s="225"/>
    </row>
    <row r="6" spans="1:25" ht="250" customHeight="1">
      <c r="A6" s="260"/>
      <c r="B6" s="306" t="s">
        <v>57</v>
      </c>
      <c r="C6" s="40">
        <v>1</v>
      </c>
      <c r="D6" s="61" t="s">
        <v>58</v>
      </c>
      <c r="E6" s="236" t="s">
        <v>117</v>
      </c>
      <c r="F6" s="261" t="s">
        <v>278</v>
      </c>
      <c r="G6" s="262" t="s">
        <v>277</v>
      </c>
      <c r="H6" s="225"/>
      <c r="I6" s="225"/>
      <c r="J6" s="225"/>
      <c r="K6" s="225"/>
      <c r="L6" s="225"/>
      <c r="M6" s="225"/>
      <c r="N6" s="225"/>
      <c r="O6" s="225"/>
      <c r="P6" s="225"/>
      <c r="Q6" s="225"/>
      <c r="R6" s="225"/>
      <c r="S6" s="225"/>
      <c r="T6" s="225"/>
      <c r="U6" s="225"/>
      <c r="V6" s="225"/>
      <c r="W6" s="225"/>
      <c r="X6" s="225"/>
      <c r="Y6" s="225"/>
    </row>
    <row r="7" spans="1:25" ht="265" customHeight="1">
      <c r="A7" s="257"/>
      <c r="B7" s="295"/>
      <c r="C7" s="36">
        <v>2</v>
      </c>
      <c r="D7" s="60" t="s">
        <v>59</v>
      </c>
      <c r="E7" s="237" t="s">
        <v>118</v>
      </c>
      <c r="F7" s="244" t="s">
        <v>278</v>
      </c>
      <c r="G7" s="263" t="s">
        <v>279</v>
      </c>
      <c r="H7" s="225"/>
      <c r="I7" s="225"/>
      <c r="J7" s="225"/>
      <c r="K7" s="225"/>
      <c r="L7" s="225"/>
      <c r="M7" s="225"/>
      <c r="N7" s="225"/>
      <c r="O7" s="225"/>
      <c r="P7" s="225"/>
      <c r="Q7" s="225"/>
      <c r="R7" s="225"/>
      <c r="S7" s="225"/>
      <c r="T7" s="225"/>
      <c r="U7" s="225"/>
      <c r="V7" s="225"/>
      <c r="W7" s="225"/>
      <c r="X7" s="225"/>
      <c r="Y7" s="225"/>
    </row>
    <row r="8" spans="1:25" ht="250" customHeight="1">
      <c r="A8" s="257"/>
      <c r="B8" s="295"/>
      <c r="C8" s="36">
        <v>3</v>
      </c>
      <c r="D8" s="60" t="s">
        <v>60</v>
      </c>
      <c r="E8" s="237" t="s">
        <v>119</v>
      </c>
      <c r="F8" s="216" t="s">
        <v>278</v>
      </c>
      <c r="G8" s="263" t="s">
        <v>280</v>
      </c>
      <c r="H8" s="225"/>
      <c r="I8" s="225"/>
      <c r="J8" s="225"/>
      <c r="K8" s="225"/>
      <c r="L8" s="225"/>
      <c r="M8" s="225"/>
      <c r="N8" s="225"/>
      <c r="O8" s="225"/>
      <c r="P8" s="225"/>
      <c r="Q8" s="225"/>
      <c r="R8" s="225"/>
      <c r="S8" s="225"/>
      <c r="T8" s="225"/>
      <c r="U8" s="225"/>
      <c r="V8" s="225"/>
      <c r="W8" s="225"/>
      <c r="X8" s="225"/>
      <c r="Y8" s="225"/>
    </row>
    <row r="9" spans="1:25" ht="32">
      <c r="A9" s="257"/>
      <c r="B9" s="295"/>
      <c r="C9" s="36">
        <v>4</v>
      </c>
      <c r="D9" s="60" t="s">
        <v>61</v>
      </c>
      <c r="E9" s="237" t="s">
        <v>120</v>
      </c>
      <c r="F9" s="216" t="s">
        <v>281</v>
      </c>
      <c r="G9" s="263"/>
      <c r="H9" s="225"/>
      <c r="I9" s="225"/>
      <c r="J9" s="225"/>
      <c r="K9" s="225"/>
      <c r="L9" s="225"/>
      <c r="M9" s="225"/>
      <c r="N9" s="225"/>
      <c r="O9" s="225"/>
      <c r="P9" s="225"/>
      <c r="Q9" s="225"/>
      <c r="R9" s="225"/>
      <c r="S9" s="225"/>
      <c r="T9" s="225"/>
      <c r="U9" s="225"/>
      <c r="V9" s="225"/>
      <c r="W9" s="225"/>
      <c r="X9" s="225"/>
      <c r="Y9" s="225"/>
    </row>
    <row r="10" spans="1:25" ht="32">
      <c r="A10" s="257"/>
      <c r="B10" s="295"/>
      <c r="C10" s="36">
        <v>5</v>
      </c>
      <c r="D10" s="60" t="s">
        <v>62</v>
      </c>
      <c r="E10" s="237" t="s">
        <v>121</v>
      </c>
      <c r="F10" s="216" t="s">
        <v>281</v>
      </c>
      <c r="G10" s="263"/>
      <c r="H10" s="225"/>
      <c r="I10" s="225"/>
      <c r="J10" s="225"/>
      <c r="K10" s="225"/>
      <c r="L10" s="225"/>
      <c r="M10" s="225"/>
      <c r="N10" s="225"/>
      <c r="O10" s="225"/>
      <c r="P10" s="225"/>
      <c r="Q10" s="225"/>
      <c r="R10" s="225"/>
      <c r="S10" s="225"/>
      <c r="T10" s="225"/>
      <c r="U10" s="225"/>
      <c r="V10" s="225"/>
      <c r="W10" s="225"/>
      <c r="X10" s="225"/>
      <c r="Y10" s="225"/>
    </row>
    <row r="11" spans="1:25" ht="32">
      <c r="A11" s="257"/>
      <c r="B11" s="295"/>
      <c r="C11" s="36">
        <v>6</v>
      </c>
      <c r="D11" s="60" t="s">
        <v>64</v>
      </c>
      <c r="E11" s="237" t="s">
        <v>122</v>
      </c>
      <c r="F11" s="216" t="s">
        <v>281</v>
      </c>
      <c r="G11" s="263"/>
      <c r="H11" s="225"/>
      <c r="I11" s="225"/>
      <c r="J11" s="225"/>
      <c r="K11" s="225"/>
      <c r="L11" s="225"/>
      <c r="M11" s="225"/>
      <c r="N11" s="225"/>
      <c r="O11" s="225"/>
      <c r="P11" s="225"/>
      <c r="Q11" s="225"/>
      <c r="R11" s="225"/>
      <c r="S11" s="225"/>
      <c r="T11" s="225"/>
      <c r="U11" s="225"/>
      <c r="V11" s="225"/>
      <c r="W11" s="225"/>
      <c r="X11" s="225"/>
      <c r="Y11" s="225"/>
    </row>
    <row r="12" spans="1:25" ht="32">
      <c r="A12" s="257"/>
      <c r="B12" s="295"/>
      <c r="C12" s="36">
        <v>7</v>
      </c>
      <c r="D12" s="60" t="s">
        <v>66</v>
      </c>
      <c r="E12" s="237" t="s">
        <v>123</v>
      </c>
      <c r="F12" s="217" t="s">
        <v>281</v>
      </c>
      <c r="G12" s="263"/>
      <c r="H12" s="225"/>
      <c r="I12" s="225"/>
      <c r="J12" s="225"/>
      <c r="K12" s="225"/>
      <c r="L12" s="225"/>
      <c r="M12" s="225"/>
      <c r="N12" s="225"/>
      <c r="O12" s="225"/>
      <c r="P12" s="225"/>
      <c r="Q12" s="225"/>
      <c r="R12" s="225"/>
      <c r="S12" s="225"/>
      <c r="T12" s="225"/>
      <c r="U12" s="225"/>
      <c r="V12" s="225"/>
      <c r="W12" s="225"/>
      <c r="X12" s="225"/>
      <c r="Y12" s="225"/>
    </row>
    <row r="13" spans="1:25" ht="32.5" thickBot="1">
      <c r="A13" s="257"/>
      <c r="B13" s="309"/>
      <c r="C13" s="43">
        <v>8</v>
      </c>
      <c r="D13" s="234" t="s">
        <v>67</v>
      </c>
      <c r="E13" s="238" t="s">
        <v>124</v>
      </c>
      <c r="F13" s="219" t="s">
        <v>281</v>
      </c>
      <c r="G13" s="264"/>
      <c r="H13" s="225"/>
      <c r="I13" s="225"/>
      <c r="J13" s="225"/>
      <c r="K13" s="225"/>
      <c r="L13" s="225"/>
      <c r="M13" s="225"/>
      <c r="N13" s="225"/>
      <c r="O13" s="225"/>
      <c r="P13" s="225"/>
      <c r="Q13" s="225"/>
      <c r="R13" s="225"/>
      <c r="S13" s="225"/>
      <c r="T13" s="225"/>
      <c r="U13" s="225"/>
      <c r="V13" s="225"/>
      <c r="W13" s="225"/>
      <c r="X13" s="225"/>
      <c r="Y13" s="225"/>
    </row>
    <row r="14" spans="1:25" ht="32">
      <c r="A14" s="257"/>
      <c r="B14" s="306" t="s">
        <v>69</v>
      </c>
      <c r="C14" s="40">
        <v>1</v>
      </c>
      <c r="D14" s="61" t="s">
        <v>70</v>
      </c>
      <c r="E14" s="236" t="s">
        <v>125</v>
      </c>
      <c r="F14" s="218" t="s">
        <v>281</v>
      </c>
      <c r="G14" s="262"/>
      <c r="H14" s="225"/>
      <c r="I14" s="225"/>
      <c r="J14" s="225"/>
      <c r="K14" s="225"/>
      <c r="L14" s="225"/>
      <c r="M14" s="225"/>
      <c r="N14" s="225"/>
      <c r="O14" s="225"/>
      <c r="P14" s="225"/>
      <c r="Q14" s="225"/>
      <c r="R14" s="225"/>
      <c r="S14" s="225"/>
      <c r="T14" s="225"/>
      <c r="U14" s="225"/>
      <c r="V14" s="225"/>
      <c r="W14" s="225"/>
      <c r="X14" s="225"/>
      <c r="Y14" s="225"/>
    </row>
    <row r="15" spans="1:25" ht="32">
      <c r="A15" s="257"/>
      <c r="B15" s="295"/>
      <c r="C15" s="36">
        <v>2</v>
      </c>
      <c r="D15" s="60" t="s">
        <v>71</v>
      </c>
      <c r="E15" s="237" t="s">
        <v>126</v>
      </c>
      <c r="F15" s="216" t="s">
        <v>281</v>
      </c>
      <c r="G15" s="263"/>
      <c r="H15" s="225"/>
      <c r="I15" s="225"/>
      <c r="J15" s="225"/>
      <c r="K15" s="225"/>
      <c r="L15" s="225"/>
      <c r="M15" s="225"/>
      <c r="N15" s="225"/>
      <c r="O15" s="225"/>
      <c r="P15" s="225"/>
      <c r="Q15" s="225"/>
      <c r="R15" s="225"/>
      <c r="S15" s="225"/>
      <c r="T15" s="225"/>
      <c r="U15" s="225"/>
      <c r="V15" s="225"/>
      <c r="W15" s="225"/>
      <c r="X15" s="225"/>
      <c r="Y15" s="225"/>
    </row>
    <row r="16" spans="1:25" ht="250" customHeight="1">
      <c r="A16" s="257"/>
      <c r="B16" s="295"/>
      <c r="C16" s="364">
        <v>3</v>
      </c>
      <c r="D16" s="366" t="s">
        <v>72</v>
      </c>
      <c r="E16" s="368" t="s">
        <v>127</v>
      </c>
      <c r="F16" s="355" t="s">
        <v>278</v>
      </c>
      <c r="G16" s="351" t="s">
        <v>282</v>
      </c>
      <c r="H16" s="225"/>
      <c r="I16" s="225"/>
      <c r="J16" s="225"/>
      <c r="K16" s="225"/>
      <c r="L16" s="225"/>
      <c r="M16" s="225"/>
      <c r="N16" s="225"/>
      <c r="O16" s="225"/>
      <c r="P16" s="225"/>
      <c r="Q16" s="225"/>
      <c r="R16" s="225"/>
      <c r="S16" s="225"/>
      <c r="T16" s="225"/>
      <c r="U16" s="225"/>
      <c r="V16" s="225"/>
      <c r="W16" s="225"/>
      <c r="X16" s="225"/>
      <c r="Y16" s="225"/>
    </row>
    <row r="17" spans="1:25" ht="230.15" customHeight="1">
      <c r="A17" s="257"/>
      <c r="B17" s="295"/>
      <c r="C17" s="365"/>
      <c r="D17" s="367"/>
      <c r="E17" s="369"/>
      <c r="F17" s="355"/>
      <c r="G17" s="351"/>
      <c r="H17" s="225"/>
      <c r="I17" s="225"/>
      <c r="J17" s="225"/>
      <c r="K17" s="225"/>
      <c r="L17" s="225"/>
      <c r="M17" s="225"/>
      <c r="N17" s="225"/>
      <c r="O17" s="225"/>
      <c r="P17" s="225"/>
      <c r="Q17" s="225"/>
      <c r="R17" s="225"/>
      <c r="S17" s="225"/>
      <c r="T17" s="225"/>
      <c r="U17" s="225"/>
      <c r="V17" s="225"/>
      <c r="W17" s="225"/>
      <c r="X17" s="225"/>
      <c r="Y17" s="225"/>
    </row>
    <row r="18" spans="1:25" ht="32">
      <c r="A18" s="257"/>
      <c r="B18" s="295"/>
      <c r="C18" s="36">
        <v>4</v>
      </c>
      <c r="D18" s="60" t="s">
        <v>73</v>
      </c>
      <c r="E18" s="237" t="s">
        <v>128</v>
      </c>
      <c r="F18" s="216" t="s">
        <v>281</v>
      </c>
      <c r="G18" s="263"/>
      <c r="H18" s="225"/>
      <c r="I18" s="225"/>
      <c r="J18" s="225"/>
      <c r="K18" s="225"/>
      <c r="L18" s="225"/>
      <c r="M18" s="225"/>
      <c r="N18" s="225"/>
      <c r="O18" s="225"/>
      <c r="P18" s="225"/>
      <c r="Q18" s="225"/>
      <c r="R18" s="225"/>
      <c r="S18" s="225"/>
      <c r="T18" s="225"/>
      <c r="U18" s="225"/>
      <c r="V18" s="225"/>
      <c r="W18" s="225"/>
      <c r="X18" s="225"/>
      <c r="Y18" s="225"/>
    </row>
    <row r="19" spans="1:25" ht="17.5" thickBot="1">
      <c r="A19" s="260"/>
      <c r="B19" s="309"/>
      <c r="C19" s="43">
        <v>5</v>
      </c>
      <c r="D19" s="234" t="s">
        <v>74</v>
      </c>
      <c r="E19" s="265" t="s">
        <v>129</v>
      </c>
      <c r="F19" s="219" t="s">
        <v>75</v>
      </c>
      <c r="G19" s="264"/>
      <c r="H19" s="225"/>
      <c r="I19" s="225"/>
      <c r="J19" s="225"/>
      <c r="K19" s="225"/>
      <c r="L19" s="225"/>
      <c r="M19" s="225"/>
      <c r="N19" s="225"/>
      <c r="O19" s="225"/>
      <c r="P19" s="225"/>
      <c r="Q19" s="225"/>
      <c r="R19" s="225"/>
      <c r="S19" s="225"/>
      <c r="T19" s="225"/>
      <c r="U19" s="225"/>
      <c r="V19" s="225"/>
      <c r="W19" s="225"/>
      <c r="X19" s="225"/>
      <c r="Y19" s="225"/>
    </row>
    <row r="20" spans="1:25" ht="32">
      <c r="A20" s="260"/>
      <c r="B20" s="306" t="s">
        <v>76</v>
      </c>
      <c r="C20" s="40">
        <v>1</v>
      </c>
      <c r="D20" s="39" t="s">
        <v>77</v>
      </c>
      <c r="E20" s="228" t="s">
        <v>130</v>
      </c>
      <c r="F20" s="215" t="s">
        <v>281</v>
      </c>
      <c r="G20" s="262"/>
      <c r="H20" s="225"/>
      <c r="I20" s="225"/>
      <c r="J20" s="225"/>
      <c r="K20" s="225"/>
      <c r="L20" s="225"/>
      <c r="M20" s="225"/>
      <c r="N20" s="225"/>
      <c r="O20" s="225"/>
      <c r="P20" s="225"/>
      <c r="Q20" s="225"/>
      <c r="R20" s="225"/>
      <c r="S20" s="225"/>
      <c r="T20" s="225"/>
      <c r="U20" s="225"/>
      <c r="V20" s="225"/>
      <c r="W20" s="225"/>
      <c r="X20" s="225"/>
      <c r="Y20" s="225"/>
    </row>
    <row r="21" spans="1:25" ht="250" customHeight="1">
      <c r="A21" s="260"/>
      <c r="B21" s="307"/>
      <c r="C21" s="352">
        <v>2</v>
      </c>
      <c r="D21" s="353" t="s">
        <v>78</v>
      </c>
      <c r="E21" s="354" t="s">
        <v>131</v>
      </c>
      <c r="F21" s="355" t="s">
        <v>278</v>
      </c>
      <c r="G21" s="351" t="s">
        <v>283</v>
      </c>
      <c r="H21" s="225"/>
      <c r="I21" s="225"/>
      <c r="J21" s="225"/>
      <c r="K21" s="225"/>
      <c r="L21" s="225"/>
      <c r="M21" s="225"/>
      <c r="N21" s="225"/>
      <c r="O21" s="225"/>
      <c r="P21" s="225"/>
      <c r="Q21" s="225"/>
      <c r="R21" s="225"/>
      <c r="S21" s="225"/>
      <c r="T21" s="225"/>
      <c r="U21" s="225"/>
      <c r="V21" s="225"/>
      <c r="W21" s="225"/>
      <c r="X21" s="225"/>
      <c r="Y21" s="225"/>
    </row>
    <row r="22" spans="1:25" ht="250" customHeight="1">
      <c r="A22" s="260"/>
      <c r="B22" s="307"/>
      <c r="C22" s="352"/>
      <c r="D22" s="353"/>
      <c r="E22" s="354"/>
      <c r="F22" s="355"/>
      <c r="G22" s="351"/>
      <c r="H22" s="225"/>
      <c r="I22" s="225"/>
      <c r="J22" s="225"/>
      <c r="K22" s="225"/>
      <c r="L22" s="225"/>
      <c r="M22" s="225"/>
      <c r="N22" s="225"/>
      <c r="O22" s="225"/>
      <c r="P22" s="225"/>
      <c r="Q22" s="225"/>
      <c r="R22" s="225"/>
      <c r="S22" s="225"/>
      <c r="T22" s="225"/>
      <c r="U22" s="225"/>
      <c r="V22" s="225"/>
      <c r="W22" s="225"/>
      <c r="X22" s="225"/>
      <c r="Y22" s="225"/>
    </row>
    <row r="23" spans="1:25" ht="250" customHeight="1">
      <c r="A23" s="260"/>
      <c r="B23" s="307"/>
      <c r="C23" s="36">
        <v>3</v>
      </c>
      <c r="D23" s="37" t="s">
        <v>79</v>
      </c>
      <c r="E23" s="229" t="s">
        <v>132</v>
      </c>
      <c r="F23" s="216" t="s">
        <v>278</v>
      </c>
      <c r="G23" s="263" t="s">
        <v>284</v>
      </c>
      <c r="H23" s="225"/>
      <c r="I23" s="225"/>
      <c r="J23" s="225"/>
      <c r="K23" s="225"/>
      <c r="L23" s="225"/>
      <c r="M23" s="225"/>
      <c r="N23" s="225"/>
      <c r="O23" s="225"/>
      <c r="P23" s="225"/>
      <c r="Q23" s="225"/>
      <c r="R23" s="225"/>
      <c r="S23" s="225"/>
      <c r="T23" s="225"/>
      <c r="U23" s="225"/>
      <c r="V23" s="225"/>
      <c r="W23" s="225"/>
      <c r="X23" s="225"/>
      <c r="Y23" s="225"/>
    </row>
    <row r="24" spans="1:25" ht="250" customHeight="1" thickBot="1">
      <c r="A24" s="260"/>
      <c r="B24" s="309"/>
      <c r="C24" s="43">
        <v>4</v>
      </c>
      <c r="D24" s="42" t="s">
        <v>80</v>
      </c>
      <c r="E24" s="230" t="s">
        <v>133</v>
      </c>
      <c r="F24" s="245" t="s">
        <v>278</v>
      </c>
      <c r="G24" s="264" t="s">
        <v>285</v>
      </c>
      <c r="H24" s="225"/>
      <c r="I24" s="225"/>
      <c r="J24" s="225"/>
      <c r="K24" s="225"/>
      <c r="L24" s="225"/>
      <c r="M24" s="225"/>
      <c r="N24" s="225"/>
      <c r="O24" s="225"/>
      <c r="P24" s="225"/>
      <c r="Q24" s="225"/>
      <c r="R24" s="225"/>
      <c r="S24" s="225"/>
      <c r="T24" s="225"/>
      <c r="U24" s="225"/>
      <c r="V24" s="225"/>
      <c r="W24" s="225"/>
      <c r="X24" s="225"/>
      <c r="Y24" s="225"/>
    </row>
    <row r="25" spans="1:25" ht="17">
      <c r="A25" s="260"/>
      <c r="B25" s="306" t="s">
        <v>81</v>
      </c>
      <c r="C25" s="40">
        <v>1</v>
      </c>
      <c r="D25" s="39" t="s">
        <v>82</v>
      </c>
      <c r="E25" s="239" t="s">
        <v>134</v>
      </c>
      <c r="F25" s="218" t="s">
        <v>75</v>
      </c>
      <c r="G25" s="262"/>
      <c r="H25" s="225"/>
      <c r="I25" s="225"/>
      <c r="J25" s="225"/>
      <c r="K25" s="225"/>
      <c r="L25" s="225"/>
      <c r="M25" s="225"/>
      <c r="N25" s="225"/>
      <c r="O25" s="225"/>
      <c r="P25" s="225"/>
      <c r="Q25" s="225"/>
      <c r="R25" s="225"/>
      <c r="S25" s="225"/>
      <c r="T25" s="225"/>
      <c r="U25" s="225"/>
      <c r="V25" s="225"/>
      <c r="W25" s="225"/>
      <c r="X25" s="225"/>
      <c r="Y25" s="225"/>
    </row>
    <row r="26" spans="1:25" ht="32">
      <c r="A26" s="260"/>
      <c r="B26" s="295"/>
      <c r="C26" s="36">
        <v>2</v>
      </c>
      <c r="D26" s="37" t="s">
        <v>83</v>
      </c>
      <c r="E26" s="237" t="s">
        <v>135</v>
      </c>
      <c r="F26" s="217" t="s">
        <v>281</v>
      </c>
      <c r="G26" s="263"/>
      <c r="H26" s="225"/>
      <c r="I26" s="225"/>
      <c r="J26" s="225"/>
      <c r="K26" s="225"/>
      <c r="L26" s="225"/>
      <c r="M26" s="225"/>
      <c r="N26" s="225"/>
      <c r="O26" s="225"/>
      <c r="P26" s="225"/>
      <c r="Q26" s="225"/>
      <c r="R26" s="225"/>
      <c r="S26" s="225"/>
      <c r="T26" s="225"/>
      <c r="U26" s="225"/>
      <c r="V26" s="225"/>
      <c r="W26" s="225"/>
      <c r="X26" s="225"/>
      <c r="Y26" s="225"/>
    </row>
    <row r="27" spans="1:25" ht="48.5" thickBot="1">
      <c r="A27" s="260"/>
      <c r="B27" s="309"/>
      <c r="C27" s="43">
        <v>3</v>
      </c>
      <c r="D27" s="42" t="s">
        <v>84</v>
      </c>
      <c r="E27" s="238" t="s">
        <v>136</v>
      </c>
      <c r="F27" s="219" t="s">
        <v>281</v>
      </c>
      <c r="G27" s="264"/>
      <c r="H27" s="225"/>
      <c r="I27" s="225"/>
      <c r="J27" s="225"/>
      <c r="K27" s="225"/>
      <c r="L27" s="225"/>
      <c r="M27" s="225"/>
      <c r="N27" s="225"/>
      <c r="O27" s="225"/>
      <c r="P27" s="225"/>
      <c r="Q27" s="225"/>
      <c r="R27" s="225"/>
      <c r="S27" s="225"/>
      <c r="T27" s="225"/>
      <c r="U27" s="225"/>
      <c r="V27" s="225"/>
      <c r="W27" s="225"/>
      <c r="X27" s="225"/>
      <c r="Y27" s="225"/>
    </row>
    <row r="28" spans="1:25" ht="250" customHeight="1">
      <c r="A28" s="260"/>
      <c r="B28" s="306" t="s">
        <v>85</v>
      </c>
      <c r="C28" s="40">
        <v>1</v>
      </c>
      <c r="D28" s="39" t="s">
        <v>86</v>
      </c>
      <c r="E28" s="236" t="s">
        <v>137</v>
      </c>
      <c r="F28" s="215" t="s">
        <v>278</v>
      </c>
      <c r="G28" s="262" t="s">
        <v>286</v>
      </c>
      <c r="H28" s="225"/>
      <c r="I28" s="225"/>
      <c r="J28" s="225"/>
      <c r="K28" s="225"/>
      <c r="L28" s="225"/>
      <c r="M28" s="225"/>
      <c r="N28" s="225"/>
      <c r="O28" s="225"/>
      <c r="P28" s="225"/>
      <c r="Q28" s="225"/>
      <c r="R28" s="225"/>
      <c r="S28" s="225"/>
      <c r="T28" s="225"/>
      <c r="U28" s="225"/>
      <c r="V28" s="225"/>
      <c r="W28" s="225"/>
      <c r="X28" s="225"/>
      <c r="Y28" s="225"/>
    </row>
    <row r="29" spans="1:25" ht="265" customHeight="1">
      <c r="A29" s="260"/>
      <c r="B29" s="295"/>
      <c r="C29" s="36">
        <v>2</v>
      </c>
      <c r="D29" s="37" t="s">
        <v>87</v>
      </c>
      <c r="E29" s="237" t="s">
        <v>138</v>
      </c>
      <c r="F29" s="216" t="s">
        <v>278</v>
      </c>
      <c r="G29" s="263" t="s">
        <v>287</v>
      </c>
      <c r="H29" s="225"/>
      <c r="I29" s="225"/>
      <c r="J29" s="225"/>
      <c r="K29" s="225"/>
      <c r="L29" s="225"/>
      <c r="M29" s="225"/>
      <c r="N29" s="225"/>
      <c r="O29" s="225"/>
      <c r="P29" s="225"/>
      <c r="Q29" s="225"/>
      <c r="R29" s="225"/>
      <c r="S29" s="225"/>
      <c r="T29" s="225"/>
      <c r="U29" s="225"/>
      <c r="V29" s="225"/>
      <c r="W29" s="225"/>
      <c r="X29" s="225"/>
      <c r="Y29" s="225"/>
    </row>
    <row r="30" spans="1:25" ht="32">
      <c r="A30" s="260"/>
      <c r="B30" s="295"/>
      <c r="C30" s="36">
        <v>3</v>
      </c>
      <c r="D30" s="37" t="s">
        <v>88</v>
      </c>
      <c r="E30" s="237" t="s">
        <v>139</v>
      </c>
      <c r="F30" s="216" t="s">
        <v>281</v>
      </c>
      <c r="G30" s="263"/>
      <c r="H30" s="225"/>
      <c r="I30" s="225"/>
      <c r="J30" s="225"/>
      <c r="K30" s="225"/>
      <c r="L30" s="225"/>
      <c r="M30" s="225"/>
      <c r="N30" s="225"/>
      <c r="O30" s="225"/>
      <c r="P30" s="225"/>
      <c r="Q30" s="225"/>
      <c r="R30" s="225"/>
      <c r="S30" s="225"/>
      <c r="T30" s="225"/>
      <c r="U30" s="225"/>
      <c r="V30" s="225"/>
      <c r="W30" s="225"/>
      <c r="X30" s="225"/>
      <c r="Y30" s="225"/>
    </row>
    <row r="31" spans="1:25" ht="250" customHeight="1">
      <c r="A31" s="260"/>
      <c r="B31" s="295"/>
      <c r="C31" s="36">
        <v>4</v>
      </c>
      <c r="D31" s="37" t="s">
        <v>89</v>
      </c>
      <c r="E31" s="237" t="s">
        <v>140</v>
      </c>
      <c r="F31" s="216" t="s">
        <v>278</v>
      </c>
      <c r="G31" s="263" t="s">
        <v>288</v>
      </c>
      <c r="H31" s="225"/>
      <c r="I31" s="225"/>
      <c r="J31" s="225"/>
      <c r="K31" s="225"/>
      <c r="L31" s="225"/>
      <c r="M31" s="225"/>
      <c r="N31" s="225"/>
      <c r="O31" s="225"/>
      <c r="P31" s="225"/>
      <c r="Q31" s="225"/>
      <c r="R31" s="225"/>
      <c r="S31" s="225"/>
      <c r="T31" s="225"/>
      <c r="U31" s="225"/>
      <c r="V31" s="225"/>
      <c r="W31" s="225"/>
      <c r="X31" s="225"/>
      <c r="Y31" s="225"/>
    </row>
    <row r="32" spans="1:25" ht="250" customHeight="1">
      <c r="A32" s="260"/>
      <c r="B32" s="295"/>
      <c r="C32" s="36">
        <v>5</v>
      </c>
      <c r="D32" s="37" t="s">
        <v>90</v>
      </c>
      <c r="E32" s="237" t="s">
        <v>141</v>
      </c>
      <c r="F32" s="216" t="s">
        <v>278</v>
      </c>
      <c r="G32" s="263" t="s">
        <v>289</v>
      </c>
      <c r="H32" s="225"/>
      <c r="I32" s="225"/>
      <c r="J32" s="225"/>
      <c r="K32" s="225"/>
      <c r="L32" s="225"/>
      <c r="M32" s="225"/>
      <c r="N32" s="225"/>
      <c r="O32" s="225"/>
      <c r="P32" s="225"/>
      <c r="Q32" s="225"/>
      <c r="R32" s="225"/>
      <c r="S32" s="225"/>
      <c r="T32" s="225"/>
      <c r="U32" s="225"/>
      <c r="V32" s="225"/>
      <c r="W32" s="225"/>
      <c r="X32" s="225"/>
      <c r="Y32" s="225"/>
    </row>
    <row r="33" spans="1:25" ht="250" customHeight="1">
      <c r="A33" s="260"/>
      <c r="B33" s="295"/>
      <c r="C33" s="36">
        <v>6</v>
      </c>
      <c r="D33" s="37" t="s">
        <v>91</v>
      </c>
      <c r="E33" s="237" t="s">
        <v>142</v>
      </c>
      <c r="F33" s="216" t="s">
        <v>278</v>
      </c>
      <c r="G33" s="263" t="s">
        <v>290</v>
      </c>
      <c r="H33" s="225"/>
      <c r="I33" s="225"/>
      <c r="J33" s="225"/>
      <c r="K33" s="225"/>
      <c r="L33" s="225"/>
      <c r="M33" s="225"/>
      <c r="N33" s="225"/>
      <c r="O33" s="225"/>
      <c r="P33" s="225"/>
      <c r="Q33" s="225"/>
      <c r="R33" s="225"/>
      <c r="S33" s="225"/>
      <c r="T33" s="225"/>
      <c r="U33" s="225"/>
      <c r="V33" s="225"/>
      <c r="W33" s="225"/>
      <c r="X33" s="225"/>
      <c r="Y33" s="225"/>
    </row>
    <row r="34" spans="1:25" ht="250" customHeight="1">
      <c r="A34" s="260"/>
      <c r="B34" s="295"/>
      <c r="C34" s="36">
        <v>7</v>
      </c>
      <c r="D34" s="37" t="s">
        <v>92</v>
      </c>
      <c r="E34" s="237" t="s">
        <v>143</v>
      </c>
      <c r="F34" s="216" t="s">
        <v>278</v>
      </c>
      <c r="G34" s="263" t="s">
        <v>291</v>
      </c>
      <c r="H34" s="225"/>
      <c r="I34" s="225"/>
      <c r="J34" s="225"/>
      <c r="K34" s="225"/>
      <c r="L34" s="225"/>
      <c r="M34" s="225"/>
      <c r="N34" s="225"/>
      <c r="O34" s="225"/>
      <c r="P34" s="225"/>
      <c r="Q34" s="225"/>
      <c r="R34" s="225"/>
      <c r="S34" s="225"/>
      <c r="T34" s="225"/>
      <c r="U34" s="225"/>
      <c r="V34" s="225"/>
      <c r="W34" s="225"/>
      <c r="X34" s="225"/>
      <c r="Y34" s="225"/>
    </row>
    <row r="35" spans="1:25" ht="250" customHeight="1">
      <c r="A35" s="260"/>
      <c r="B35" s="295"/>
      <c r="C35" s="36">
        <v>8</v>
      </c>
      <c r="D35" s="37" t="s">
        <v>93</v>
      </c>
      <c r="E35" s="237" t="s">
        <v>144</v>
      </c>
      <c r="F35" s="216" t="s">
        <v>278</v>
      </c>
      <c r="G35" s="263" t="s">
        <v>292</v>
      </c>
      <c r="H35" s="225"/>
      <c r="I35" s="225"/>
      <c r="J35" s="225"/>
      <c r="K35" s="225"/>
      <c r="L35" s="225"/>
      <c r="M35" s="225"/>
      <c r="N35" s="225"/>
      <c r="O35" s="225"/>
      <c r="P35" s="225"/>
      <c r="Q35" s="225"/>
      <c r="R35" s="225"/>
      <c r="S35" s="225"/>
      <c r="T35" s="225"/>
      <c r="U35" s="225"/>
      <c r="V35" s="225"/>
      <c r="W35" s="225"/>
      <c r="X35" s="225"/>
      <c r="Y35" s="225"/>
    </row>
    <row r="36" spans="1:25" ht="250" customHeight="1">
      <c r="A36" s="260"/>
      <c r="B36" s="295"/>
      <c r="C36" s="36">
        <v>9</v>
      </c>
      <c r="D36" s="37" t="s">
        <v>94</v>
      </c>
      <c r="E36" s="237" t="s">
        <v>145</v>
      </c>
      <c r="F36" s="216" t="s">
        <v>278</v>
      </c>
      <c r="G36" s="263" t="s">
        <v>293</v>
      </c>
      <c r="H36" s="225"/>
      <c r="I36" s="225"/>
      <c r="J36" s="225"/>
      <c r="K36" s="225"/>
      <c r="L36" s="225"/>
      <c r="M36" s="225"/>
      <c r="N36" s="225"/>
      <c r="O36" s="225"/>
      <c r="P36" s="225"/>
      <c r="Q36" s="225"/>
      <c r="R36" s="225"/>
      <c r="S36" s="225"/>
      <c r="T36" s="225"/>
      <c r="U36" s="225"/>
      <c r="V36" s="225"/>
      <c r="W36" s="225"/>
      <c r="X36" s="225"/>
      <c r="Y36" s="225"/>
    </row>
    <row r="37" spans="1:25" ht="32">
      <c r="A37" s="260"/>
      <c r="B37" s="295"/>
      <c r="C37" s="36">
        <v>10</v>
      </c>
      <c r="D37" s="37" t="s">
        <v>95</v>
      </c>
      <c r="E37" s="237" t="s">
        <v>146</v>
      </c>
      <c r="F37" s="216" t="s">
        <v>281</v>
      </c>
      <c r="G37" s="263"/>
      <c r="H37" s="225"/>
      <c r="I37" s="225"/>
      <c r="J37" s="225"/>
      <c r="K37" s="225"/>
      <c r="L37" s="225"/>
      <c r="M37" s="225"/>
      <c r="N37" s="225"/>
      <c r="O37" s="225"/>
      <c r="P37" s="225"/>
      <c r="Q37" s="225"/>
      <c r="R37" s="225"/>
      <c r="S37" s="225"/>
      <c r="T37" s="225"/>
      <c r="U37" s="225"/>
      <c r="V37" s="225"/>
      <c r="W37" s="225"/>
      <c r="X37" s="225"/>
      <c r="Y37" s="225"/>
    </row>
    <row r="38" spans="1:25" ht="250" customHeight="1">
      <c r="A38" s="260"/>
      <c r="B38" s="295"/>
      <c r="C38" s="36">
        <v>11</v>
      </c>
      <c r="D38" s="37" t="s">
        <v>96</v>
      </c>
      <c r="E38" s="237" t="s">
        <v>147</v>
      </c>
      <c r="F38" s="216" t="s">
        <v>278</v>
      </c>
      <c r="G38" s="263" t="s">
        <v>294</v>
      </c>
      <c r="H38" s="225"/>
      <c r="I38" s="225"/>
      <c r="J38" s="225"/>
      <c r="K38" s="225"/>
      <c r="L38" s="225"/>
      <c r="M38" s="225"/>
      <c r="N38" s="225"/>
      <c r="O38" s="225"/>
      <c r="P38" s="225"/>
      <c r="Q38" s="225"/>
      <c r="R38" s="225"/>
      <c r="S38" s="225"/>
      <c r="T38" s="225"/>
      <c r="U38" s="225"/>
      <c r="V38" s="225"/>
      <c r="W38" s="225"/>
      <c r="X38" s="225"/>
      <c r="Y38" s="225"/>
    </row>
    <row r="39" spans="1:25" ht="32">
      <c r="A39" s="260"/>
      <c r="B39" s="295"/>
      <c r="C39" s="36">
        <v>12</v>
      </c>
      <c r="D39" s="37" t="s">
        <v>97</v>
      </c>
      <c r="E39" s="237" t="s">
        <v>148</v>
      </c>
      <c r="F39" s="216" t="s">
        <v>281</v>
      </c>
      <c r="G39" s="263"/>
      <c r="H39" s="225"/>
      <c r="I39" s="225"/>
      <c r="J39" s="225"/>
      <c r="K39" s="225"/>
      <c r="L39" s="225"/>
      <c r="M39" s="225"/>
      <c r="N39" s="225"/>
      <c r="O39" s="225"/>
      <c r="P39" s="225"/>
      <c r="Q39" s="225"/>
      <c r="R39" s="225"/>
      <c r="S39" s="225"/>
      <c r="T39" s="225"/>
      <c r="U39" s="225"/>
      <c r="V39" s="225"/>
      <c r="W39" s="225"/>
      <c r="X39" s="225"/>
      <c r="Y39" s="225"/>
    </row>
    <row r="40" spans="1:25" ht="32">
      <c r="A40" s="260"/>
      <c r="B40" s="295"/>
      <c r="C40" s="36">
        <v>13</v>
      </c>
      <c r="D40" s="37" t="s">
        <v>98</v>
      </c>
      <c r="E40" s="237" t="s">
        <v>149</v>
      </c>
      <c r="F40" s="216" t="s">
        <v>281</v>
      </c>
      <c r="G40" s="263"/>
      <c r="H40" s="225"/>
      <c r="I40" s="225"/>
      <c r="J40" s="225"/>
      <c r="K40" s="225"/>
      <c r="L40" s="225"/>
      <c r="M40" s="225"/>
      <c r="N40" s="225"/>
      <c r="O40" s="225"/>
      <c r="P40" s="225"/>
      <c r="Q40" s="225"/>
      <c r="R40" s="225"/>
      <c r="S40" s="225"/>
      <c r="T40" s="225"/>
      <c r="U40" s="225"/>
      <c r="V40" s="225"/>
      <c r="W40" s="225"/>
      <c r="X40" s="225"/>
      <c r="Y40" s="225"/>
    </row>
    <row r="41" spans="1:25" ht="32">
      <c r="A41" s="260"/>
      <c r="B41" s="295"/>
      <c r="C41" s="36">
        <v>14</v>
      </c>
      <c r="D41" s="37" t="s">
        <v>99</v>
      </c>
      <c r="E41" s="237" t="s">
        <v>150</v>
      </c>
      <c r="F41" s="216" t="s">
        <v>281</v>
      </c>
      <c r="G41" s="263"/>
      <c r="H41" s="225"/>
      <c r="I41" s="225"/>
      <c r="J41" s="225"/>
      <c r="K41" s="225"/>
      <c r="L41" s="225"/>
      <c r="M41" s="225"/>
      <c r="N41" s="225"/>
      <c r="O41" s="225"/>
      <c r="P41" s="225"/>
      <c r="Q41" s="225"/>
      <c r="R41" s="225"/>
      <c r="S41" s="225"/>
      <c r="T41" s="225"/>
      <c r="U41" s="225"/>
      <c r="V41" s="225"/>
      <c r="W41" s="225"/>
      <c r="X41" s="225"/>
      <c r="Y41" s="225"/>
    </row>
    <row r="42" spans="1:25" ht="32">
      <c r="A42" s="260"/>
      <c r="B42" s="295"/>
      <c r="C42" s="36">
        <v>15</v>
      </c>
      <c r="D42" s="37" t="s">
        <v>100</v>
      </c>
      <c r="E42" s="237" t="s">
        <v>151</v>
      </c>
      <c r="F42" s="216" t="s">
        <v>281</v>
      </c>
      <c r="G42" s="263"/>
      <c r="H42" s="225"/>
      <c r="I42" s="225"/>
      <c r="J42" s="225"/>
      <c r="K42" s="225"/>
      <c r="L42" s="225"/>
      <c r="M42" s="225"/>
      <c r="N42" s="225"/>
      <c r="O42" s="225"/>
      <c r="P42" s="225"/>
      <c r="Q42" s="225"/>
      <c r="R42" s="225"/>
      <c r="S42" s="225"/>
      <c r="T42" s="225"/>
      <c r="U42" s="225"/>
      <c r="V42" s="225"/>
      <c r="W42" s="225"/>
      <c r="X42" s="225"/>
      <c r="Y42" s="225"/>
    </row>
    <row r="43" spans="1:25" ht="32.5" thickBot="1">
      <c r="A43" s="260"/>
      <c r="B43" s="309"/>
      <c r="C43" s="43">
        <v>16</v>
      </c>
      <c r="D43" s="42" t="s">
        <v>101</v>
      </c>
      <c r="E43" s="238" t="s">
        <v>152</v>
      </c>
      <c r="F43" s="219" t="s">
        <v>281</v>
      </c>
      <c r="G43" s="264"/>
      <c r="H43" s="225"/>
      <c r="I43" s="225"/>
      <c r="J43" s="225"/>
      <c r="K43" s="225"/>
      <c r="L43" s="225"/>
      <c r="M43" s="225"/>
      <c r="N43" s="225"/>
      <c r="O43" s="225"/>
      <c r="P43" s="225"/>
      <c r="Q43" s="225"/>
      <c r="R43" s="225"/>
      <c r="S43" s="225"/>
      <c r="T43" s="225"/>
      <c r="U43" s="225"/>
      <c r="V43" s="225"/>
      <c r="W43" s="225"/>
      <c r="X43" s="225"/>
      <c r="Y43" s="225"/>
    </row>
    <row r="44" spans="1:25" ht="250" customHeight="1">
      <c r="A44" s="260"/>
      <c r="B44" s="306" t="s">
        <v>102</v>
      </c>
      <c r="C44" s="40">
        <v>1</v>
      </c>
      <c r="D44" s="39" t="s">
        <v>103</v>
      </c>
      <c r="E44" s="236" t="s">
        <v>153</v>
      </c>
      <c r="F44" s="215" t="s">
        <v>278</v>
      </c>
      <c r="G44" s="262" t="s">
        <v>295</v>
      </c>
      <c r="H44" s="225"/>
      <c r="I44" s="225"/>
      <c r="J44" s="225"/>
      <c r="K44" s="225"/>
      <c r="L44" s="225"/>
      <c r="M44" s="225"/>
      <c r="N44" s="225"/>
      <c r="O44" s="225"/>
      <c r="P44" s="225"/>
      <c r="Q44" s="225"/>
      <c r="R44" s="225"/>
      <c r="S44" s="225"/>
      <c r="T44" s="225"/>
      <c r="U44" s="225"/>
      <c r="V44" s="225"/>
      <c r="W44" s="225"/>
      <c r="X44" s="225"/>
      <c r="Y44" s="225"/>
    </row>
    <row r="45" spans="1:25" ht="32.5" thickBot="1">
      <c r="A45" s="260"/>
      <c r="B45" s="309"/>
      <c r="C45" s="43">
        <v>2</v>
      </c>
      <c r="D45" s="42" t="s">
        <v>104</v>
      </c>
      <c r="E45" s="238" t="s">
        <v>154</v>
      </c>
      <c r="F45" s="219" t="s">
        <v>75</v>
      </c>
      <c r="G45" s="264"/>
      <c r="H45" s="225"/>
      <c r="I45" s="225"/>
      <c r="J45" s="225"/>
      <c r="K45" s="225"/>
      <c r="L45" s="225"/>
      <c r="M45" s="225"/>
      <c r="N45" s="225"/>
      <c r="O45" s="225"/>
      <c r="P45" s="225"/>
      <c r="Q45" s="225"/>
      <c r="R45" s="225"/>
      <c r="S45" s="225"/>
      <c r="T45" s="225"/>
      <c r="U45" s="225"/>
      <c r="V45" s="225"/>
      <c r="W45" s="225"/>
      <c r="X45" s="225"/>
      <c r="Y45" s="225"/>
    </row>
    <row r="46" spans="1:25" ht="250" customHeight="1">
      <c r="A46" s="260"/>
      <c r="B46" s="306" t="s">
        <v>312</v>
      </c>
      <c r="C46" s="40">
        <v>1</v>
      </c>
      <c r="D46" s="39" t="s">
        <v>106</v>
      </c>
      <c r="E46" s="236" t="s">
        <v>155</v>
      </c>
      <c r="F46" s="215" t="s">
        <v>278</v>
      </c>
      <c r="G46" s="262" t="s">
        <v>296</v>
      </c>
      <c r="H46" s="225"/>
      <c r="I46" s="225"/>
      <c r="J46" s="225"/>
      <c r="K46" s="225"/>
      <c r="L46" s="225"/>
      <c r="M46" s="225"/>
      <c r="N46" s="225"/>
      <c r="O46" s="225"/>
      <c r="P46" s="225"/>
      <c r="Q46" s="225"/>
      <c r="R46" s="225"/>
      <c r="S46" s="225"/>
      <c r="T46" s="225"/>
      <c r="U46" s="225"/>
      <c r="V46" s="225"/>
      <c r="W46" s="225"/>
      <c r="X46" s="225"/>
      <c r="Y46" s="225"/>
    </row>
    <row r="47" spans="1:25" ht="250" customHeight="1">
      <c r="A47" s="260"/>
      <c r="B47" s="307"/>
      <c r="C47" s="36">
        <v>2</v>
      </c>
      <c r="D47" s="37" t="s">
        <v>107</v>
      </c>
      <c r="E47" s="237" t="s">
        <v>156</v>
      </c>
      <c r="F47" s="216" t="s">
        <v>278</v>
      </c>
      <c r="G47" s="263" t="s">
        <v>297</v>
      </c>
      <c r="H47" s="225"/>
      <c r="I47" s="225"/>
      <c r="J47" s="225"/>
      <c r="K47" s="225"/>
      <c r="L47" s="225"/>
      <c r="M47" s="225"/>
      <c r="N47" s="225"/>
      <c r="O47" s="225"/>
      <c r="P47" s="225"/>
      <c r="Q47" s="225"/>
      <c r="R47" s="225"/>
      <c r="S47" s="225"/>
      <c r="T47" s="225"/>
      <c r="U47" s="225"/>
      <c r="V47" s="225"/>
      <c r="W47" s="225"/>
      <c r="X47" s="225"/>
      <c r="Y47" s="225"/>
    </row>
    <row r="48" spans="1:25" ht="32">
      <c r="A48" s="260"/>
      <c r="B48" s="307"/>
      <c r="C48" s="36">
        <v>3</v>
      </c>
      <c r="D48" s="37" t="s">
        <v>108</v>
      </c>
      <c r="E48" s="237" t="s">
        <v>157</v>
      </c>
      <c r="F48" s="216" t="s">
        <v>281</v>
      </c>
      <c r="G48" s="263"/>
      <c r="H48" s="225"/>
      <c r="I48" s="225"/>
      <c r="J48" s="225"/>
      <c r="K48" s="225"/>
      <c r="L48" s="225"/>
      <c r="M48" s="225"/>
      <c r="N48" s="225"/>
      <c r="O48" s="225"/>
      <c r="P48" s="225"/>
      <c r="Q48" s="225"/>
      <c r="R48" s="225"/>
      <c r="S48" s="225"/>
      <c r="T48" s="225"/>
      <c r="U48" s="225"/>
      <c r="V48" s="225"/>
      <c r="W48" s="225"/>
      <c r="X48" s="225"/>
      <c r="Y48" s="225"/>
    </row>
    <row r="49" spans="1:25" ht="17">
      <c r="A49" s="260"/>
      <c r="B49" s="307"/>
      <c r="C49" s="36">
        <v>4</v>
      </c>
      <c r="D49" s="37" t="s">
        <v>109</v>
      </c>
      <c r="E49" s="240" t="s">
        <v>134</v>
      </c>
      <c r="F49" s="216" t="s">
        <v>75</v>
      </c>
      <c r="G49" s="263"/>
      <c r="H49" s="225"/>
      <c r="I49" s="225"/>
      <c r="J49" s="225"/>
      <c r="K49" s="225"/>
      <c r="L49" s="225"/>
      <c r="M49" s="225"/>
      <c r="N49" s="225"/>
      <c r="O49" s="225"/>
      <c r="P49" s="225"/>
      <c r="Q49" s="225"/>
      <c r="R49" s="225"/>
      <c r="S49" s="225"/>
      <c r="T49" s="225"/>
      <c r="U49" s="225"/>
      <c r="V49" s="225"/>
      <c r="W49" s="225"/>
      <c r="X49" s="225"/>
      <c r="Y49" s="225"/>
    </row>
    <row r="50" spans="1:25" ht="32">
      <c r="A50" s="260"/>
      <c r="B50" s="307"/>
      <c r="C50" s="36">
        <v>5</v>
      </c>
      <c r="D50" s="37" t="s">
        <v>110</v>
      </c>
      <c r="E50" s="237" t="s">
        <v>158</v>
      </c>
      <c r="F50" s="216" t="s">
        <v>281</v>
      </c>
      <c r="G50" s="263"/>
      <c r="H50" s="225"/>
      <c r="I50" s="225"/>
      <c r="J50" s="225"/>
      <c r="K50" s="225"/>
      <c r="L50" s="225"/>
      <c r="M50" s="225"/>
      <c r="N50" s="225"/>
      <c r="O50" s="225"/>
      <c r="P50" s="225"/>
      <c r="Q50" s="225"/>
      <c r="R50" s="225"/>
      <c r="S50" s="225"/>
      <c r="T50" s="225"/>
      <c r="U50" s="225"/>
      <c r="V50" s="225"/>
      <c r="W50" s="225"/>
      <c r="X50" s="225"/>
      <c r="Y50" s="225"/>
    </row>
    <row r="51" spans="1:25" ht="17.5" thickBot="1">
      <c r="A51" s="260"/>
      <c r="B51" s="370"/>
      <c r="C51" s="43">
        <v>6</v>
      </c>
      <c r="D51" s="42" t="s">
        <v>111</v>
      </c>
      <c r="E51" s="265" t="s">
        <v>134</v>
      </c>
      <c r="F51" s="219" t="s">
        <v>75</v>
      </c>
      <c r="G51" s="264"/>
      <c r="H51" s="225"/>
      <c r="I51" s="225"/>
      <c r="J51" s="225"/>
      <c r="K51" s="225"/>
      <c r="L51" s="225"/>
      <c r="M51" s="225"/>
      <c r="N51" s="225"/>
      <c r="O51" s="225"/>
      <c r="P51" s="225"/>
      <c r="Q51" s="225"/>
      <c r="R51" s="225"/>
      <c r="S51" s="225"/>
      <c r="T51" s="225"/>
      <c r="U51" s="225"/>
      <c r="V51" s="225"/>
      <c r="W51" s="225"/>
      <c r="X51" s="225"/>
      <c r="Y51" s="225"/>
    </row>
    <row r="52" spans="1:25" ht="32">
      <c r="A52" s="260"/>
      <c r="B52" s="306" t="s">
        <v>112</v>
      </c>
      <c r="C52" s="40">
        <v>1</v>
      </c>
      <c r="D52" s="39" t="s">
        <v>113</v>
      </c>
      <c r="E52" s="236" t="s">
        <v>159</v>
      </c>
      <c r="F52" s="215" t="s">
        <v>281</v>
      </c>
      <c r="G52" s="262"/>
      <c r="H52" s="225"/>
      <c r="I52" s="225"/>
      <c r="J52" s="225"/>
      <c r="K52" s="225"/>
      <c r="L52" s="225"/>
      <c r="M52" s="225"/>
      <c r="N52" s="225"/>
      <c r="O52" s="225"/>
      <c r="P52" s="225"/>
      <c r="Q52" s="225"/>
      <c r="R52" s="225"/>
      <c r="S52" s="225"/>
      <c r="T52" s="225"/>
      <c r="U52" s="225"/>
      <c r="V52" s="225"/>
      <c r="W52" s="225"/>
      <c r="X52" s="225"/>
      <c r="Y52" s="225"/>
    </row>
    <row r="53" spans="1:25" ht="32.5" thickBot="1">
      <c r="A53" s="260"/>
      <c r="B53" s="370"/>
      <c r="C53" s="43">
        <v>2</v>
      </c>
      <c r="D53" s="42" t="s">
        <v>114</v>
      </c>
      <c r="E53" s="238" t="s">
        <v>160</v>
      </c>
      <c r="F53" s="219" t="s">
        <v>281</v>
      </c>
      <c r="G53" s="264"/>
      <c r="H53" s="225"/>
      <c r="I53" s="225"/>
      <c r="J53" s="225"/>
      <c r="K53" s="225"/>
      <c r="L53" s="225"/>
      <c r="M53" s="225"/>
      <c r="N53" s="225"/>
      <c r="O53" s="225"/>
      <c r="P53" s="225"/>
      <c r="Q53" s="225"/>
      <c r="R53" s="225"/>
      <c r="S53" s="225"/>
      <c r="T53" s="225"/>
      <c r="U53" s="225"/>
      <c r="V53" s="225"/>
      <c r="W53" s="225"/>
      <c r="X53" s="225"/>
      <c r="Y53" s="225"/>
    </row>
    <row r="54" spans="1:25" ht="32.5" thickBot="1">
      <c r="A54" s="260"/>
      <c r="B54" s="231" t="s">
        <v>115</v>
      </c>
      <c r="C54" s="232">
        <v>1</v>
      </c>
      <c r="D54" s="49" t="s">
        <v>116</v>
      </c>
      <c r="E54" s="241" t="s">
        <v>161</v>
      </c>
      <c r="F54" s="266" t="s">
        <v>281</v>
      </c>
      <c r="G54" s="267"/>
      <c r="H54" s="225"/>
      <c r="I54" s="225"/>
      <c r="J54" s="225"/>
      <c r="K54" s="225"/>
      <c r="L54" s="225"/>
      <c r="M54" s="225"/>
      <c r="N54" s="225"/>
      <c r="O54" s="225"/>
      <c r="P54" s="225"/>
      <c r="Q54" s="225"/>
      <c r="R54" s="225"/>
      <c r="S54" s="225"/>
      <c r="T54" s="225"/>
      <c r="U54" s="225"/>
      <c r="V54" s="225"/>
      <c r="W54" s="225"/>
      <c r="X54" s="225"/>
      <c r="Y54" s="225"/>
    </row>
    <row r="55" spans="1:25" ht="17">
      <c r="A55" s="260"/>
      <c r="B55" s="371" t="s">
        <v>36</v>
      </c>
      <c r="C55" s="373" t="s">
        <v>35</v>
      </c>
      <c r="D55" s="374"/>
      <c r="E55" s="375"/>
      <c r="F55" s="242">
        <f ca="1">COUNTIF(F$6:F$89,"취약")</f>
        <v>24</v>
      </c>
      <c r="G55" s="243"/>
      <c r="H55" s="225"/>
      <c r="I55" s="225"/>
      <c r="J55" s="225"/>
      <c r="K55" s="225"/>
      <c r="L55" s="225"/>
      <c r="M55" s="225"/>
      <c r="N55" s="225"/>
      <c r="O55" s="225"/>
      <c r="P55" s="225"/>
      <c r="Q55" s="225"/>
      <c r="R55" s="225"/>
      <c r="S55" s="225"/>
      <c r="T55" s="225"/>
      <c r="U55" s="225"/>
      <c r="V55" s="225"/>
      <c r="W55" s="225"/>
      <c r="X55" s="225"/>
      <c r="Y55" s="225"/>
    </row>
    <row r="56" spans="1:25" ht="17.5" thickBot="1">
      <c r="A56" s="260"/>
      <c r="B56" s="372"/>
      <c r="C56" s="376" t="s">
        <v>34</v>
      </c>
      <c r="D56" s="377"/>
      <c r="E56" s="378"/>
      <c r="F56" s="220">
        <f ca="1">(COUNTIF(F$6:F$89,"양호"))/(COUNTA(F$6:F$89)-COUNTIF(F$6:F$89,"N/A"))</f>
        <v>0.5636363636363636</v>
      </c>
      <c r="G56" s="233"/>
      <c r="H56" s="225"/>
      <c r="I56" s="225"/>
      <c r="J56" s="225"/>
      <c r="K56" s="225"/>
      <c r="L56" s="225"/>
      <c r="M56" s="225"/>
      <c r="N56" s="225"/>
      <c r="O56" s="225"/>
      <c r="P56" s="225"/>
      <c r="Q56" s="225"/>
      <c r="R56" s="225"/>
      <c r="S56" s="225"/>
      <c r="T56" s="225"/>
      <c r="U56" s="225"/>
      <c r="V56" s="225"/>
      <c r="W56" s="225"/>
      <c r="X56" s="225"/>
      <c r="Y56" s="225"/>
    </row>
    <row r="57" spans="1:25" ht="17">
      <c r="A57" s="260"/>
      <c r="B57" s="50"/>
      <c r="C57" s="51"/>
      <c r="D57" s="52"/>
      <c r="E57" s="53"/>
      <c r="F57" s="221"/>
      <c r="G57" s="54"/>
      <c r="H57" s="225"/>
      <c r="I57" s="225"/>
      <c r="J57" s="225"/>
      <c r="K57" s="225"/>
      <c r="L57" s="225"/>
      <c r="M57" s="225"/>
      <c r="N57" s="225"/>
      <c r="O57" s="225"/>
      <c r="P57" s="225"/>
      <c r="Q57" s="225"/>
      <c r="R57" s="225"/>
      <c r="S57" s="225"/>
      <c r="T57" s="225"/>
      <c r="U57" s="225"/>
      <c r="V57" s="225"/>
      <c r="W57" s="225"/>
      <c r="X57" s="225"/>
      <c r="Y57" s="225"/>
    </row>
    <row r="58" spans="1:25" ht="17">
      <c r="A58" s="260"/>
      <c r="B58" s="50"/>
      <c r="C58" s="51"/>
      <c r="D58" s="52"/>
      <c r="E58" s="53"/>
      <c r="F58" s="221"/>
      <c r="G58" s="54"/>
      <c r="H58" s="225"/>
      <c r="I58" s="225"/>
      <c r="J58" s="225"/>
      <c r="K58" s="225"/>
      <c r="L58" s="225"/>
      <c r="M58" s="225"/>
      <c r="N58" s="225"/>
      <c r="O58" s="225"/>
      <c r="P58" s="225"/>
      <c r="Q58" s="225"/>
      <c r="R58" s="225"/>
      <c r="S58" s="225"/>
      <c r="T58" s="225"/>
      <c r="U58" s="225"/>
      <c r="V58" s="225"/>
      <c r="W58" s="225"/>
      <c r="X58" s="225"/>
      <c r="Y58" s="225"/>
    </row>
    <row r="59" spans="1:25" ht="17">
      <c r="A59" s="260"/>
      <c r="B59" s="50"/>
      <c r="C59" s="51"/>
      <c r="D59" s="52"/>
      <c r="E59" s="53"/>
      <c r="F59" s="221"/>
      <c r="G59" s="54"/>
      <c r="H59" s="225"/>
      <c r="I59" s="225"/>
      <c r="J59" s="225"/>
      <c r="K59" s="225"/>
      <c r="L59" s="225"/>
      <c r="M59" s="225"/>
      <c r="N59" s="225"/>
      <c r="O59" s="225"/>
      <c r="P59" s="225"/>
      <c r="Q59" s="225"/>
      <c r="R59" s="225"/>
      <c r="S59" s="225"/>
      <c r="T59" s="225"/>
      <c r="U59" s="225"/>
      <c r="V59" s="225"/>
      <c r="W59" s="225"/>
      <c r="X59" s="225"/>
      <c r="Y59" s="225"/>
    </row>
    <row r="60" spans="1:25" ht="17">
      <c r="A60" s="260"/>
      <c r="B60" s="50"/>
      <c r="C60" s="51"/>
      <c r="D60" s="52"/>
      <c r="E60" s="53"/>
      <c r="F60" s="221"/>
      <c r="G60" s="54"/>
      <c r="H60" s="225"/>
      <c r="I60" s="225"/>
      <c r="J60" s="225"/>
      <c r="K60" s="225"/>
      <c r="L60" s="225"/>
      <c r="M60" s="225"/>
      <c r="N60" s="225"/>
      <c r="O60" s="225"/>
      <c r="P60" s="225"/>
      <c r="Q60" s="225"/>
      <c r="R60" s="225"/>
      <c r="S60" s="225"/>
      <c r="T60" s="225"/>
      <c r="U60" s="225"/>
      <c r="V60" s="225"/>
      <c r="W60" s="225"/>
      <c r="X60" s="225"/>
      <c r="Y60" s="225"/>
    </row>
    <row r="61" spans="1:25" ht="17">
      <c r="A61" s="260"/>
      <c r="B61" s="50"/>
      <c r="C61" s="51"/>
      <c r="D61" s="52"/>
      <c r="E61" s="53"/>
      <c r="F61" s="221"/>
      <c r="G61" s="53"/>
      <c r="H61" s="225"/>
      <c r="I61" s="225"/>
      <c r="J61" s="225"/>
      <c r="K61" s="225"/>
      <c r="L61" s="225"/>
      <c r="M61" s="225"/>
      <c r="N61" s="225"/>
      <c r="O61" s="225"/>
      <c r="P61" s="225"/>
      <c r="Q61" s="225"/>
      <c r="R61" s="225"/>
      <c r="S61" s="225"/>
      <c r="T61" s="225"/>
      <c r="U61" s="225"/>
      <c r="V61" s="225"/>
      <c r="W61" s="225"/>
      <c r="X61" s="225"/>
      <c r="Y61" s="225"/>
    </row>
    <row r="62" spans="1:25" ht="17">
      <c r="A62" s="260"/>
      <c r="B62" s="55"/>
      <c r="C62" s="51"/>
      <c r="D62" s="52"/>
      <c r="E62" s="53"/>
      <c r="F62" s="221"/>
      <c r="G62" s="54"/>
      <c r="H62" s="225"/>
      <c r="I62" s="225"/>
      <c r="J62" s="225"/>
      <c r="K62" s="225"/>
      <c r="L62" s="225"/>
      <c r="M62" s="225"/>
      <c r="N62" s="225"/>
      <c r="O62" s="225"/>
      <c r="P62" s="225"/>
      <c r="Q62" s="225"/>
      <c r="R62" s="225"/>
      <c r="S62" s="225"/>
      <c r="T62" s="225"/>
      <c r="U62" s="225"/>
      <c r="V62" s="225"/>
      <c r="W62" s="225"/>
      <c r="X62" s="225"/>
      <c r="Y62" s="225"/>
    </row>
    <row r="63" spans="1:25" ht="17">
      <c r="A63" s="260"/>
      <c r="B63" s="50"/>
      <c r="C63" s="51"/>
      <c r="D63" s="52"/>
      <c r="E63" s="53"/>
      <c r="F63" s="221"/>
      <c r="G63" s="54"/>
      <c r="H63" s="225"/>
      <c r="I63" s="225"/>
      <c r="J63" s="225"/>
      <c r="K63" s="225"/>
      <c r="L63" s="225"/>
      <c r="M63" s="225"/>
      <c r="N63" s="225"/>
      <c r="O63" s="225"/>
      <c r="P63" s="225"/>
      <c r="Q63" s="225"/>
      <c r="R63" s="225"/>
      <c r="S63" s="225"/>
      <c r="T63" s="225"/>
      <c r="U63" s="225"/>
      <c r="V63" s="225"/>
      <c r="W63" s="225"/>
      <c r="X63" s="225"/>
      <c r="Y63" s="225"/>
    </row>
    <row r="64" spans="1:25" ht="17">
      <c r="A64" s="260"/>
      <c r="B64" s="50"/>
      <c r="C64" s="51"/>
      <c r="D64" s="51"/>
      <c r="E64" s="53"/>
      <c r="F64" s="221"/>
      <c r="G64" s="54"/>
      <c r="H64" s="225"/>
      <c r="I64" s="225"/>
      <c r="J64" s="225"/>
      <c r="K64" s="225"/>
      <c r="L64" s="225"/>
      <c r="M64" s="225"/>
      <c r="N64" s="225"/>
      <c r="O64" s="225"/>
      <c r="P64" s="225"/>
      <c r="Q64" s="225"/>
      <c r="R64" s="225"/>
      <c r="S64" s="225"/>
      <c r="T64" s="225"/>
      <c r="U64" s="225"/>
      <c r="V64" s="225"/>
      <c r="W64" s="225"/>
      <c r="X64" s="225"/>
      <c r="Y64" s="225"/>
    </row>
    <row r="65" spans="1:25" ht="17">
      <c r="A65" s="260"/>
      <c r="B65" s="56"/>
      <c r="C65" s="51"/>
      <c r="D65" s="52"/>
      <c r="E65" s="53"/>
      <c r="F65" s="221"/>
      <c r="G65" s="54"/>
      <c r="H65" s="225"/>
      <c r="I65" s="225"/>
      <c r="J65" s="225"/>
      <c r="K65" s="225"/>
      <c r="L65" s="225"/>
      <c r="M65" s="225"/>
      <c r="N65" s="225"/>
      <c r="O65" s="225"/>
      <c r="P65" s="225"/>
      <c r="Q65" s="225"/>
      <c r="R65" s="225"/>
      <c r="S65" s="225"/>
      <c r="T65" s="225"/>
      <c r="U65" s="225"/>
      <c r="V65" s="225"/>
      <c r="W65" s="225"/>
      <c r="X65" s="225"/>
      <c r="Y65" s="225"/>
    </row>
    <row r="66" spans="1:25" ht="17">
      <c r="A66" s="260"/>
      <c r="B66" s="50"/>
      <c r="C66" s="51"/>
      <c r="D66" s="52"/>
      <c r="E66" s="53"/>
      <c r="F66" s="221"/>
      <c r="G66" s="54"/>
      <c r="H66" s="225"/>
      <c r="I66" s="225"/>
      <c r="J66" s="225"/>
      <c r="K66" s="225"/>
      <c r="L66" s="225"/>
      <c r="M66" s="225"/>
      <c r="N66" s="225"/>
      <c r="O66" s="225"/>
      <c r="P66" s="225"/>
      <c r="Q66" s="225"/>
      <c r="R66" s="225"/>
      <c r="S66" s="225"/>
      <c r="T66" s="225"/>
      <c r="U66" s="225"/>
      <c r="V66" s="225"/>
      <c r="W66" s="225"/>
      <c r="X66" s="225"/>
      <c r="Y66" s="225"/>
    </row>
    <row r="67" spans="1:25" ht="17">
      <c r="A67" s="260"/>
      <c r="B67" s="50"/>
      <c r="C67" s="51"/>
      <c r="D67" s="52"/>
      <c r="E67" s="53"/>
      <c r="F67" s="221"/>
      <c r="G67" s="54"/>
      <c r="H67" s="225"/>
      <c r="I67" s="225"/>
      <c r="J67" s="225"/>
      <c r="K67" s="225"/>
      <c r="L67" s="225"/>
      <c r="M67" s="225"/>
      <c r="N67" s="225"/>
      <c r="O67" s="225"/>
      <c r="P67" s="225"/>
      <c r="Q67" s="225"/>
      <c r="R67" s="225"/>
      <c r="S67" s="225"/>
      <c r="T67" s="225"/>
      <c r="U67" s="225"/>
      <c r="V67" s="225"/>
      <c r="W67" s="225"/>
      <c r="X67" s="225"/>
      <c r="Y67" s="225"/>
    </row>
    <row r="68" spans="1:25" ht="17">
      <c r="A68" s="260"/>
      <c r="B68" s="50"/>
      <c r="C68" s="51"/>
      <c r="D68" s="52"/>
      <c r="E68" s="53"/>
      <c r="F68" s="221"/>
      <c r="G68" s="54"/>
      <c r="H68" s="225"/>
      <c r="I68" s="225"/>
      <c r="J68" s="225"/>
      <c r="K68" s="225"/>
      <c r="L68" s="225"/>
      <c r="M68" s="225"/>
      <c r="N68" s="225"/>
      <c r="O68" s="225"/>
      <c r="P68" s="225"/>
      <c r="Q68" s="225"/>
      <c r="R68" s="225"/>
      <c r="S68" s="225"/>
      <c r="T68" s="225"/>
      <c r="U68" s="225"/>
      <c r="V68" s="225"/>
      <c r="W68" s="225"/>
      <c r="X68" s="225"/>
      <c r="Y68" s="225"/>
    </row>
    <row r="69" spans="1:25" ht="17">
      <c r="A69" s="260"/>
      <c r="B69" s="57"/>
      <c r="C69" s="51"/>
      <c r="D69" s="52"/>
      <c r="E69" s="53"/>
      <c r="F69" s="221"/>
      <c r="G69" s="54"/>
      <c r="H69" s="225"/>
      <c r="I69" s="225"/>
      <c r="J69" s="225"/>
      <c r="K69" s="225"/>
      <c r="L69" s="225"/>
      <c r="M69" s="225"/>
      <c r="N69" s="225"/>
      <c r="O69" s="225"/>
      <c r="P69" s="225"/>
      <c r="Q69" s="225"/>
      <c r="R69" s="225"/>
      <c r="S69" s="225"/>
      <c r="T69" s="225"/>
      <c r="U69" s="225"/>
      <c r="V69" s="225"/>
      <c r="W69" s="225"/>
      <c r="X69" s="225"/>
      <c r="Y69" s="225"/>
    </row>
    <row r="70" spans="1:25" ht="17">
      <c r="A70" s="260"/>
      <c r="B70" s="50"/>
      <c r="C70" s="51"/>
      <c r="D70" s="52"/>
      <c r="E70" s="53"/>
      <c r="F70" s="221"/>
      <c r="G70" s="54"/>
      <c r="H70" s="225"/>
      <c r="I70" s="225"/>
      <c r="J70" s="225"/>
      <c r="K70" s="225"/>
      <c r="L70" s="225"/>
      <c r="M70" s="225"/>
      <c r="N70" s="225"/>
      <c r="O70" s="225"/>
      <c r="P70" s="225"/>
      <c r="Q70" s="225"/>
      <c r="R70" s="225"/>
      <c r="S70" s="225"/>
      <c r="T70" s="225"/>
      <c r="U70" s="225"/>
      <c r="V70" s="225"/>
      <c r="W70" s="225"/>
      <c r="X70" s="225"/>
      <c r="Y70" s="225"/>
    </row>
    <row r="71" spans="1:25" ht="17">
      <c r="A71" s="260"/>
      <c r="B71" s="50"/>
      <c r="C71" s="51"/>
      <c r="D71" s="52"/>
      <c r="E71" s="53"/>
      <c r="F71" s="221"/>
      <c r="G71" s="54"/>
      <c r="H71" s="225"/>
      <c r="I71" s="225"/>
      <c r="J71" s="225"/>
      <c r="K71" s="225"/>
      <c r="L71" s="225"/>
      <c r="M71" s="225"/>
      <c r="N71" s="225"/>
      <c r="O71" s="225"/>
      <c r="P71" s="225"/>
      <c r="Q71" s="225"/>
      <c r="R71" s="225"/>
      <c r="S71" s="225"/>
      <c r="T71" s="225"/>
      <c r="U71" s="225"/>
      <c r="V71" s="225"/>
      <c r="W71" s="225"/>
      <c r="X71" s="225"/>
      <c r="Y71" s="225"/>
    </row>
    <row r="72" spans="1:25" ht="17">
      <c r="A72" s="260"/>
      <c r="B72" s="50"/>
      <c r="C72" s="51"/>
      <c r="D72" s="52"/>
      <c r="E72" s="53"/>
      <c r="F72" s="221"/>
      <c r="G72" s="54"/>
      <c r="H72" s="225"/>
      <c r="I72" s="225"/>
      <c r="J72" s="225"/>
      <c r="K72" s="225"/>
      <c r="L72" s="225"/>
      <c r="M72" s="225"/>
      <c r="N72" s="225"/>
      <c r="O72" s="225"/>
      <c r="P72" s="225"/>
      <c r="Q72" s="225"/>
      <c r="R72" s="225"/>
      <c r="S72" s="225"/>
      <c r="T72" s="225"/>
      <c r="U72" s="225"/>
      <c r="V72" s="225"/>
      <c r="W72" s="225"/>
      <c r="X72" s="225"/>
      <c r="Y72" s="225"/>
    </row>
    <row r="73" spans="1:25" ht="17">
      <c r="A73" s="260"/>
      <c r="B73" s="50"/>
      <c r="C73" s="51"/>
      <c r="D73" s="52"/>
      <c r="E73" s="53"/>
      <c r="F73" s="221"/>
      <c r="G73" s="54"/>
      <c r="H73" s="225"/>
      <c r="I73" s="225"/>
      <c r="J73" s="225"/>
      <c r="K73" s="225"/>
      <c r="L73" s="225"/>
      <c r="M73" s="225"/>
      <c r="N73" s="225"/>
      <c r="O73" s="225"/>
      <c r="P73" s="225"/>
      <c r="Q73" s="225"/>
      <c r="R73" s="225"/>
      <c r="S73" s="225"/>
      <c r="T73" s="225"/>
      <c r="U73" s="225"/>
      <c r="V73" s="225"/>
      <c r="W73" s="225"/>
      <c r="X73" s="225"/>
      <c r="Y73" s="225"/>
    </row>
    <row r="74" spans="1:25" ht="17">
      <c r="A74" s="260"/>
      <c r="B74" s="50"/>
      <c r="C74" s="51"/>
      <c r="D74" s="52"/>
      <c r="E74" s="53"/>
      <c r="F74" s="221"/>
      <c r="G74" s="54"/>
      <c r="H74" s="225"/>
      <c r="I74" s="225"/>
      <c r="J74" s="225"/>
      <c r="K74" s="225"/>
      <c r="L74" s="225"/>
      <c r="M74" s="225"/>
      <c r="N74" s="225"/>
      <c r="O74" s="225"/>
      <c r="P74" s="225"/>
      <c r="Q74" s="225"/>
      <c r="R74" s="225"/>
      <c r="S74" s="225"/>
      <c r="T74" s="225"/>
      <c r="U74" s="225"/>
      <c r="V74" s="225"/>
      <c r="W74" s="225"/>
      <c r="X74" s="225"/>
      <c r="Y74" s="225"/>
    </row>
    <row r="75" spans="1:25" ht="17">
      <c r="A75" s="260"/>
      <c r="B75" s="50"/>
      <c r="C75" s="51"/>
      <c r="D75" s="52"/>
      <c r="E75" s="53"/>
      <c r="F75" s="221"/>
      <c r="G75" s="54"/>
      <c r="H75" s="225"/>
      <c r="I75" s="225"/>
      <c r="J75" s="225"/>
      <c r="K75" s="225"/>
      <c r="L75" s="225"/>
      <c r="M75" s="225"/>
      <c r="N75" s="225"/>
      <c r="O75" s="225"/>
      <c r="P75" s="225"/>
      <c r="Q75" s="225"/>
      <c r="R75" s="225"/>
      <c r="S75" s="225"/>
      <c r="T75" s="225"/>
      <c r="U75" s="225"/>
      <c r="V75" s="225"/>
      <c r="W75" s="225"/>
      <c r="X75" s="225"/>
      <c r="Y75" s="225"/>
    </row>
    <row r="76" spans="1:25" ht="17">
      <c r="A76" s="260"/>
      <c r="B76" s="50"/>
      <c r="C76" s="51"/>
      <c r="D76" s="52"/>
      <c r="E76" s="53"/>
      <c r="F76" s="221"/>
      <c r="G76" s="54"/>
      <c r="H76" s="225"/>
      <c r="I76" s="225"/>
      <c r="J76" s="225"/>
      <c r="K76" s="225"/>
      <c r="L76" s="225"/>
      <c r="M76" s="225"/>
      <c r="N76" s="225"/>
      <c r="O76" s="225"/>
      <c r="P76" s="225"/>
      <c r="Q76" s="225"/>
      <c r="R76" s="225"/>
      <c r="S76" s="225"/>
      <c r="T76" s="225"/>
      <c r="U76" s="225"/>
      <c r="V76" s="225"/>
      <c r="W76" s="225"/>
      <c r="X76" s="225"/>
      <c r="Y76" s="225"/>
    </row>
    <row r="77" spans="1:25" ht="17">
      <c r="A77" s="260"/>
      <c r="B77" s="50"/>
      <c r="C77" s="51"/>
      <c r="D77" s="52"/>
      <c r="E77" s="53"/>
      <c r="F77" s="221"/>
      <c r="G77" s="54"/>
      <c r="H77" s="225"/>
      <c r="I77" s="225"/>
      <c r="J77" s="225"/>
      <c r="K77" s="225"/>
      <c r="L77" s="225"/>
      <c r="M77" s="225"/>
      <c r="N77" s="225"/>
      <c r="O77" s="225"/>
      <c r="P77" s="225"/>
      <c r="Q77" s="225"/>
      <c r="R77" s="225"/>
      <c r="S77" s="225"/>
      <c r="T77" s="225"/>
      <c r="U77" s="225"/>
      <c r="V77" s="225"/>
      <c r="W77" s="225"/>
      <c r="X77" s="225"/>
      <c r="Y77" s="225"/>
    </row>
    <row r="78" spans="1:25" ht="17">
      <c r="A78" s="260"/>
      <c r="B78" s="50"/>
      <c r="C78" s="51"/>
      <c r="D78" s="52"/>
      <c r="E78" s="53"/>
      <c r="F78" s="221"/>
      <c r="G78" s="58"/>
      <c r="H78" s="225"/>
      <c r="I78" s="225"/>
      <c r="J78" s="225"/>
      <c r="K78" s="225"/>
      <c r="L78" s="225"/>
      <c r="M78" s="225"/>
      <c r="N78" s="225"/>
      <c r="O78" s="225"/>
      <c r="P78" s="225"/>
      <c r="Q78" s="225"/>
      <c r="R78" s="225"/>
      <c r="S78" s="225"/>
      <c r="T78" s="225"/>
      <c r="U78" s="225"/>
      <c r="V78" s="225"/>
      <c r="W78" s="225"/>
      <c r="X78" s="225"/>
      <c r="Y78" s="225"/>
    </row>
    <row r="79" spans="1:25" ht="17">
      <c r="A79" s="260"/>
      <c r="B79" s="50"/>
      <c r="C79" s="51"/>
      <c r="D79" s="52"/>
      <c r="E79" s="53"/>
      <c r="F79" s="221"/>
      <c r="G79" s="54"/>
      <c r="H79" s="225"/>
      <c r="I79" s="225"/>
      <c r="J79" s="225"/>
      <c r="K79" s="225"/>
      <c r="L79" s="225"/>
      <c r="M79" s="225"/>
      <c r="N79" s="225"/>
      <c r="O79" s="225"/>
      <c r="P79" s="225"/>
      <c r="Q79" s="225"/>
      <c r="R79" s="225"/>
      <c r="S79" s="225"/>
      <c r="T79" s="225"/>
      <c r="U79" s="225"/>
      <c r="V79" s="225"/>
      <c r="W79" s="225"/>
      <c r="X79" s="225"/>
      <c r="Y79" s="225"/>
    </row>
    <row r="80" spans="1:25" ht="17">
      <c r="A80" s="260"/>
      <c r="B80" s="50"/>
      <c r="C80" s="51"/>
      <c r="D80" s="52"/>
      <c r="E80" s="53"/>
      <c r="F80" s="221"/>
      <c r="G80" s="54"/>
      <c r="H80" s="225"/>
      <c r="I80" s="225"/>
      <c r="J80" s="225"/>
      <c r="K80" s="225"/>
      <c r="L80" s="225"/>
      <c r="M80" s="225"/>
      <c r="N80" s="225"/>
      <c r="O80" s="225"/>
      <c r="P80" s="225"/>
      <c r="Q80" s="225"/>
      <c r="R80" s="225"/>
      <c r="S80" s="225"/>
      <c r="T80" s="225"/>
      <c r="U80" s="225"/>
      <c r="V80" s="225"/>
      <c r="W80" s="225"/>
      <c r="X80" s="225"/>
      <c r="Y80" s="225"/>
    </row>
    <row r="81" spans="1:25" ht="17">
      <c r="A81" s="260"/>
      <c r="B81" s="50"/>
      <c r="C81" s="51"/>
      <c r="D81" s="52"/>
      <c r="E81" s="53"/>
      <c r="F81" s="221"/>
      <c r="G81" s="54"/>
      <c r="H81" s="225"/>
      <c r="I81" s="225"/>
      <c r="J81" s="225"/>
      <c r="K81" s="225"/>
      <c r="L81" s="225"/>
      <c r="M81" s="225"/>
      <c r="N81" s="225"/>
      <c r="O81" s="225"/>
      <c r="P81" s="225"/>
      <c r="Q81" s="225"/>
      <c r="R81" s="225"/>
      <c r="S81" s="225"/>
      <c r="T81" s="225"/>
      <c r="U81" s="225"/>
      <c r="V81" s="225"/>
      <c r="W81" s="225"/>
      <c r="X81" s="225"/>
      <c r="Y81" s="225"/>
    </row>
    <row r="82" spans="1:25" ht="17">
      <c r="A82" s="260"/>
      <c r="B82" s="50"/>
      <c r="C82" s="51"/>
      <c r="D82" s="52"/>
      <c r="E82" s="53"/>
      <c r="F82" s="221"/>
      <c r="G82" s="54"/>
      <c r="H82" s="225"/>
      <c r="I82" s="225"/>
      <c r="J82" s="225"/>
      <c r="K82" s="225"/>
      <c r="L82" s="225"/>
      <c r="M82" s="225"/>
      <c r="N82" s="225"/>
      <c r="O82" s="225"/>
      <c r="P82" s="225"/>
      <c r="Q82" s="225"/>
      <c r="R82" s="225"/>
      <c r="S82" s="225"/>
      <c r="T82" s="225"/>
      <c r="U82" s="225"/>
      <c r="V82" s="225"/>
      <c r="W82" s="225"/>
      <c r="X82" s="225"/>
      <c r="Y82" s="225"/>
    </row>
    <row r="83" spans="1:25" ht="17">
      <c r="A83" s="260"/>
      <c r="B83" s="50"/>
      <c r="C83" s="51"/>
      <c r="D83" s="52"/>
      <c r="E83" s="53"/>
      <c r="F83" s="221"/>
      <c r="G83" s="54"/>
      <c r="H83" s="225"/>
      <c r="I83" s="225"/>
      <c r="J83" s="225"/>
      <c r="K83" s="225"/>
      <c r="L83" s="225"/>
      <c r="M83" s="225"/>
      <c r="N83" s="225"/>
      <c r="O83" s="225"/>
      <c r="P83" s="225"/>
      <c r="Q83" s="225"/>
      <c r="R83" s="225"/>
      <c r="S83" s="225"/>
      <c r="T83" s="225"/>
      <c r="U83" s="225"/>
      <c r="V83" s="225"/>
      <c r="W83" s="225"/>
      <c r="X83" s="225"/>
      <c r="Y83" s="225"/>
    </row>
    <row r="84" spans="1:25" ht="17">
      <c r="A84" s="260"/>
      <c r="B84" s="50"/>
      <c r="C84" s="51"/>
      <c r="D84" s="52"/>
      <c r="E84" s="53"/>
      <c r="F84" s="221"/>
      <c r="G84" s="54"/>
      <c r="H84" s="225"/>
      <c r="I84" s="225"/>
      <c r="J84" s="225"/>
      <c r="K84" s="225"/>
      <c r="L84" s="225"/>
      <c r="M84" s="225"/>
      <c r="N84" s="225"/>
      <c r="O84" s="225"/>
      <c r="P84" s="225"/>
      <c r="Q84" s="225"/>
      <c r="R84" s="225"/>
      <c r="S84" s="225"/>
      <c r="T84" s="225"/>
      <c r="U84" s="225"/>
      <c r="V84" s="225"/>
      <c r="W84" s="225"/>
      <c r="X84" s="225"/>
      <c r="Y84" s="225"/>
    </row>
    <row r="85" spans="1:25" ht="17">
      <c r="A85" s="260"/>
      <c r="B85" s="50"/>
      <c r="C85" s="51"/>
      <c r="D85" s="52"/>
      <c r="E85" s="53"/>
      <c r="F85" s="221"/>
      <c r="G85" s="54"/>
      <c r="H85" s="225"/>
      <c r="I85" s="225"/>
      <c r="J85" s="225"/>
      <c r="K85" s="225"/>
      <c r="L85" s="225"/>
      <c r="M85" s="225"/>
      <c r="N85" s="225"/>
      <c r="O85" s="225"/>
      <c r="P85" s="225"/>
      <c r="Q85" s="225"/>
      <c r="R85" s="225"/>
      <c r="S85" s="225"/>
      <c r="T85" s="225"/>
      <c r="U85" s="225"/>
      <c r="V85" s="225"/>
      <c r="W85" s="225"/>
      <c r="X85" s="225"/>
      <c r="Y85" s="225"/>
    </row>
    <row r="86" spans="1:25" ht="17">
      <c r="A86" s="260"/>
      <c r="B86" s="50"/>
      <c r="C86" s="51"/>
      <c r="D86" s="52"/>
      <c r="E86" s="53"/>
      <c r="F86" s="221"/>
      <c r="G86" s="54"/>
      <c r="H86" s="225"/>
      <c r="I86" s="225"/>
      <c r="J86" s="225"/>
      <c r="K86" s="225"/>
      <c r="L86" s="225"/>
      <c r="M86" s="225"/>
      <c r="N86" s="225"/>
      <c r="O86" s="225"/>
      <c r="P86" s="225"/>
      <c r="Q86" s="225"/>
      <c r="R86" s="225"/>
      <c r="S86" s="225"/>
      <c r="T86" s="225"/>
      <c r="U86" s="225"/>
      <c r="V86" s="225"/>
      <c r="W86" s="225"/>
      <c r="X86" s="225"/>
      <c r="Y86" s="225"/>
    </row>
    <row r="87" spans="1:25" ht="17">
      <c r="A87" s="260"/>
      <c r="B87" s="50"/>
      <c r="C87" s="51"/>
      <c r="D87" s="52"/>
      <c r="E87" s="53"/>
      <c r="F87" s="221"/>
      <c r="G87" s="54"/>
      <c r="H87" s="225"/>
      <c r="I87" s="225"/>
      <c r="J87" s="225"/>
      <c r="K87" s="225"/>
      <c r="L87" s="225"/>
      <c r="M87" s="225"/>
      <c r="N87" s="225"/>
      <c r="O87" s="225"/>
      <c r="P87" s="225"/>
      <c r="Q87" s="225"/>
      <c r="R87" s="225"/>
      <c r="S87" s="225"/>
      <c r="T87" s="225"/>
      <c r="U87" s="225"/>
      <c r="V87" s="225"/>
      <c r="W87" s="225"/>
      <c r="X87" s="225"/>
      <c r="Y87" s="225"/>
    </row>
    <row r="88" spans="1:25" ht="17">
      <c r="A88" s="260"/>
      <c r="B88" s="50"/>
      <c r="C88" s="51"/>
      <c r="D88" s="52"/>
      <c r="E88" s="53"/>
      <c r="F88" s="221"/>
      <c r="G88" s="54"/>
      <c r="H88" s="225"/>
      <c r="I88" s="225"/>
      <c r="J88" s="225"/>
      <c r="K88" s="225"/>
      <c r="L88" s="225"/>
      <c r="M88" s="225"/>
      <c r="N88" s="225"/>
      <c r="O88" s="225"/>
      <c r="P88" s="225"/>
      <c r="Q88" s="225"/>
      <c r="R88" s="225"/>
      <c r="S88" s="225"/>
      <c r="T88" s="225"/>
      <c r="U88" s="225"/>
      <c r="V88" s="225"/>
      <c r="W88" s="225"/>
      <c r="X88" s="225"/>
      <c r="Y88" s="225"/>
    </row>
    <row r="89" spans="1:25" ht="17">
      <c r="A89" s="260"/>
      <c r="B89" s="59"/>
      <c r="C89" s="51"/>
      <c r="D89" s="52"/>
      <c r="E89" s="53"/>
      <c r="F89" s="221"/>
      <c r="G89" s="54"/>
      <c r="H89" s="225"/>
      <c r="I89" s="225"/>
      <c r="J89" s="225"/>
      <c r="K89" s="225"/>
      <c r="L89" s="225"/>
      <c r="M89" s="225"/>
      <c r="N89" s="225"/>
      <c r="O89" s="225"/>
      <c r="P89" s="225"/>
      <c r="Q89" s="225"/>
      <c r="R89" s="225"/>
      <c r="S89" s="225"/>
      <c r="T89" s="225"/>
      <c r="U89" s="225"/>
      <c r="V89" s="225"/>
      <c r="W89" s="225"/>
      <c r="X89" s="225"/>
      <c r="Y89" s="225"/>
    </row>
    <row r="90" spans="1:25" ht="17.25" customHeight="1">
      <c r="A90" s="257"/>
      <c r="H90" s="225"/>
      <c r="I90" s="225"/>
      <c r="J90" s="225"/>
      <c r="K90" s="225"/>
      <c r="L90" s="225"/>
      <c r="M90" s="225"/>
      <c r="N90" s="225"/>
      <c r="O90" s="225"/>
      <c r="P90" s="225"/>
      <c r="Q90" s="225"/>
      <c r="R90" s="225"/>
      <c r="S90" s="225"/>
      <c r="T90" s="225"/>
      <c r="U90" s="225"/>
      <c r="V90" s="225"/>
      <c r="W90" s="225"/>
      <c r="X90" s="225"/>
      <c r="Y90" s="225"/>
    </row>
    <row r="91" spans="1:25" ht="17.25" customHeight="1">
      <c r="A91" s="257"/>
      <c r="H91" s="225"/>
      <c r="I91" s="225"/>
      <c r="J91" s="225"/>
      <c r="K91" s="225"/>
      <c r="L91" s="225"/>
      <c r="M91" s="225"/>
      <c r="N91" s="225"/>
      <c r="O91" s="225"/>
      <c r="P91" s="225"/>
      <c r="Q91" s="225"/>
      <c r="R91" s="225"/>
      <c r="S91" s="225"/>
      <c r="T91" s="225"/>
      <c r="U91" s="225"/>
      <c r="V91" s="225"/>
      <c r="W91" s="225"/>
      <c r="X91" s="225"/>
      <c r="Y91" s="225"/>
    </row>
    <row r="92" spans="1:25" ht="13.5" customHeight="1">
      <c r="A92" s="225"/>
      <c r="B92" s="225"/>
      <c r="C92" s="225"/>
      <c r="D92" s="225"/>
      <c r="E92" s="225"/>
      <c r="F92" s="225"/>
      <c r="G92" s="225"/>
      <c r="H92" s="225"/>
      <c r="I92" s="225"/>
      <c r="J92" s="225"/>
      <c r="K92" s="225"/>
      <c r="L92" s="225"/>
      <c r="M92" s="225"/>
      <c r="N92" s="225"/>
      <c r="O92" s="225"/>
      <c r="P92" s="225"/>
      <c r="Q92" s="225"/>
      <c r="R92" s="225"/>
      <c r="S92" s="225"/>
      <c r="T92" s="225"/>
      <c r="U92" s="225"/>
      <c r="V92" s="225"/>
      <c r="W92" s="225"/>
      <c r="X92" s="225"/>
      <c r="Y92" s="225"/>
    </row>
    <row r="93" spans="1:25" ht="13.5" customHeight="1">
      <c r="A93" s="225"/>
      <c r="B93" s="225"/>
      <c r="C93" s="225"/>
      <c r="D93" s="225"/>
      <c r="E93" s="225"/>
      <c r="F93" s="225"/>
      <c r="G93" s="225"/>
      <c r="H93" s="225"/>
      <c r="I93" s="225"/>
      <c r="J93" s="225"/>
      <c r="K93" s="225"/>
      <c r="L93" s="225"/>
      <c r="M93" s="225"/>
      <c r="N93" s="225"/>
      <c r="O93" s="225"/>
      <c r="P93" s="225"/>
      <c r="Q93" s="225"/>
      <c r="R93" s="225"/>
      <c r="S93" s="225"/>
      <c r="T93" s="225"/>
      <c r="U93" s="225"/>
      <c r="V93" s="225"/>
      <c r="W93" s="225"/>
      <c r="X93" s="225"/>
      <c r="Y93" s="225"/>
    </row>
    <row r="94" spans="1:25" ht="13.5" customHeight="1">
      <c r="A94" s="225"/>
      <c r="B94" s="225"/>
      <c r="C94" s="225"/>
      <c r="D94" s="225"/>
      <c r="E94" s="225"/>
      <c r="F94" s="225"/>
      <c r="G94" s="225"/>
      <c r="H94" s="225"/>
      <c r="I94" s="225"/>
      <c r="J94" s="225"/>
      <c r="K94" s="225"/>
      <c r="L94" s="225"/>
      <c r="M94" s="225"/>
      <c r="N94" s="225"/>
      <c r="O94" s="225"/>
      <c r="P94" s="225"/>
      <c r="Q94" s="225"/>
      <c r="R94" s="225"/>
      <c r="S94" s="225"/>
      <c r="T94" s="225"/>
      <c r="U94" s="225"/>
      <c r="V94" s="225"/>
      <c r="W94" s="225"/>
      <c r="X94" s="225"/>
      <c r="Y94" s="225"/>
    </row>
    <row r="95" spans="1:25" ht="13.5" customHeight="1">
      <c r="A95" s="225"/>
      <c r="B95" s="225"/>
      <c r="C95" s="225"/>
      <c r="D95" s="225"/>
      <c r="E95" s="225"/>
      <c r="F95" s="225"/>
      <c r="G95" s="225"/>
      <c r="H95" s="225"/>
      <c r="I95" s="225"/>
      <c r="J95" s="225"/>
      <c r="K95" s="225"/>
      <c r="L95" s="225"/>
      <c r="M95" s="225"/>
      <c r="N95" s="225"/>
      <c r="O95" s="225"/>
      <c r="P95" s="225"/>
      <c r="Q95" s="225"/>
      <c r="R95" s="225"/>
      <c r="S95" s="225"/>
      <c r="T95" s="225"/>
      <c r="U95" s="225"/>
      <c r="V95" s="225"/>
      <c r="W95" s="225"/>
      <c r="X95" s="225"/>
      <c r="Y95" s="225"/>
    </row>
    <row r="96" spans="1:25" ht="13.5" customHeight="1">
      <c r="A96" s="225"/>
      <c r="B96" s="225"/>
      <c r="C96" s="225"/>
      <c r="D96" s="225"/>
      <c r="E96" s="225"/>
      <c r="F96" s="225"/>
      <c r="G96" s="225"/>
      <c r="H96" s="225"/>
      <c r="I96" s="225"/>
      <c r="J96" s="225"/>
      <c r="K96" s="225"/>
      <c r="L96" s="225"/>
      <c r="M96" s="225"/>
      <c r="N96" s="225"/>
      <c r="O96" s="225"/>
      <c r="P96" s="225"/>
      <c r="Q96" s="225"/>
      <c r="R96" s="225"/>
      <c r="S96" s="225"/>
      <c r="T96" s="225"/>
      <c r="U96" s="225"/>
      <c r="V96" s="225"/>
      <c r="W96" s="225"/>
      <c r="X96" s="225"/>
      <c r="Y96" s="225"/>
    </row>
    <row r="97" spans="1:25" ht="13.5" customHeight="1">
      <c r="A97" s="225"/>
      <c r="B97" s="225"/>
      <c r="C97" s="225"/>
      <c r="D97" s="225"/>
      <c r="E97" s="225"/>
      <c r="F97" s="225"/>
      <c r="G97" s="225"/>
      <c r="H97" s="225"/>
      <c r="I97" s="225"/>
      <c r="J97" s="225"/>
      <c r="K97" s="225"/>
      <c r="L97" s="225"/>
      <c r="M97" s="225"/>
      <c r="N97" s="225"/>
      <c r="O97" s="225"/>
      <c r="P97" s="225"/>
      <c r="Q97" s="225"/>
      <c r="R97" s="225"/>
      <c r="S97" s="225"/>
      <c r="T97" s="225"/>
      <c r="U97" s="225"/>
      <c r="V97" s="225"/>
      <c r="W97" s="225"/>
      <c r="X97" s="225"/>
      <c r="Y97" s="225"/>
    </row>
    <row r="98" spans="1:25" ht="13.5" customHeight="1">
      <c r="A98" s="225"/>
      <c r="B98" s="225"/>
      <c r="C98" s="225"/>
      <c r="D98" s="225"/>
      <c r="E98" s="225"/>
      <c r="F98" s="225"/>
      <c r="G98" s="225"/>
      <c r="H98" s="225"/>
      <c r="I98" s="225"/>
      <c r="J98" s="225"/>
      <c r="K98" s="225"/>
      <c r="L98" s="225"/>
      <c r="M98" s="225"/>
      <c r="N98" s="225"/>
      <c r="O98" s="225"/>
      <c r="P98" s="225"/>
      <c r="Q98" s="225"/>
      <c r="R98" s="225"/>
      <c r="S98" s="225"/>
      <c r="T98" s="225"/>
      <c r="U98" s="225"/>
      <c r="V98" s="225"/>
      <c r="W98" s="225"/>
      <c r="X98" s="225"/>
      <c r="Y98" s="225"/>
    </row>
    <row r="99" spans="1:25" ht="13.5" customHeight="1">
      <c r="A99" s="257"/>
      <c r="B99" s="257"/>
      <c r="C99" s="257"/>
      <c r="D99" s="257"/>
      <c r="E99" s="51"/>
      <c r="F99" s="51"/>
      <c r="G99" s="225"/>
      <c r="H99" s="225"/>
      <c r="I99" s="225"/>
      <c r="J99" s="225"/>
      <c r="K99" s="225"/>
      <c r="L99" s="225"/>
      <c r="M99" s="225"/>
      <c r="N99" s="225"/>
      <c r="O99" s="225"/>
      <c r="P99" s="225"/>
      <c r="Q99" s="225"/>
      <c r="R99" s="225"/>
      <c r="S99" s="225"/>
      <c r="T99" s="225"/>
      <c r="U99" s="225"/>
      <c r="V99" s="225"/>
      <c r="W99" s="225"/>
      <c r="X99" s="225"/>
      <c r="Y99" s="225"/>
    </row>
    <row r="100" spans="1:25" ht="13.5" customHeight="1">
      <c r="A100" s="257"/>
      <c r="B100" s="257"/>
      <c r="C100" s="257"/>
      <c r="D100" s="257"/>
      <c r="E100" s="51"/>
      <c r="F100" s="51"/>
      <c r="G100" s="225"/>
      <c r="H100" s="225"/>
      <c r="I100" s="225"/>
      <c r="J100" s="225"/>
      <c r="K100" s="225"/>
      <c r="L100" s="225"/>
      <c r="M100" s="225"/>
      <c r="N100" s="225"/>
      <c r="O100" s="225"/>
      <c r="P100" s="225"/>
      <c r="Q100" s="225"/>
      <c r="R100" s="225"/>
      <c r="S100" s="225"/>
      <c r="T100" s="225"/>
      <c r="U100" s="225"/>
      <c r="V100" s="225"/>
      <c r="W100" s="225"/>
      <c r="X100" s="225"/>
      <c r="Y100" s="225"/>
    </row>
    <row r="101" spans="1:25" ht="13.5" customHeight="1">
      <c r="A101" s="257"/>
      <c r="B101" s="257"/>
      <c r="C101" s="257"/>
      <c r="D101" s="257"/>
      <c r="E101" s="51"/>
      <c r="F101" s="51"/>
      <c r="G101" s="225"/>
      <c r="H101" s="225"/>
      <c r="I101" s="225"/>
      <c r="J101" s="225"/>
      <c r="K101" s="225"/>
      <c r="L101" s="225"/>
      <c r="M101" s="225"/>
      <c r="N101" s="225"/>
      <c r="O101" s="225"/>
      <c r="P101" s="225"/>
      <c r="Q101" s="225"/>
      <c r="R101" s="225"/>
      <c r="S101" s="225"/>
      <c r="T101" s="225"/>
      <c r="U101" s="225"/>
      <c r="V101" s="225"/>
      <c r="W101" s="225"/>
      <c r="X101" s="225"/>
      <c r="Y101" s="225"/>
    </row>
    <row r="102" spans="1:25" ht="13.5" customHeight="1">
      <c r="A102" s="257"/>
      <c r="B102" s="257"/>
      <c r="C102" s="257"/>
      <c r="D102" s="257"/>
      <c r="E102" s="51"/>
      <c r="F102" s="51"/>
      <c r="G102" s="225"/>
      <c r="H102" s="225"/>
      <c r="I102" s="225"/>
      <c r="J102" s="225"/>
      <c r="K102" s="225"/>
      <c r="L102" s="225"/>
      <c r="M102" s="225"/>
      <c r="N102" s="225"/>
      <c r="O102" s="225"/>
      <c r="P102" s="225"/>
      <c r="Q102" s="225"/>
      <c r="R102" s="225"/>
      <c r="S102" s="225"/>
      <c r="T102" s="225"/>
      <c r="U102" s="225"/>
      <c r="V102" s="225"/>
      <c r="W102" s="225"/>
      <c r="X102" s="225"/>
      <c r="Y102" s="225"/>
    </row>
    <row r="103" spans="1:25" ht="13.5" customHeight="1">
      <c r="A103" s="257"/>
      <c r="B103" s="257"/>
      <c r="C103" s="257"/>
      <c r="D103" s="257"/>
      <c r="E103" s="51"/>
      <c r="F103" s="51"/>
      <c r="G103" s="225"/>
      <c r="H103" s="225"/>
      <c r="I103" s="225"/>
      <c r="J103" s="225"/>
      <c r="K103" s="225"/>
      <c r="L103" s="225"/>
      <c r="M103" s="225"/>
      <c r="N103" s="225"/>
      <c r="O103" s="225"/>
      <c r="P103" s="225"/>
      <c r="Q103" s="225"/>
      <c r="R103" s="225"/>
      <c r="S103" s="225"/>
      <c r="T103" s="225"/>
      <c r="U103" s="225"/>
      <c r="V103" s="225"/>
      <c r="W103" s="225"/>
      <c r="X103" s="225"/>
      <c r="Y103" s="225"/>
    </row>
    <row r="104" spans="1:25" ht="13.5" customHeight="1">
      <c r="A104" s="257"/>
      <c r="B104" s="257"/>
      <c r="C104" s="257"/>
      <c r="D104" s="257"/>
      <c r="E104" s="51"/>
      <c r="F104" s="51"/>
      <c r="G104" s="225"/>
      <c r="H104" s="225"/>
      <c r="I104" s="225"/>
      <c r="J104" s="225"/>
      <c r="K104" s="225"/>
      <c r="L104" s="225"/>
      <c r="M104" s="225"/>
      <c r="N104" s="225"/>
      <c r="O104" s="225"/>
      <c r="P104" s="225"/>
      <c r="Q104" s="225"/>
      <c r="R104" s="225"/>
      <c r="S104" s="225"/>
      <c r="T104" s="225"/>
      <c r="U104" s="225"/>
      <c r="V104" s="225"/>
      <c r="W104" s="225"/>
      <c r="X104" s="225"/>
      <c r="Y104" s="225"/>
    </row>
    <row r="105" spans="1:25" ht="13.5" customHeight="1">
      <c r="A105" s="257"/>
      <c r="B105" s="257"/>
      <c r="C105" s="257"/>
      <c r="D105" s="257"/>
      <c r="E105" s="51"/>
      <c r="F105" s="51"/>
      <c r="G105" s="225"/>
      <c r="H105" s="225"/>
      <c r="I105" s="225"/>
      <c r="J105" s="225"/>
      <c r="K105" s="225"/>
      <c r="L105" s="225"/>
      <c r="M105" s="225"/>
      <c r="N105" s="225"/>
      <c r="O105" s="225"/>
      <c r="P105" s="225"/>
      <c r="Q105" s="225"/>
      <c r="R105" s="225"/>
      <c r="S105" s="225"/>
      <c r="T105" s="225"/>
      <c r="U105" s="225"/>
      <c r="V105" s="225"/>
      <c r="W105" s="225"/>
      <c r="X105" s="225"/>
      <c r="Y105" s="225"/>
    </row>
    <row r="106" spans="1:25" ht="13.5" customHeight="1">
      <c r="A106" s="257"/>
      <c r="B106" s="257"/>
      <c r="C106" s="257"/>
      <c r="D106" s="257"/>
      <c r="E106" s="51"/>
      <c r="F106" s="51"/>
      <c r="G106" s="225"/>
      <c r="H106" s="225"/>
      <c r="I106" s="225"/>
      <c r="J106" s="225"/>
      <c r="K106" s="225"/>
      <c r="L106" s="225"/>
      <c r="M106" s="225"/>
      <c r="N106" s="225"/>
      <c r="O106" s="225"/>
      <c r="P106" s="225"/>
      <c r="Q106" s="225"/>
      <c r="R106" s="225"/>
      <c r="S106" s="225"/>
      <c r="T106" s="225"/>
      <c r="U106" s="225"/>
      <c r="V106" s="225"/>
      <c r="W106" s="225"/>
      <c r="X106" s="225"/>
      <c r="Y106" s="225"/>
    </row>
    <row r="107" spans="1:25" ht="13.5" customHeight="1">
      <c r="A107" s="257"/>
      <c r="B107" s="257"/>
      <c r="C107" s="257"/>
      <c r="D107" s="257"/>
      <c r="E107" s="51"/>
      <c r="F107" s="51"/>
      <c r="G107" s="225"/>
      <c r="H107" s="225"/>
      <c r="I107" s="225"/>
      <c r="J107" s="225"/>
      <c r="K107" s="225"/>
      <c r="L107" s="225"/>
      <c r="M107" s="225"/>
      <c r="N107" s="225"/>
      <c r="O107" s="225"/>
      <c r="P107" s="225"/>
      <c r="Q107" s="225"/>
      <c r="R107" s="225"/>
      <c r="S107" s="225"/>
      <c r="T107" s="225"/>
      <c r="U107" s="225"/>
      <c r="V107" s="225"/>
      <c r="W107" s="225"/>
      <c r="X107" s="225"/>
      <c r="Y107" s="225"/>
    </row>
    <row r="108" spans="1:25" ht="13.5" customHeight="1">
      <c r="A108" s="257"/>
      <c r="B108" s="257"/>
      <c r="C108" s="257"/>
      <c r="D108" s="257"/>
      <c r="E108" s="51"/>
      <c r="F108" s="51"/>
      <c r="G108" s="225"/>
      <c r="H108" s="225"/>
      <c r="I108" s="225"/>
      <c r="J108" s="225"/>
      <c r="K108" s="225"/>
      <c r="L108" s="225"/>
      <c r="M108" s="225"/>
      <c r="N108" s="225"/>
      <c r="O108" s="225"/>
      <c r="P108" s="225"/>
      <c r="Q108" s="225"/>
      <c r="R108" s="225"/>
      <c r="S108" s="225"/>
      <c r="T108" s="225"/>
      <c r="U108" s="225"/>
      <c r="V108" s="225"/>
      <c r="W108" s="225"/>
      <c r="X108" s="225"/>
      <c r="Y108" s="225"/>
    </row>
    <row r="109" spans="1:25" ht="13.5" customHeight="1">
      <c r="A109" s="257"/>
      <c r="B109" s="257"/>
      <c r="C109" s="257"/>
      <c r="D109" s="257"/>
      <c r="E109" s="51"/>
      <c r="F109" s="51"/>
      <c r="G109" s="225"/>
      <c r="H109" s="225"/>
      <c r="I109" s="225"/>
      <c r="J109" s="225"/>
      <c r="K109" s="225"/>
      <c r="L109" s="225"/>
      <c r="M109" s="225"/>
      <c r="N109" s="225"/>
      <c r="O109" s="225"/>
      <c r="P109" s="225"/>
      <c r="Q109" s="225"/>
      <c r="R109" s="225"/>
      <c r="S109" s="225"/>
      <c r="T109" s="225"/>
      <c r="U109" s="225"/>
      <c r="V109" s="225"/>
      <c r="W109" s="225"/>
      <c r="X109" s="225"/>
      <c r="Y109" s="225"/>
    </row>
    <row r="110" spans="1:25" ht="13.5" customHeight="1">
      <c r="A110" s="257"/>
      <c r="B110" s="257"/>
      <c r="C110" s="257"/>
      <c r="D110" s="257"/>
      <c r="E110" s="51"/>
      <c r="F110" s="51"/>
      <c r="G110" s="225"/>
      <c r="H110" s="225"/>
      <c r="I110" s="225"/>
      <c r="J110" s="225"/>
      <c r="K110" s="225"/>
      <c r="L110" s="225"/>
      <c r="M110" s="225"/>
      <c r="N110" s="225"/>
      <c r="O110" s="225"/>
      <c r="P110" s="225"/>
      <c r="Q110" s="225"/>
      <c r="R110" s="225"/>
      <c r="S110" s="225"/>
      <c r="T110" s="225"/>
      <c r="U110" s="225"/>
      <c r="V110" s="225"/>
      <c r="W110" s="225"/>
      <c r="X110" s="225"/>
      <c r="Y110" s="225"/>
    </row>
    <row r="111" spans="1:25" ht="13.5" customHeight="1">
      <c r="A111" s="257"/>
      <c r="B111" s="257"/>
      <c r="C111" s="257"/>
      <c r="D111" s="257"/>
      <c r="E111" s="51"/>
      <c r="F111" s="51"/>
      <c r="G111" s="225"/>
      <c r="H111" s="225"/>
      <c r="I111" s="225"/>
      <c r="J111" s="225"/>
      <c r="K111" s="225"/>
      <c r="L111" s="225"/>
      <c r="M111" s="225"/>
      <c r="N111" s="225"/>
      <c r="O111" s="225"/>
      <c r="P111" s="225"/>
      <c r="Q111" s="225"/>
      <c r="R111" s="225"/>
      <c r="S111" s="225"/>
      <c r="T111" s="225"/>
      <c r="U111" s="225"/>
      <c r="V111" s="225"/>
      <c r="W111" s="225"/>
      <c r="X111" s="225"/>
      <c r="Y111" s="225"/>
    </row>
    <row r="112" spans="1:25" ht="13.5" customHeight="1">
      <c r="A112" s="257"/>
      <c r="B112" s="257"/>
      <c r="C112" s="257"/>
      <c r="D112" s="257"/>
      <c r="E112" s="51"/>
      <c r="F112" s="51"/>
      <c r="G112" s="225"/>
      <c r="H112" s="225"/>
      <c r="I112" s="225"/>
      <c r="J112" s="225"/>
      <c r="K112" s="225"/>
      <c r="L112" s="225"/>
      <c r="M112" s="225"/>
      <c r="N112" s="225"/>
      <c r="O112" s="225"/>
      <c r="P112" s="225"/>
      <c r="Q112" s="225"/>
      <c r="R112" s="225"/>
      <c r="S112" s="225"/>
      <c r="T112" s="225"/>
      <c r="U112" s="225"/>
      <c r="V112" s="225"/>
      <c r="W112" s="225"/>
      <c r="X112" s="225"/>
      <c r="Y112" s="225"/>
    </row>
    <row r="113" spans="1:25" ht="13.5" customHeight="1">
      <c r="A113" s="257"/>
      <c r="B113" s="257"/>
      <c r="C113" s="257"/>
      <c r="D113" s="257"/>
      <c r="E113" s="51"/>
      <c r="F113" s="51"/>
      <c r="G113" s="225"/>
      <c r="H113" s="225"/>
      <c r="I113" s="225"/>
      <c r="J113" s="225"/>
      <c r="K113" s="225"/>
      <c r="L113" s="225"/>
      <c r="M113" s="225"/>
      <c r="N113" s="225"/>
      <c r="O113" s="225"/>
      <c r="P113" s="225"/>
      <c r="Q113" s="225"/>
      <c r="R113" s="225"/>
      <c r="S113" s="225"/>
      <c r="T113" s="225"/>
      <c r="U113" s="225"/>
      <c r="V113" s="225"/>
      <c r="W113" s="225"/>
      <c r="X113" s="225"/>
      <c r="Y113" s="225"/>
    </row>
    <row r="114" spans="1:25" ht="13.5" customHeight="1">
      <c r="A114" s="257"/>
      <c r="B114" s="257"/>
      <c r="C114" s="257"/>
      <c r="D114" s="257"/>
      <c r="E114" s="51"/>
      <c r="F114" s="51"/>
      <c r="G114" s="225"/>
      <c r="H114" s="225"/>
      <c r="I114" s="225"/>
      <c r="J114" s="225"/>
      <c r="K114" s="225"/>
      <c r="L114" s="225"/>
      <c r="M114" s="225"/>
      <c r="N114" s="225"/>
      <c r="O114" s="225"/>
      <c r="P114" s="225"/>
      <c r="Q114" s="225"/>
      <c r="R114" s="225"/>
      <c r="S114" s="225"/>
      <c r="T114" s="225"/>
      <c r="U114" s="225"/>
      <c r="V114" s="225"/>
      <c r="W114" s="225"/>
      <c r="X114" s="225"/>
      <c r="Y114" s="225"/>
    </row>
    <row r="115" spans="1:25" ht="13.5" customHeight="1">
      <c r="A115" s="257"/>
      <c r="B115" s="257"/>
      <c r="C115" s="257"/>
      <c r="D115" s="257"/>
      <c r="E115" s="51"/>
      <c r="F115" s="51"/>
      <c r="G115" s="225"/>
      <c r="H115" s="225"/>
      <c r="I115" s="225"/>
      <c r="J115" s="225"/>
      <c r="K115" s="225"/>
      <c r="L115" s="225"/>
      <c r="M115" s="225"/>
      <c r="N115" s="225"/>
      <c r="O115" s="225"/>
      <c r="P115" s="225"/>
      <c r="Q115" s="225"/>
      <c r="R115" s="225"/>
      <c r="S115" s="225"/>
      <c r="T115" s="225"/>
      <c r="U115" s="225"/>
      <c r="V115" s="225"/>
      <c r="W115" s="225"/>
      <c r="X115" s="225"/>
      <c r="Y115" s="225"/>
    </row>
    <row r="116" spans="1:25" ht="13.5" customHeight="1">
      <c r="A116" s="257"/>
      <c r="B116" s="257"/>
      <c r="C116" s="257"/>
      <c r="D116" s="257"/>
      <c r="E116" s="51"/>
      <c r="F116" s="51"/>
      <c r="G116" s="225"/>
      <c r="H116" s="225"/>
      <c r="I116" s="225"/>
      <c r="J116" s="225"/>
      <c r="K116" s="225"/>
      <c r="L116" s="225"/>
      <c r="M116" s="225"/>
      <c r="N116" s="225"/>
      <c r="O116" s="225"/>
      <c r="P116" s="225"/>
      <c r="Q116" s="225"/>
      <c r="R116" s="225"/>
      <c r="S116" s="225"/>
      <c r="T116" s="225"/>
      <c r="U116" s="225"/>
      <c r="V116" s="225"/>
      <c r="W116" s="225"/>
      <c r="X116" s="225"/>
      <c r="Y116" s="225"/>
    </row>
    <row r="117" spans="1:25" ht="13.5" customHeight="1">
      <c r="A117" s="257"/>
      <c r="B117" s="257"/>
      <c r="C117" s="257"/>
      <c r="D117" s="257"/>
      <c r="E117" s="51"/>
      <c r="F117" s="51"/>
      <c r="G117" s="225"/>
      <c r="H117" s="225"/>
      <c r="I117" s="225"/>
      <c r="J117" s="225"/>
      <c r="K117" s="225"/>
      <c r="L117" s="225"/>
      <c r="M117" s="225"/>
      <c r="N117" s="225"/>
      <c r="O117" s="225"/>
      <c r="P117" s="225"/>
      <c r="Q117" s="225"/>
      <c r="R117" s="225"/>
      <c r="S117" s="225"/>
      <c r="T117" s="225"/>
      <c r="U117" s="225"/>
      <c r="V117" s="225"/>
      <c r="W117" s="225"/>
      <c r="X117" s="225"/>
      <c r="Y117" s="225"/>
    </row>
    <row r="118" spans="1:25" ht="13.5" customHeight="1">
      <c r="A118" s="257"/>
      <c r="B118" s="257"/>
      <c r="C118" s="257"/>
      <c r="D118" s="257"/>
      <c r="E118" s="51"/>
      <c r="F118" s="51"/>
      <c r="G118" s="225"/>
      <c r="H118" s="225"/>
      <c r="I118" s="225"/>
      <c r="J118" s="225"/>
      <c r="K118" s="225"/>
      <c r="L118" s="225"/>
      <c r="M118" s="225"/>
      <c r="N118" s="225"/>
      <c r="O118" s="225"/>
      <c r="P118" s="225"/>
      <c r="Q118" s="225"/>
      <c r="R118" s="225"/>
      <c r="S118" s="225"/>
      <c r="T118" s="225"/>
      <c r="U118" s="225"/>
      <c r="V118" s="225"/>
      <c r="W118" s="225"/>
      <c r="X118" s="225"/>
      <c r="Y118" s="225"/>
    </row>
    <row r="119" spans="1:25" ht="13.5" customHeight="1">
      <c r="A119" s="257"/>
      <c r="B119" s="257"/>
      <c r="C119" s="257"/>
      <c r="D119" s="257"/>
      <c r="E119" s="51"/>
      <c r="F119" s="51"/>
      <c r="G119" s="225"/>
      <c r="H119" s="225"/>
      <c r="I119" s="225"/>
      <c r="J119" s="225"/>
      <c r="K119" s="225"/>
      <c r="L119" s="225"/>
      <c r="M119" s="225"/>
      <c r="N119" s="225"/>
      <c r="O119" s="225"/>
      <c r="P119" s="225"/>
      <c r="Q119" s="225"/>
      <c r="R119" s="225"/>
      <c r="S119" s="225"/>
      <c r="T119" s="225"/>
      <c r="U119" s="225"/>
      <c r="V119" s="225"/>
      <c r="W119" s="225"/>
      <c r="X119" s="225"/>
      <c r="Y119" s="225"/>
    </row>
    <row r="120" spans="1:25" ht="13.5" customHeight="1">
      <c r="A120" s="257"/>
      <c r="B120" s="257"/>
      <c r="C120" s="257"/>
      <c r="D120" s="257"/>
      <c r="E120" s="51"/>
      <c r="F120" s="51"/>
      <c r="G120" s="225"/>
      <c r="H120" s="225"/>
      <c r="I120" s="225"/>
      <c r="J120" s="225"/>
      <c r="K120" s="225"/>
      <c r="L120" s="225"/>
      <c r="M120" s="225"/>
      <c r="N120" s="225"/>
      <c r="O120" s="225"/>
      <c r="P120" s="225"/>
      <c r="Q120" s="225"/>
      <c r="R120" s="225"/>
      <c r="S120" s="225"/>
      <c r="T120" s="225"/>
      <c r="U120" s="225"/>
      <c r="V120" s="225"/>
      <c r="W120" s="225"/>
      <c r="X120" s="225"/>
      <c r="Y120" s="225"/>
    </row>
    <row r="121" spans="1:25" ht="13.5" customHeight="1">
      <c r="A121" s="257"/>
      <c r="B121" s="257"/>
      <c r="C121" s="257"/>
      <c r="D121" s="257"/>
      <c r="E121" s="51"/>
      <c r="F121" s="51"/>
      <c r="G121" s="225"/>
      <c r="H121" s="225"/>
      <c r="I121" s="225"/>
      <c r="J121" s="225"/>
      <c r="K121" s="225"/>
      <c r="L121" s="225"/>
      <c r="M121" s="225"/>
      <c r="N121" s="225"/>
      <c r="O121" s="225"/>
      <c r="P121" s="225"/>
      <c r="Q121" s="225"/>
      <c r="R121" s="225"/>
      <c r="S121" s="225"/>
      <c r="T121" s="225"/>
      <c r="U121" s="225"/>
      <c r="V121" s="225"/>
      <c r="W121" s="225"/>
      <c r="X121" s="225"/>
      <c r="Y121" s="225"/>
    </row>
    <row r="122" spans="1:25" ht="13.5" customHeight="1">
      <c r="A122" s="257"/>
      <c r="B122" s="257"/>
      <c r="C122" s="257"/>
      <c r="D122" s="257"/>
      <c r="E122" s="51"/>
      <c r="F122" s="51"/>
      <c r="G122" s="225"/>
      <c r="H122" s="225"/>
      <c r="I122" s="225"/>
      <c r="J122" s="225"/>
      <c r="K122" s="225"/>
      <c r="L122" s="225"/>
      <c r="M122" s="225"/>
      <c r="N122" s="225"/>
      <c r="O122" s="225"/>
      <c r="P122" s="225"/>
      <c r="Q122" s="225"/>
      <c r="R122" s="225"/>
      <c r="S122" s="225"/>
      <c r="T122" s="225"/>
      <c r="U122" s="225"/>
      <c r="V122" s="225"/>
      <c r="W122" s="225"/>
      <c r="X122" s="225"/>
      <c r="Y122" s="225"/>
    </row>
    <row r="123" spans="1:25" ht="13.5" customHeight="1">
      <c r="A123" s="257"/>
      <c r="B123" s="257"/>
      <c r="C123" s="257"/>
      <c r="D123" s="257"/>
      <c r="E123" s="51"/>
      <c r="F123" s="51"/>
      <c r="G123" s="225"/>
      <c r="H123" s="225"/>
      <c r="I123" s="225"/>
      <c r="J123" s="225"/>
      <c r="K123" s="225"/>
      <c r="L123" s="225"/>
      <c r="M123" s="225"/>
      <c r="N123" s="225"/>
      <c r="O123" s="225"/>
      <c r="P123" s="225"/>
      <c r="Q123" s="225"/>
      <c r="R123" s="225"/>
      <c r="S123" s="225"/>
      <c r="T123" s="225"/>
      <c r="U123" s="225"/>
      <c r="V123" s="225"/>
      <c r="W123" s="225"/>
      <c r="X123" s="225"/>
      <c r="Y123" s="225"/>
    </row>
    <row r="124" spans="1:25" ht="13.5" customHeight="1">
      <c r="A124" s="257"/>
      <c r="B124" s="257"/>
      <c r="C124" s="257"/>
      <c r="D124" s="257"/>
      <c r="E124" s="51"/>
      <c r="F124" s="51"/>
      <c r="G124" s="225"/>
      <c r="H124" s="225"/>
      <c r="I124" s="225"/>
      <c r="J124" s="225"/>
      <c r="K124" s="225"/>
      <c r="L124" s="225"/>
      <c r="M124" s="225"/>
      <c r="N124" s="225"/>
      <c r="O124" s="225"/>
      <c r="P124" s="225"/>
      <c r="Q124" s="225"/>
      <c r="R124" s="225"/>
      <c r="S124" s="225"/>
      <c r="T124" s="225"/>
      <c r="U124" s="225"/>
      <c r="V124" s="225"/>
      <c r="W124" s="225"/>
      <c r="X124" s="225"/>
      <c r="Y124" s="225"/>
    </row>
    <row r="125" spans="1:25" ht="13.5" customHeight="1">
      <c r="A125" s="257"/>
      <c r="B125" s="257"/>
      <c r="C125" s="257"/>
      <c r="D125" s="257"/>
      <c r="E125" s="51"/>
      <c r="F125" s="51"/>
      <c r="G125" s="225"/>
      <c r="H125" s="225"/>
      <c r="I125" s="225"/>
      <c r="J125" s="225"/>
      <c r="K125" s="225"/>
      <c r="L125" s="225"/>
      <c r="M125" s="225"/>
      <c r="N125" s="225"/>
      <c r="O125" s="225"/>
      <c r="P125" s="225"/>
      <c r="Q125" s="225"/>
      <c r="R125" s="225"/>
      <c r="S125" s="225"/>
      <c r="T125" s="225"/>
      <c r="U125" s="225"/>
      <c r="V125" s="225"/>
      <c r="W125" s="225"/>
      <c r="X125" s="225"/>
      <c r="Y125" s="225"/>
    </row>
    <row r="126" spans="1:25" ht="13.5" customHeight="1">
      <c r="A126" s="257"/>
      <c r="B126" s="257"/>
      <c r="C126" s="257"/>
      <c r="D126" s="257"/>
      <c r="E126" s="51"/>
      <c r="F126" s="51"/>
      <c r="G126" s="225"/>
      <c r="H126" s="225"/>
      <c r="I126" s="225"/>
      <c r="J126" s="225"/>
      <c r="K126" s="225"/>
      <c r="L126" s="225"/>
      <c r="M126" s="225"/>
      <c r="N126" s="225"/>
      <c r="O126" s="225"/>
      <c r="P126" s="225"/>
      <c r="Q126" s="225"/>
      <c r="R126" s="225"/>
      <c r="S126" s="225"/>
      <c r="T126" s="225"/>
      <c r="U126" s="225"/>
      <c r="V126" s="225"/>
      <c r="W126" s="225"/>
      <c r="X126" s="225"/>
      <c r="Y126" s="225"/>
    </row>
    <row r="127" spans="1:25" ht="13.5" customHeight="1">
      <c r="A127" s="257"/>
      <c r="B127" s="257"/>
      <c r="C127" s="257"/>
      <c r="D127" s="257"/>
      <c r="E127" s="51"/>
      <c r="F127" s="51"/>
      <c r="G127" s="225"/>
      <c r="H127" s="225"/>
      <c r="I127" s="225"/>
      <c r="J127" s="225"/>
      <c r="K127" s="225"/>
      <c r="L127" s="225"/>
      <c r="M127" s="225"/>
      <c r="N127" s="225"/>
      <c r="O127" s="225"/>
      <c r="P127" s="225"/>
      <c r="Q127" s="225"/>
      <c r="R127" s="225"/>
      <c r="S127" s="225"/>
      <c r="T127" s="225"/>
      <c r="U127" s="225"/>
      <c r="V127" s="225"/>
      <c r="W127" s="225"/>
      <c r="X127" s="225"/>
      <c r="Y127" s="225"/>
    </row>
    <row r="128" spans="1:25" ht="13.5" customHeight="1">
      <c r="A128" s="257"/>
      <c r="B128" s="257"/>
      <c r="C128" s="257"/>
      <c r="D128" s="257"/>
      <c r="E128" s="51"/>
      <c r="F128" s="51"/>
      <c r="G128" s="225"/>
      <c r="H128" s="225"/>
      <c r="I128" s="225"/>
      <c r="J128" s="225"/>
      <c r="K128" s="225"/>
      <c r="L128" s="225"/>
      <c r="M128" s="225"/>
      <c r="N128" s="225"/>
      <c r="O128" s="225"/>
      <c r="P128" s="225"/>
      <c r="Q128" s="225"/>
      <c r="R128" s="225"/>
      <c r="S128" s="225"/>
      <c r="T128" s="225"/>
      <c r="U128" s="225"/>
      <c r="V128" s="225"/>
      <c r="W128" s="225"/>
      <c r="X128" s="225"/>
      <c r="Y128" s="225"/>
    </row>
    <row r="129" spans="1:25" ht="13.5" customHeight="1">
      <c r="A129" s="257"/>
      <c r="B129" s="257"/>
      <c r="C129" s="257"/>
      <c r="D129" s="257"/>
      <c r="E129" s="51"/>
      <c r="F129" s="51"/>
      <c r="G129" s="225"/>
      <c r="H129" s="225"/>
      <c r="I129" s="225"/>
      <c r="J129" s="225"/>
      <c r="K129" s="225"/>
      <c r="L129" s="225"/>
      <c r="M129" s="225"/>
      <c r="N129" s="225"/>
      <c r="O129" s="225"/>
      <c r="P129" s="225"/>
      <c r="Q129" s="225"/>
      <c r="R129" s="225"/>
      <c r="S129" s="225"/>
      <c r="T129" s="225"/>
      <c r="U129" s="225"/>
      <c r="V129" s="225"/>
      <c r="W129" s="225"/>
      <c r="X129" s="225"/>
      <c r="Y129" s="225"/>
    </row>
    <row r="130" spans="1:25" ht="13.5" customHeight="1">
      <c r="A130" s="257"/>
      <c r="B130" s="257"/>
      <c r="C130" s="257"/>
      <c r="D130" s="257"/>
      <c r="E130" s="51"/>
      <c r="F130" s="51"/>
      <c r="G130" s="225"/>
      <c r="H130" s="225"/>
      <c r="I130" s="225"/>
      <c r="J130" s="225"/>
      <c r="K130" s="225"/>
      <c r="L130" s="225"/>
      <c r="M130" s="225"/>
      <c r="N130" s="225"/>
      <c r="O130" s="225"/>
      <c r="P130" s="225"/>
      <c r="Q130" s="225"/>
      <c r="R130" s="225"/>
      <c r="S130" s="225"/>
      <c r="T130" s="225"/>
      <c r="U130" s="225"/>
      <c r="V130" s="225"/>
      <c r="W130" s="225"/>
      <c r="X130" s="225"/>
      <c r="Y130" s="225"/>
    </row>
    <row r="131" spans="1:25" ht="13.5" customHeight="1">
      <c r="A131" s="257"/>
      <c r="B131" s="257"/>
      <c r="C131" s="257"/>
      <c r="D131" s="257"/>
      <c r="E131" s="51"/>
      <c r="F131" s="51"/>
      <c r="G131" s="225"/>
      <c r="H131" s="225"/>
      <c r="I131" s="225"/>
      <c r="J131" s="225"/>
      <c r="K131" s="225"/>
      <c r="L131" s="225"/>
      <c r="M131" s="225"/>
      <c r="N131" s="225"/>
      <c r="O131" s="225"/>
      <c r="P131" s="225"/>
      <c r="Q131" s="225"/>
      <c r="R131" s="225"/>
      <c r="S131" s="225"/>
      <c r="T131" s="225"/>
      <c r="U131" s="225"/>
      <c r="V131" s="225"/>
      <c r="W131" s="225"/>
      <c r="X131" s="225"/>
      <c r="Y131" s="225"/>
    </row>
    <row r="132" spans="1:25" ht="13.5" customHeight="1">
      <c r="A132" s="257"/>
      <c r="B132" s="257"/>
      <c r="C132" s="257"/>
      <c r="D132" s="257"/>
      <c r="E132" s="51"/>
      <c r="F132" s="51"/>
      <c r="G132" s="225"/>
      <c r="H132" s="225"/>
      <c r="I132" s="225"/>
      <c r="J132" s="225"/>
      <c r="K132" s="225"/>
      <c r="L132" s="225"/>
      <c r="M132" s="225"/>
      <c r="N132" s="225"/>
      <c r="O132" s="225"/>
      <c r="P132" s="225"/>
      <c r="Q132" s="225"/>
      <c r="R132" s="225"/>
      <c r="S132" s="225"/>
      <c r="T132" s="225"/>
      <c r="U132" s="225"/>
      <c r="V132" s="225"/>
      <c r="W132" s="225"/>
      <c r="X132" s="225"/>
      <c r="Y132" s="225"/>
    </row>
    <row r="133" spans="1:25" ht="13.5" customHeight="1">
      <c r="A133" s="257"/>
      <c r="B133" s="257"/>
      <c r="C133" s="257"/>
      <c r="D133" s="257"/>
      <c r="E133" s="51"/>
      <c r="F133" s="51"/>
      <c r="G133" s="225"/>
      <c r="H133" s="225"/>
      <c r="I133" s="225"/>
      <c r="J133" s="225"/>
      <c r="K133" s="225"/>
      <c r="L133" s="225"/>
      <c r="M133" s="225"/>
      <c r="N133" s="225"/>
      <c r="O133" s="225"/>
      <c r="P133" s="225"/>
      <c r="Q133" s="225"/>
      <c r="R133" s="225"/>
      <c r="S133" s="225"/>
      <c r="T133" s="225"/>
      <c r="U133" s="225"/>
      <c r="V133" s="225"/>
      <c r="W133" s="225"/>
      <c r="X133" s="225"/>
      <c r="Y133" s="225"/>
    </row>
    <row r="134" spans="1:25" ht="13.5" customHeight="1">
      <c r="A134" s="257"/>
      <c r="B134" s="257"/>
      <c r="C134" s="257"/>
      <c r="D134" s="257"/>
      <c r="E134" s="51"/>
      <c r="F134" s="51"/>
      <c r="G134" s="225"/>
      <c r="H134" s="225"/>
      <c r="I134" s="225"/>
      <c r="J134" s="225"/>
      <c r="K134" s="225"/>
      <c r="L134" s="225"/>
      <c r="M134" s="225"/>
      <c r="N134" s="225"/>
      <c r="O134" s="225"/>
      <c r="P134" s="225"/>
      <c r="Q134" s="225"/>
      <c r="R134" s="225"/>
      <c r="S134" s="225"/>
      <c r="T134" s="225"/>
      <c r="U134" s="225"/>
      <c r="V134" s="225"/>
      <c r="W134" s="225"/>
      <c r="X134" s="225"/>
      <c r="Y134" s="225"/>
    </row>
    <row r="135" spans="1:25" ht="13.5" customHeight="1">
      <c r="A135" s="257"/>
      <c r="B135" s="257"/>
      <c r="C135" s="257"/>
      <c r="D135" s="257"/>
      <c r="E135" s="51"/>
      <c r="F135" s="51"/>
      <c r="G135" s="225"/>
      <c r="H135" s="225"/>
      <c r="I135" s="225"/>
      <c r="J135" s="225"/>
      <c r="K135" s="225"/>
      <c r="L135" s="225"/>
      <c r="M135" s="225"/>
      <c r="N135" s="225"/>
      <c r="O135" s="225"/>
      <c r="P135" s="225"/>
      <c r="Q135" s="225"/>
      <c r="R135" s="225"/>
      <c r="S135" s="225"/>
      <c r="T135" s="225"/>
      <c r="U135" s="225"/>
      <c r="V135" s="225"/>
      <c r="W135" s="225"/>
      <c r="X135" s="225"/>
      <c r="Y135" s="225"/>
    </row>
    <row r="136" spans="1:25" ht="13.5" customHeight="1">
      <c r="A136" s="257"/>
      <c r="B136" s="257"/>
      <c r="C136" s="257"/>
      <c r="D136" s="257"/>
      <c r="E136" s="51"/>
      <c r="F136" s="51"/>
      <c r="G136" s="225"/>
      <c r="H136" s="225"/>
      <c r="I136" s="225"/>
      <c r="J136" s="225"/>
      <c r="K136" s="225"/>
      <c r="L136" s="225"/>
      <c r="M136" s="225"/>
      <c r="N136" s="225"/>
      <c r="O136" s="225"/>
      <c r="P136" s="225"/>
      <c r="Q136" s="225"/>
      <c r="R136" s="225"/>
      <c r="S136" s="225"/>
      <c r="T136" s="225"/>
      <c r="U136" s="225"/>
      <c r="V136" s="225"/>
      <c r="W136" s="225"/>
      <c r="X136" s="225"/>
      <c r="Y136" s="225"/>
    </row>
    <row r="137" spans="1:25" ht="13.5" customHeight="1">
      <c r="A137" s="257"/>
      <c r="B137" s="257"/>
      <c r="C137" s="257"/>
      <c r="D137" s="257"/>
      <c r="E137" s="51"/>
      <c r="F137" s="51"/>
      <c r="G137" s="225"/>
      <c r="H137" s="225"/>
      <c r="I137" s="225"/>
      <c r="J137" s="225"/>
      <c r="K137" s="225"/>
      <c r="L137" s="225"/>
      <c r="M137" s="225"/>
      <c r="N137" s="225"/>
      <c r="O137" s="225"/>
      <c r="P137" s="225"/>
      <c r="Q137" s="225"/>
      <c r="R137" s="225"/>
      <c r="S137" s="225"/>
      <c r="T137" s="225"/>
      <c r="U137" s="225"/>
      <c r="V137" s="225"/>
      <c r="W137" s="225"/>
      <c r="X137" s="225"/>
      <c r="Y137" s="225"/>
    </row>
    <row r="138" spans="1:25" ht="13.5" customHeight="1">
      <c r="A138" s="257"/>
      <c r="B138" s="257"/>
      <c r="C138" s="257"/>
      <c r="D138" s="257"/>
      <c r="E138" s="51"/>
      <c r="F138" s="51"/>
      <c r="G138" s="225"/>
      <c r="H138" s="225"/>
      <c r="I138" s="225"/>
      <c r="J138" s="225"/>
      <c r="K138" s="225"/>
      <c r="L138" s="225"/>
      <c r="M138" s="225"/>
      <c r="N138" s="225"/>
      <c r="O138" s="225"/>
      <c r="P138" s="225"/>
      <c r="Q138" s="225"/>
      <c r="R138" s="225"/>
      <c r="S138" s="225"/>
      <c r="T138" s="225"/>
      <c r="U138" s="225"/>
      <c r="V138" s="225"/>
      <c r="W138" s="225"/>
      <c r="X138" s="225"/>
      <c r="Y138" s="225"/>
    </row>
    <row r="139" spans="1:25" ht="13.5" customHeight="1">
      <c r="A139" s="257"/>
      <c r="B139" s="257"/>
      <c r="C139" s="257"/>
      <c r="D139" s="257"/>
      <c r="E139" s="51"/>
      <c r="F139" s="51"/>
      <c r="G139" s="225"/>
      <c r="H139" s="225"/>
      <c r="I139" s="225"/>
      <c r="J139" s="225"/>
      <c r="K139" s="225"/>
      <c r="L139" s="225"/>
      <c r="M139" s="225"/>
      <c r="N139" s="225"/>
      <c r="O139" s="225"/>
      <c r="P139" s="225"/>
      <c r="Q139" s="225"/>
      <c r="R139" s="225"/>
      <c r="S139" s="225"/>
      <c r="T139" s="225"/>
      <c r="U139" s="225"/>
      <c r="V139" s="225"/>
      <c r="W139" s="225"/>
      <c r="X139" s="225"/>
      <c r="Y139" s="225"/>
    </row>
    <row r="140" spans="1:25" ht="13.5" customHeight="1">
      <c r="A140" s="257"/>
      <c r="B140" s="257"/>
      <c r="C140" s="257"/>
      <c r="D140" s="257"/>
      <c r="E140" s="51"/>
      <c r="F140" s="51"/>
      <c r="G140" s="225"/>
      <c r="H140" s="225"/>
      <c r="I140" s="225"/>
      <c r="J140" s="225"/>
      <c r="K140" s="225"/>
      <c r="L140" s="225"/>
      <c r="M140" s="225"/>
      <c r="N140" s="225"/>
      <c r="O140" s="225"/>
      <c r="P140" s="225"/>
      <c r="Q140" s="225"/>
      <c r="R140" s="225"/>
      <c r="S140" s="225"/>
      <c r="T140" s="225"/>
      <c r="U140" s="225"/>
      <c r="V140" s="225"/>
      <c r="W140" s="225"/>
      <c r="X140" s="225"/>
      <c r="Y140" s="225"/>
    </row>
    <row r="141" spans="1:25" ht="13.5" customHeight="1">
      <c r="A141" s="257"/>
      <c r="B141" s="257"/>
      <c r="C141" s="257"/>
      <c r="D141" s="257"/>
      <c r="E141" s="51"/>
      <c r="F141" s="51"/>
      <c r="G141" s="225"/>
      <c r="H141" s="225"/>
      <c r="I141" s="225"/>
      <c r="J141" s="225"/>
      <c r="K141" s="225"/>
      <c r="L141" s="225"/>
      <c r="M141" s="225"/>
      <c r="N141" s="225"/>
      <c r="O141" s="225"/>
      <c r="P141" s="225"/>
      <c r="Q141" s="225"/>
      <c r="R141" s="225"/>
      <c r="S141" s="225"/>
      <c r="T141" s="225"/>
      <c r="U141" s="225"/>
      <c r="V141" s="225"/>
      <c r="W141" s="225"/>
      <c r="X141" s="225"/>
      <c r="Y141" s="225"/>
    </row>
    <row r="142" spans="1:25" ht="13.5" customHeight="1">
      <c r="A142" s="257"/>
      <c r="B142" s="257"/>
      <c r="C142" s="257"/>
      <c r="D142" s="257"/>
      <c r="E142" s="51"/>
      <c r="F142" s="51"/>
      <c r="G142" s="225"/>
      <c r="H142" s="225"/>
      <c r="I142" s="225"/>
      <c r="J142" s="225"/>
      <c r="K142" s="225"/>
      <c r="L142" s="225"/>
      <c r="M142" s="225"/>
      <c r="N142" s="225"/>
      <c r="O142" s="225"/>
      <c r="P142" s="225"/>
      <c r="Q142" s="225"/>
      <c r="R142" s="225"/>
      <c r="S142" s="225"/>
      <c r="T142" s="225"/>
      <c r="U142" s="225"/>
      <c r="V142" s="225"/>
      <c r="W142" s="225"/>
      <c r="X142" s="225"/>
      <c r="Y142" s="225"/>
    </row>
    <row r="143" spans="1:25" ht="13.5" customHeight="1">
      <c r="A143" s="257"/>
      <c r="B143" s="257"/>
      <c r="C143" s="257"/>
      <c r="D143" s="257"/>
      <c r="E143" s="51"/>
      <c r="F143" s="51"/>
      <c r="G143" s="225"/>
      <c r="H143" s="225"/>
      <c r="I143" s="225"/>
      <c r="J143" s="225"/>
      <c r="K143" s="225"/>
      <c r="L143" s="225"/>
      <c r="M143" s="225"/>
      <c r="N143" s="225"/>
      <c r="O143" s="225"/>
      <c r="P143" s="225"/>
      <c r="Q143" s="225"/>
      <c r="R143" s="225"/>
      <c r="S143" s="225"/>
      <c r="T143" s="225"/>
      <c r="U143" s="225"/>
      <c r="V143" s="225"/>
      <c r="W143" s="225"/>
      <c r="X143" s="225"/>
      <c r="Y143" s="225"/>
    </row>
    <row r="144" spans="1:25" ht="13.5" customHeight="1">
      <c r="A144" s="257"/>
      <c r="B144" s="257"/>
      <c r="C144" s="257"/>
      <c r="D144" s="257"/>
      <c r="E144" s="51"/>
      <c r="F144" s="51"/>
      <c r="G144" s="225"/>
      <c r="H144" s="225"/>
      <c r="I144" s="225"/>
      <c r="J144" s="225"/>
      <c r="K144" s="225"/>
      <c r="L144" s="225"/>
      <c r="M144" s="225"/>
      <c r="N144" s="225"/>
      <c r="O144" s="225"/>
      <c r="P144" s="225"/>
      <c r="Q144" s="225"/>
      <c r="R144" s="225"/>
      <c r="S144" s="225"/>
      <c r="T144" s="225"/>
      <c r="U144" s="225"/>
      <c r="V144" s="225"/>
      <c r="W144" s="225"/>
      <c r="X144" s="225"/>
      <c r="Y144" s="225"/>
    </row>
    <row r="145" spans="1:25" ht="13.5" customHeight="1">
      <c r="A145" s="257"/>
      <c r="B145" s="257"/>
      <c r="C145" s="257"/>
      <c r="D145" s="257"/>
      <c r="E145" s="51"/>
      <c r="F145" s="51"/>
      <c r="G145" s="225"/>
      <c r="H145" s="225"/>
      <c r="I145" s="225"/>
      <c r="J145" s="225"/>
      <c r="K145" s="225"/>
      <c r="L145" s="225"/>
      <c r="M145" s="225"/>
      <c r="N145" s="225"/>
      <c r="O145" s="225"/>
      <c r="P145" s="225"/>
      <c r="Q145" s="225"/>
      <c r="R145" s="225"/>
      <c r="S145" s="225"/>
      <c r="T145" s="225"/>
      <c r="U145" s="225"/>
      <c r="V145" s="225"/>
      <c r="W145" s="225"/>
      <c r="X145" s="225"/>
      <c r="Y145" s="225"/>
    </row>
    <row r="146" spans="1:25" ht="13.5" customHeight="1">
      <c r="A146" s="257"/>
      <c r="B146" s="257"/>
      <c r="C146" s="257"/>
      <c r="D146" s="257"/>
      <c r="E146" s="51"/>
      <c r="F146" s="51"/>
      <c r="G146" s="225"/>
      <c r="H146" s="225"/>
      <c r="I146" s="225"/>
      <c r="J146" s="225"/>
      <c r="K146" s="225"/>
      <c r="L146" s="225"/>
      <c r="M146" s="225"/>
      <c r="N146" s="225"/>
      <c r="O146" s="225"/>
      <c r="P146" s="225"/>
      <c r="Q146" s="225"/>
      <c r="R146" s="225"/>
      <c r="S146" s="225"/>
      <c r="T146" s="225"/>
      <c r="U146" s="225"/>
      <c r="V146" s="225"/>
      <c r="W146" s="225"/>
      <c r="X146" s="225"/>
      <c r="Y146" s="225"/>
    </row>
    <row r="147" spans="1:25" ht="13.5" customHeight="1">
      <c r="A147" s="257"/>
      <c r="B147" s="257"/>
      <c r="C147" s="257"/>
      <c r="D147" s="257"/>
      <c r="E147" s="51"/>
      <c r="F147" s="51"/>
      <c r="G147" s="225"/>
      <c r="H147" s="225"/>
      <c r="I147" s="225"/>
      <c r="J147" s="225"/>
      <c r="K147" s="225"/>
      <c r="L147" s="225"/>
      <c r="M147" s="225"/>
      <c r="N147" s="225"/>
      <c r="O147" s="225"/>
      <c r="P147" s="225"/>
      <c r="Q147" s="225"/>
      <c r="R147" s="225"/>
      <c r="S147" s="225"/>
      <c r="T147" s="225"/>
      <c r="U147" s="225"/>
      <c r="V147" s="225"/>
      <c r="W147" s="225"/>
      <c r="X147" s="225"/>
      <c r="Y147" s="225"/>
    </row>
    <row r="148" spans="1:25" ht="13.5" customHeight="1">
      <c r="A148" s="257"/>
      <c r="B148" s="257"/>
      <c r="C148" s="257"/>
      <c r="D148" s="257"/>
      <c r="E148" s="51"/>
      <c r="F148" s="51"/>
      <c r="G148" s="225"/>
      <c r="H148" s="225"/>
      <c r="I148" s="225"/>
      <c r="J148" s="225"/>
      <c r="K148" s="225"/>
      <c r="L148" s="225"/>
      <c r="M148" s="225"/>
      <c r="N148" s="225"/>
      <c r="O148" s="225"/>
      <c r="P148" s="225"/>
      <c r="Q148" s="225"/>
      <c r="R148" s="225"/>
      <c r="S148" s="225"/>
      <c r="T148" s="225"/>
      <c r="U148" s="225"/>
      <c r="V148" s="225"/>
      <c r="W148" s="225"/>
      <c r="X148" s="225"/>
      <c r="Y148" s="225"/>
    </row>
    <row r="149" spans="1:25" ht="13.5" customHeight="1">
      <c r="A149" s="257"/>
      <c r="B149" s="257"/>
      <c r="C149" s="257"/>
      <c r="D149" s="257"/>
      <c r="E149" s="51"/>
      <c r="F149" s="51"/>
      <c r="G149" s="225"/>
      <c r="H149" s="225"/>
      <c r="I149" s="225"/>
      <c r="J149" s="225"/>
      <c r="K149" s="225"/>
      <c r="L149" s="225"/>
      <c r="M149" s="225"/>
      <c r="N149" s="225"/>
      <c r="O149" s="225"/>
      <c r="P149" s="225"/>
      <c r="Q149" s="225"/>
      <c r="R149" s="225"/>
      <c r="S149" s="225"/>
      <c r="T149" s="225"/>
      <c r="U149" s="225"/>
      <c r="V149" s="225"/>
      <c r="W149" s="225"/>
      <c r="X149" s="225"/>
      <c r="Y149" s="225"/>
    </row>
    <row r="150" spans="1:25" ht="13.5" customHeight="1">
      <c r="A150" s="257"/>
      <c r="B150" s="257"/>
      <c r="C150" s="257"/>
      <c r="D150" s="257"/>
      <c r="E150" s="51"/>
      <c r="F150" s="51"/>
      <c r="G150" s="225"/>
      <c r="H150" s="225"/>
      <c r="I150" s="225"/>
      <c r="J150" s="225"/>
      <c r="K150" s="225"/>
      <c r="L150" s="225"/>
      <c r="M150" s="225"/>
      <c r="N150" s="225"/>
      <c r="O150" s="225"/>
      <c r="P150" s="225"/>
      <c r="Q150" s="225"/>
      <c r="R150" s="225"/>
      <c r="S150" s="225"/>
      <c r="T150" s="225"/>
      <c r="U150" s="225"/>
      <c r="V150" s="225"/>
      <c r="W150" s="225"/>
      <c r="X150" s="225"/>
      <c r="Y150" s="225"/>
    </row>
    <row r="151" spans="1:25" ht="13.5" customHeight="1">
      <c r="A151" s="257"/>
      <c r="B151" s="257"/>
      <c r="C151" s="257"/>
      <c r="D151" s="257"/>
      <c r="E151" s="51"/>
      <c r="F151" s="51"/>
      <c r="G151" s="225"/>
      <c r="H151" s="225"/>
      <c r="I151" s="225"/>
      <c r="J151" s="225"/>
      <c r="K151" s="225"/>
      <c r="L151" s="225"/>
      <c r="M151" s="225"/>
      <c r="N151" s="225"/>
      <c r="O151" s="225"/>
      <c r="P151" s="225"/>
      <c r="Q151" s="225"/>
      <c r="R151" s="225"/>
      <c r="S151" s="225"/>
      <c r="T151" s="225"/>
      <c r="U151" s="225"/>
      <c r="V151" s="225"/>
      <c r="W151" s="225"/>
      <c r="X151" s="225"/>
      <c r="Y151" s="225"/>
    </row>
    <row r="152" spans="1:25" ht="13.5" customHeight="1">
      <c r="A152" s="257"/>
      <c r="B152" s="257"/>
      <c r="C152" s="257"/>
      <c r="D152" s="257"/>
      <c r="E152" s="51"/>
      <c r="F152" s="51"/>
      <c r="G152" s="225"/>
      <c r="H152" s="225"/>
      <c r="I152" s="225"/>
      <c r="J152" s="225"/>
      <c r="K152" s="225"/>
      <c r="L152" s="225"/>
      <c r="M152" s="225"/>
      <c r="N152" s="225"/>
      <c r="O152" s="225"/>
      <c r="P152" s="225"/>
      <c r="Q152" s="225"/>
      <c r="R152" s="225"/>
      <c r="S152" s="225"/>
      <c r="T152" s="225"/>
      <c r="U152" s="225"/>
      <c r="V152" s="225"/>
      <c r="W152" s="225"/>
      <c r="X152" s="225"/>
      <c r="Y152" s="225"/>
    </row>
    <row r="153" spans="1:25" ht="13.5" customHeight="1">
      <c r="A153" s="257"/>
      <c r="B153" s="257"/>
      <c r="C153" s="257"/>
      <c r="D153" s="257"/>
      <c r="E153" s="51"/>
      <c r="F153" s="51"/>
      <c r="G153" s="225"/>
      <c r="H153" s="225"/>
      <c r="I153" s="225"/>
      <c r="J153" s="225"/>
      <c r="K153" s="225"/>
      <c r="L153" s="225"/>
      <c r="M153" s="225"/>
      <c r="N153" s="225"/>
      <c r="O153" s="225"/>
      <c r="P153" s="225"/>
      <c r="Q153" s="225"/>
      <c r="R153" s="225"/>
      <c r="S153" s="225"/>
      <c r="T153" s="225"/>
      <c r="U153" s="225"/>
      <c r="V153" s="225"/>
      <c r="W153" s="225"/>
      <c r="X153" s="225"/>
      <c r="Y153" s="225"/>
    </row>
    <row r="154" spans="1:25" ht="13.5" customHeight="1">
      <c r="A154" s="257"/>
      <c r="B154" s="257"/>
      <c r="C154" s="257"/>
      <c r="D154" s="257"/>
      <c r="E154" s="51"/>
      <c r="F154" s="51"/>
      <c r="G154" s="225"/>
      <c r="H154" s="225"/>
      <c r="I154" s="225"/>
      <c r="J154" s="225"/>
      <c r="K154" s="225"/>
      <c r="L154" s="225"/>
      <c r="M154" s="225"/>
      <c r="N154" s="225"/>
      <c r="O154" s="225"/>
      <c r="P154" s="225"/>
      <c r="Q154" s="225"/>
      <c r="R154" s="225"/>
      <c r="S154" s="225"/>
      <c r="T154" s="225"/>
      <c r="U154" s="225"/>
      <c r="V154" s="225"/>
      <c r="W154" s="225"/>
      <c r="X154" s="225"/>
      <c r="Y154" s="225"/>
    </row>
    <row r="155" spans="1:25" ht="13.5" customHeight="1">
      <c r="A155" s="257"/>
      <c r="B155" s="257"/>
      <c r="C155" s="257"/>
      <c r="D155" s="257"/>
      <c r="E155" s="51"/>
      <c r="F155" s="51"/>
      <c r="G155" s="225"/>
      <c r="H155" s="225"/>
      <c r="I155" s="225"/>
      <c r="J155" s="225"/>
      <c r="K155" s="225"/>
      <c r="L155" s="225"/>
      <c r="M155" s="225"/>
      <c r="N155" s="225"/>
      <c r="O155" s="225"/>
      <c r="P155" s="225"/>
      <c r="Q155" s="225"/>
      <c r="R155" s="225"/>
      <c r="S155" s="225"/>
      <c r="T155" s="225"/>
      <c r="U155" s="225"/>
      <c r="V155" s="225"/>
      <c r="W155" s="225"/>
      <c r="X155" s="225"/>
      <c r="Y155" s="225"/>
    </row>
    <row r="156" spans="1:25" ht="13.5" customHeight="1">
      <c r="A156" s="257"/>
      <c r="B156" s="257"/>
      <c r="C156" s="257"/>
      <c r="D156" s="257"/>
      <c r="E156" s="51"/>
      <c r="F156" s="51"/>
      <c r="G156" s="225"/>
      <c r="H156" s="225"/>
      <c r="I156" s="225"/>
      <c r="J156" s="225"/>
      <c r="K156" s="225"/>
      <c r="L156" s="225"/>
      <c r="M156" s="225"/>
      <c r="N156" s="225"/>
      <c r="O156" s="225"/>
      <c r="P156" s="225"/>
      <c r="Q156" s="225"/>
      <c r="R156" s="225"/>
      <c r="S156" s="225"/>
      <c r="T156" s="225"/>
      <c r="U156" s="225"/>
      <c r="V156" s="225"/>
      <c r="W156" s="225"/>
      <c r="X156" s="225"/>
      <c r="Y156" s="225"/>
    </row>
    <row r="157" spans="1:25" ht="13.5" customHeight="1">
      <c r="A157" s="257"/>
      <c r="B157" s="257"/>
      <c r="C157" s="257"/>
      <c r="D157" s="257"/>
      <c r="E157" s="51"/>
      <c r="F157" s="51"/>
      <c r="G157" s="225"/>
      <c r="H157" s="225"/>
      <c r="I157" s="225"/>
      <c r="J157" s="225"/>
      <c r="K157" s="225"/>
      <c r="L157" s="225"/>
      <c r="M157" s="225"/>
      <c r="N157" s="225"/>
      <c r="O157" s="225"/>
      <c r="P157" s="225"/>
      <c r="Q157" s="225"/>
      <c r="R157" s="225"/>
      <c r="S157" s="225"/>
      <c r="T157" s="225"/>
      <c r="U157" s="225"/>
      <c r="V157" s="225"/>
      <c r="W157" s="225"/>
      <c r="X157" s="225"/>
      <c r="Y157" s="225"/>
    </row>
    <row r="158" spans="1:25" ht="13.5" customHeight="1">
      <c r="A158" s="257"/>
      <c r="B158" s="257"/>
      <c r="C158" s="257"/>
      <c r="D158" s="257"/>
      <c r="E158" s="51"/>
      <c r="F158" s="51"/>
      <c r="G158" s="225"/>
      <c r="H158" s="225"/>
      <c r="I158" s="225"/>
      <c r="J158" s="225"/>
      <c r="K158" s="225"/>
      <c r="L158" s="225"/>
      <c r="M158" s="225"/>
      <c r="N158" s="225"/>
      <c r="O158" s="225"/>
      <c r="P158" s="225"/>
      <c r="Q158" s="225"/>
      <c r="R158" s="225"/>
      <c r="S158" s="225"/>
      <c r="T158" s="225"/>
      <c r="U158" s="225"/>
      <c r="V158" s="225"/>
      <c r="W158" s="225"/>
      <c r="X158" s="225"/>
      <c r="Y158" s="225"/>
    </row>
    <row r="159" spans="1:25" ht="13.5" customHeight="1">
      <c r="A159" s="257"/>
      <c r="B159" s="257"/>
      <c r="C159" s="257"/>
      <c r="D159" s="257"/>
      <c r="E159" s="51"/>
      <c r="F159" s="51"/>
      <c r="G159" s="225"/>
      <c r="H159" s="225"/>
      <c r="I159" s="225"/>
      <c r="J159" s="225"/>
      <c r="K159" s="225"/>
      <c r="L159" s="225"/>
      <c r="M159" s="225"/>
      <c r="N159" s="225"/>
      <c r="O159" s="225"/>
      <c r="P159" s="225"/>
      <c r="Q159" s="225"/>
      <c r="R159" s="225"/>
      <c r="S159" s="225"/>
      <c r="T159" s="225"/>
      <c r="U159" s="225"/>
      <c r="V159" s="225"/>
      <c r="W159" s="225"/>
      <c r="X159" s="225"/>
      <c r="Y159" s="225"/>
    </row>
    <row r="160" spans="1:25" ht="13.5" customHeight="1">
      <c r="A160" s="257"/>
      <c r="B160" s="257"/>
      <c r="C160" s="257"/>
      <c r="D160" s="257"/>
      <c r="E160" s="51"/>
      <c r="F160" s="51"/>
      <c r="G160" s="225"/>
      <c r="H160" s="225"/>
      <c r="I160" s="225"/>
      <c r="J160" s="225"/>
      <c r="K160" s="225"/>
      <c r="L160" s="225"/>
      <c r="M160" s="225"/>
      <c r="N160" s="225"/>
      <c r="O160" s="225"/>
      <c r="P160" s="225"/>
      <c r="Q160" s="225"/>
      <c r="R160" s="225"/>
      <c r="S160" s="225"/>
      <c r="T160" s="225"/>
      <c r="U160" s="225"/>
      <c r="V160" s="225"/>
      <c r="W160" s="225"/>
      <c r="X160" s="225"/>
      <c r="Y160" s="225"/>
    </row>
    <row r="161" spans="1:25" ht="13.5" customHeight="1">
      <c r="A161" s="257"/>
      <c r="B161" s="257"/>
      <c r="C161" s="257"/>
      <c r="D161" s="257"/>
      <c r="E161" s="51"/>
      <c r="F161" s="51"/>
      <c r="G161" s="225"/>
      <c r="H161" s="225"/>
      <c r="I161" s="225"/>
      <c r="J161" s="225"/>
      <c r="K161" s="225"/>
      <c r="L161" s="225"/>
      <c r="M161" s="225"/>
      <c r="N161" s="225"/>
      <c r="O161" s="225"/>
      <c r="P161" s="225"/>
      <c r="Q161" s="225"/>
      <c r="R161" s="225"/>
      <c r="S161" s="225"/>
      <c r="T161" s="225"/>
      <c r="U161" s="225"/>
      <c r="V161" s="225"/>
      <c r="W161" s="225"/>
      <c r="X161" s="225"/>
      <c r="Y161" s="225"/>
    </row>
    <row r="162" spans="1:25" ht="13.5" customHeight="1">
      <c r="A162" s="257"/>
      <c r="B162" s="257"/>
      <c r="C162" s="257"/>
      <c r="D162" s="257"/>
      <c r="E162" s="51"/>
      <c r="F162" s="51"/>
      <c r="G162" s="225"/>
      <c r="H162" s="225"/>
      <c r="I162" s="225"/>
      <c r="J162" s="225"/>
      <c r="K162" s="225"/>
      <c r="L162" s="225"/>
      <c r="M162" s="225"/>
      <c r="N162" s="225"/>
      <c r="O162" s="225"/>
      <c r="P162" s="225"/>
      <c r="Q162" s="225"/>
      <c r="R162" s="225"/>
      <c r="S162" s="225"/>
      <c r="T162" s="225"/>
      <c r="U162" s="225"/>
      <c r="V162" s="225"/>
      <c r="W162" s="225"/>
      <c r="X162" s="225"/>
      <c r="Y162" s="225"/>
    </row>
    <row r="163" spans="1:25" ht="13.5" customHeight="1">
      <c r="A163" s="257"/>
      <c r="B163" s="257"/>
      <c r="C163" s="257"/>
      <c r="D163" s="257"/>
      <c r="E163" s="51"/>
      <c r="F163" s="51"/>
      <c r="G163" s="225"/>
      <c r="H163" s="225"/>
      <c r="I163" s="225"/>
      <c r="J163" s="225"/>
      <c r="K163" s="225"/>
      <c r="L163" s="225"/>
      <c r="M163" s="225"/>
      <c r="N163" s="225"/>
      <c r="O163" s="225"/>
      <c r="P163" s="225"/>
      <c r="Q163" s="225"/>
      <c r="R163" s="225"/>
      <c r="S163" s="225"/>
      <c r="T163" s="225"/>
      <c r="U163" s="225"/>
      <c r="V163" s="225"/>
      <c r="W163" s="225"/>
      <c r="X163" s="225"/>
      <c r="Y163" s="225"/>
    </row>
    <row r="164" spans="1:25" ht="13.5" customHeight="1">
      <c r="A164" s="257"/>
      <c r="B164" s="257"/>
      <c r="C164" s="257"/>
      <c r="D164" s="257"/>
      <c r="E164" s="51"/>
      <c r="F164" s="51"/>
      <c r="G164" s="225"/>
      <c r="H164" s="225"/>
      <c r="I164" s="225"/>
      <c r="J164" s="225"/>
      <c r="K164" s="225"/>
      <c r="L164" s="225"/>
      <c r="M164" s="225"/>
      <c r="N164" s="225"/>
      <c r="O164" s="225"/>
      <c r="P164" s="225"/>
      <c r="Q164" s="225"/>
      <c r="R164" s="225"/>
      <c r="S164" s="225"/>
      <c r="T164" s="225"/>
      <c r="U164" s="225"/>
      <c r="V164" s="225"/>
      <c r="W164" s="225"/>
      <c r="X164" s="225"/>
      <c r="Y164" s="225"/>
    </row>
    <row r="165" spans="1:25" ht="13.5" customHeight="1">
      <c r="A165" s="257"/>
      <c r="B165" s="257"/>
      <c r="C165" s="257"/>
      <c r="D165" s="257"/>
      <c r="E165" s="51"/>
      <c r="F165" s="51"/>
      <c r="G165" s="225"/>
      <c r="H165" s="225"/>
      <c r="I165" s="225"/>
      <c r="J165" s="225"/>
      <c r="K165" s="225"/>
      <c r="L165" s="225"/>
      <c r="M165" s="225"/>
      <c r="N165" s="225"/>
      <c r="O165" s="225"/>
      <c r="P165" s="225"/>
      <c r="Q165" s="225"/>
      <c r="R165" s="225"/>
      <c r="S165" s="225"/>
      <c r="T165" s="225"/>
      <c r="U165" s="225"/>
      <c r="V165" s="225"/>
      <c r="W165" s="225"/>
      <c r="X165" s="225"/>
      <c r="Y165" s="225"/>
    </row>
    <row r="166" spans="1:25" ht="13.5" customHeight="1">
      <c r="A166" s="257"/>
      <c r="B166" s="257"/>
      <c r="C166" s="257"/>
      <c r="D166" s="257"/>
      <c r="E166" s="51"/>
      <c r="F166" s="51"/>
      <c r="G166" s="225"/>
      <c r="H166" s="225"/>
      <c r="I166" s="225"/>
      <c r="J166" s="225"/>
      <c r="K166" s="225"/>
      <c r="L166" s="225"/>
      <c r="M166" s="225"/>
      <c r="N166" s="225"/>
      <c r="O166" s="225"/>
      <c r="P166" s="225"/>
      <c r="Q166" s="225"/>
      <c r="R166" s="225"/>
      <c r="S166" s="225"/>
      <c r="T166" s="225"/>
      <c r="U166" s="225"/>
      <c r="V166" s="225"/>
      <c r="W166" s="225"/>
      <c r="X166" s="225"/>
      <c r="Y166" s="225"/>
    </row>
    <row r="167" spans="1:25" ht="13.5" customHeight="1">
      <c r="A167" s="257"/>
      <c r="B167" s="257"/>
      <c r="C167" s="257"/>
      <c r="D167" s="257"/>
      <c r="E167" s="51"/>
      <c r="F167" s="51"/>
      <c r="G167" s="225"/>
      <c r="H167" s="225"/>
      <c r="I167" s="225"/>
      <c r="J167" s="225"/>
      <c r="K167" s="225"/>
      <c r="L167" s="225"/>
      <c r="M167" s="225"/>
      <c r="N167" s="225"/>
      <c r="O167" s="225"/>
      <c r="P167" s="225"/>
      <c r="Q167" s="225"/>
      <c r="R167" s="225"/>
      <c r="S167" s="225"/>
      <c r="T167" s="225"/>
      <c r="U167" s="225"/>
      <c r="V167" s="225"/>
      <c r="W167" s="225"/>
      <c r="X167" s="225"/>
      <c r="Y167" s="225"/>
    </row>
    <row r="168" spans="1:25" ht="13.5" customHeight="1">
      <c r="A168" s="257"/>
      <c r="B168" s="257"/>
      <c r="C168" s="257"/>
      <c r="D168" s="257"/>
      <c r="E168" s="51"/>
      <c r="F168" s="51"/>
      <c r="G168" s="225"/>
      <c r="H168" s="225"/>
      <c r="I168" s="225"/>
      <c r="J168" s="225"/>
      <c r="K168" s="225"/>
      <c r="L168" s="225"/>
      <c r="M168" s="225"/>
      <c r="N168" s="225"/>
      <c r="O168" s="225"/>
      <c r="P168" s="225"/>
      <c r="Q168" s="225"/>
      <c r="R168" s="225"/>
      <c r="S168" s="225"/>
      <c r="T168" s="225"/>
      <c r="U168" s="225"/>
      <c r="V168" s="225"/>
      <c r="W168" s="225"/>
      <c r="X168" s="225"/>
      <c r="Y168" s="225"/>
    </row>
    <row r="169" spans="1:25" ht="13.5" customHeight="1">
      <c r="A169" s="257"/>
      <c r="B169" s="257"/>
      <c r="C169" s="257"/>
      <c r="D169" s="257"/>
      <c r="E169" s="51"/>
      <c r="F169" s="51"/>
      <c r="G169" s="225"/>
      <c r="H169" s="225"/>
      <c r="I169" s="225"/>
      <c r="J169" s="225"/>
      <c r="K169" s="225"/>
      <c r="L169" s="225"/>
      <c r="M169" s="225"/>
      <c r="N169" s="225"/>
      <c r="O169" s="225"/>
      <c r="P169" s="225"/>
      <c r="Q169" s="225"/>
      <c r="R169" s="225"/>
      <c r="S169" s="225"/>
      <c r="T169" s="225"/>
      <c r="U169" s="225"/>
      <c r="V169" s="225"/>
      <c r="W169" s="225"/>
      <c r="X169" s="225"/>
      <c r="Y169" s="225"/>
    </row>
    <row r="170" spans="1:25" ht="13.5" customHeight="1">
      <c r="A170" s="257"/>
      <c r="B170" s="257"/>
      <c r="C170" s="257"/>
      <c r="D170" s="257"/>
      <c r="E170" s="51"/>
      <c r="F170" s="51"/>
      <c r="G170" s="225"/>
      <c r="H170" s="225"/>
      <c r="I170" s="225"/>
      <c r="J170" s="225"/>
      <c r="K170" s="225"/>
      <c r="L170" s="225"/>
      <c r="M170" s="225"/>
      <c r="N170" s="225"/>
      <c r="O170" s="225"/>
      <c r="P170" s="225"/>
      <c r="Q170" s="225"/>
      <c r="R170" s="225"/>
      <c r="S170" s="225"/>
      <c r="T170" s="225"/>
      <c r="U170" s="225"/>
      <c r="V170" s="225"/>
      <c r="W170" s="225"/>
      <c r="X170" s="225"/>
      <c r="Y170" s="225"/>
    </row>
    <row r="171" spans="1:25" ht="13.5" customHeight="1">
      <c r="A171" s="257"/>
      <c r="B171" s="257"/>
      <c r="C171" s="257"/>
      <c r="D171" s="257"/>
      <c r="E171" s="51"/>
      <c r="F171" s="51"/>
      <c r="G171" s="225"/>
      <c r="H171" s="225"/>
      <c r="I171" s="225"/>
      <c r="J171" s="225"/>
      <c r="K171" s="225"/>
      <c r="L171" s="225"/>
      <c r="M171" s="225"/>
      <c r="N171" s="225"/>
      <c r="O171" s="225"/>
      <c r="P171" s="225"/>
      <c r="Q171" s="225"/>
      <c r="R171" s="225"/>
      <c r="S171" s="225"/>
      <c r="T171" s="225"/>
      <c r="U171" s="225"/>
      <c r="V171" s="225"/>
      <c r="W171" s="225"/>
      <c r="X171" s="225"/>
      <c r="Y171" s="225"/>
    </row>
    <row r="172" spans="1:25" ht="13.5" customHeight="1">
      <c r="A172" s="257"/>
      <c r="B172" s="257"/>
      <c r="C172" s="257"/>
      <c r="D172" s="257"/>
      <c r="E172" s="51"/>
      <c r="F172" s="51"/>
      <c r="G172" s="225"/>
      <c r="H172" s="225"/>
      <c r="I172" s="225"/>
      <c r="J172" s="225"/>
      <c r="K172" s="225"/>
      <c r="L172" s="225"/>
      <c r="M172" s="225"/>
      <c r="N172" s="225"/>
      <c r="O172" s="225"/>
      <c r="P172" s="225"/>
      <c r="Q172" s="225"/>
      <c r="R172" s="225"/>
      <c r="S172" s="225"/>
      <c r="T172" s="225"/>
      <c r="U172" s="225"/>
      <c r="V172" s="225"/>
      <c r="W172" s="225"/>
      <c r="X172" s="225"/>
      <c r="Y172" s="225"/>
    </row>
    <row r="173" spans="1:25" ht="13.5" customHeight="1">
      <c r="A173" s="257"/>
      <c r="B173" s="257"/>
      <c r="C173" s="257"/>
      <c r="D173" s="257"/>
      <c r="E173" s="51"/>
      <c r="F173" s="51"/>
      <c r="G173" s="225"/>
      <c r="H173" s="225"/>
      <c r="I173" s="225"/>
      <c r="J173" s="225"/>
      <c r="K173" s="225"/>
      <c r="L173" s="225"/>
      <c r="M173" s="225"/>
      <c r="N173" s="225"/>
      <c r="O173" s="225"/>
      <c r="P173" s="225"/>
      <c r="Q173" s="225"/>
      <c r="R173" s="225"/>
      <c r="S173" s="225"/>
      <c r="T173" s="225"/>
      <c r="U173" s="225"/>
      <c r="V173" s="225"/>
      <c r="W173" s="225"/>
      <c r="X173" s="225"/>
      <c r="Y173" s="225"/>
    </row>
    <row r="174" spans="1:25" ht="13.5" customHeight="1">
      <c r="A174" s="257"/>
      <c r="B174" s="257"/>
      <c r="C174" s="257"/>
      <c r="D174" s="257"/>
      <c r="E174" s="51"/>
      <c r="F174" s="51"/>
      <c r="G174" s="225"/>
      <c r="H174" s="225"/>
      <c r="I174" s="225"/>
      <c r="J174" s="225"/>
      <c r="K174" s="225"/>
      <c r="L174" s="225"/>
      <c r="M174" s="225"/>
      <c r="N174" s="225"/>
      <c r="O174" s="225"/>
      <c r="P174" s="225"/>
      <c r="Q174" s="225"/>
      <c r="R174" s="225"/>
      <c r="S174" s="225"/>
      <c r="T174" s="225"/>
      <c r="U174" s="225"/>
      <c r="V174" s="225"/>
      <c r="W174" s="225"/>
      <c r="X174" s="225"/>
      <c r="Y174" s="225"/>
    </row>
    <row r="175" spans="1:25" ht="13.5" customHeight="1">
      <c r="A175" s="257"/>
      <c r="B175" s="257"/>
      <c r="C175" s="257"/>
      <c r="D175" s="257"/>
      <c r="E175" s="51"/>
      <c r="F175" s="51"/>
      <c r="G175" s="225"/>
      <c r="H175" s="225"/>
      <c r="I175" s="225"/>
      <c r="J175" s="225"/>
      <c r="K175" s="225"/>
      <c r="L175" s="225"/>
      <c r="M175" s="225"/>
      <c r="N175" s="225"/>
      <c r="O175" s="225"/>
      <c r="P175" s="225"/>
      <c r="Q175" s="225"/>
      <c r="R175" s="225"/>
      <c r="S175" s="225"/>
      <c r="T175" s="225"/>
      <c r="U175" s="225"/>
      <c r="V175" s="225"/>
      <c r="W175" s="225"/>
      <c r="X175" s="225"/>
      <c r="Y175" s="225"/>
    </row>
    <row r="176" spans="1:25" ht="13.5" customHeight="1">
      <c r="A176" s="257"/>
      <c r="B176" s="257"/>
      <c r="C176" s="257"/>
      <c r="D176" s="257"/>
      <c r="E176" s="51"/>
      <c r="F176" s="51"/>
      <c r="G176" s="225"/>
      <c r="H176" s="225"/>
      <c r="I176" s="225"/>
      <c r="J176" s="225"/>
      <c r="K176" s="225"/>
      <c r="L176" s="225"/>
      <c r="M176" s="225"/>
      <c r="N176" s="225"/>
      <c r="O176" s="225"/>
      <c r="P176" s="225"/>
      <c r="Q176" s="225"/>
      <c r="R176" s="225"/>
      <c r="S176" s="225"/>
      <c r="T176" s="225"/>
      <c r="U176" s="225"/>
      <c r="V176" s="225"/>
      <c r="W176" s="225"/>
      <c r="X176" s="225"/>
      <c r="Y176" s="225"/>
    </row>
    <row r="177" spans="1:25" ht="13.5" customHeight="1">
      <c r="A177" s="257"/>
      <c r="B177" s="257"/>
      <c r="C177" s="257"/>
      <c r="D177" s="257"/>
      <c r="E177" s="51"/>
      <c r="F177" s="51"/>
      <c r="G177" s="225"/>
      <c r="H177" s="225"/>
      <c r="I177" s="225"/>
      <c r="J177" s="225"/>
      <c r="K177" s="225"/>
      <c r="L177" s="225"/>
      <c r="M177" s="225"/>
      <c r="N177" s="225"/>
      <c r="O177" s="225"/>
      <c r="P177" s="225"/>
      <c r="Q177" s="225"/>
      <c r="R177" s="225"/>
      <c r="S177" s="225"/>
      <c r="T177" s="225"/>
      <c r="U177" s="225"/>
      <c r="V177" s="225"/>
      <c r="W177" s="225"/>
      <c r="X177" s="225"/>
      <c r="Y177" s="225"/>
    </row>
    <row r="178" spans="1:25" ht="13.5" customHeight="1">
      <c r="A178" s="257"/>
      <c r="B178" s="257"/>
      <c r="C178" s="257"/>
      <c r="D178" s="257"/>
      <c r="E178" s="51"/>
      <c r="F178" s="51"/>
      <c r="G178" s="225"/>
      <c r="H178" s="225"/>
      <c r="I178" s="225"/>
      <c r="J178" s="225"/>
      <c r="K178" s="225"/>
      <c r="L178" s="225"/>
      <c r="M178" s="225"/>
      <c r="N178" s="225"/>
      <c r="O178" s="225"/>
      <c r="P178" s="225"/>
      <c r="Q178" s="225"/>
      <c r="R178" s="225"/>
      <c r="S178" s="225"/>
      <c r="T178" s="225"/>
      <c r="U178" s="225"/>
      <c r="V178" s="225"/>
      <c r="W178" s="225"/>
      <c r="X178" s="225"/>
      <c r="Y178" s="225"/>
    </row>
    <row r="179" spans="1:25" ht="13.5" customHeight="1">
      <c r="A179" s="257"/>
      <c r="B179" s="257"/>
      <c r="C179" s="257"/>
      <c r="D179" s="257"/>
      <c r="E179" s="51"/>
      <c r="F179" s="51"/>
      <c r="G179" s="225"/>
      <c r="H179" s="225"/>
      <c r="I179" s="225"/>
      <c r="J179" s="225"/>
      <c r="K179" s="225"/>
      <c r="L179" s="225"/>
      <c r="M179" s="225"/>
      <c r="N179" s="225"/>
      <c r="O179" s="225"/>
      <c r="P179" s="225"/>
      <c r="Q179" s="225"/>
      <c r="R179" s="225"/>
      <c r="S179" s="225"/>
      <c r="T179" s="225"/>
      <c r="U179" s="225"/>
      <c r="V179" s="225"/>
      <c r="W179" s="225"/>
      <c r="X179" s="225"/>
      <c r="Y179" s="225"/>
    </row>
    <row r="180" spans="1:25" ht="13.5" customHeight="1">
      <c r="A180" s="257"/>
      <c r="B180" s="257"/>
      <c r="C180" s="257"/>
      <c r="D180" s="257"/>
      <c r="E180" s="51"/>
      <c r="F180" s="51"/>
      <c r="G180" s="225"/>
      <c r="H180" s="225"/>
      <c r="I180" s="225"/>
      <c r="J180" s="225"/>
      <c r="K180" s="225"/>
      <c r="L180" s="225"/>
      <c r="M180" s="225"/>
      <c r="N180" s="225"/>
      <c r="O180" s="225"/>
      <c r="P180" s="225"/>
      <c r="Q180" s="225"/>
      <c r="R180" s="225"/>
      <c r="S180" s="225"/>
      <c r="T180" s="225"/>
      <c r="U180" s="225"/>
      <c r="V180" s="225"/>
      <c r="W180" s="225"/>
      <c r="X180" s="225"/>
      <c r="Y180" s="225"/>
    </row>
    <row r="181" spans="1:25" ht="13.5" customHeight="1">
      <c r="A181" s="257"/>
      <c r="B181" s="257"/>
      <c r="C181" s="257"/>
      <c r="D181" s="257"/>
      <c r="E181" s="51"/>
      <c r="F181" s="51"/>
      <c r="G181" s="225"/>
      <c r="H181" s="225"/>
      <c r="I181" s="225"/>
      <c r="J181" s="225"/>
      <c r="K181" s="225"/>
      <c r="L181" s="225"/>
      <c r="M181" s="225"/>
      <c r="N181" s="225"/>
      <c r="O181" s="225"/>
      <c r="P181" s="225"/>
      <c r="Q181" s="225"/>
      <c r="R181" s="225"/>
      <c r="S181" s="225"/>
      <c r="T181" s="225"/>
      <c r="U181" s="225"/>
      <c r="V181" s="225"/>
      <c r="W181" s="225"/>
      <c r="X181" s="225"/>
      <c r="Y181" s="225"/>
    </row>
    <row r="182" spans="1:25" ht="13.5" customHeight="1">
      <c r="A182" s="257"/>
      <c r="B182" s="257"/>
      <c r="C182" s="257"/>
      <c r="D182" s="257"/>
      <c r="E182" s="51"/>
      <c r="F182" s="51"/>
      <c r="G182" s="225"/>
      <c r="H182" s="225"/>
      <c r="I182" s="225"/>
      <c r="J182" s="225"/>
      <c r="K182" s="225"/>
      <c r="L182" s="225"/>
      <c r="M182" s="225"/>
      <c r="N182" s="225"/>
      <c r="O182" s="225"/>
      <c r="P182" s="225"/>
      <c r="Q182" s="225"/>
      <c r="R182" s="225"/>
      <c r="S182" s="225"/>
      <c r="T182" s="225"/>
      <c r="U182" s="225"/>
      <c r="V182" s="225"/>
      <c r="W182" s="225"/>
      <c r="X182" s="225"/>
      <c r="Y182" s="225"/>
    </row>
    <row r="183" spans="1:25" ht="13.5" customHeight="1">
      <c r="A183" s="257"/>
      <c r="B183" s="257"/>
      <c r="C183" s="257"/>
      <c r="D183" s="257"/>
      <c r="E183" s="51"/>
      <c r="F183" s="51"/>
      <c r="G183" s="225"/>
      <c r="H183" s="225"/>
      <c r="I183" s="225"/>
      <c r="J183" s="225"/>
      <c r="K183" s="225"/>
      <c r="L183" s="225"/>
      <c r="M183" s="225"/>
      <c r="N183" s="225"/>
      <c r="O183" s="225"/>
      <c r="P183" s="225"/>
      <c r="Q183" s="225"/>
      <c r="R183" s="225"/>
      <c r="S183" s="225"/>
      <c r="T183" s="225"/>
      <c r="U183" s="225"/>
      <c r="V183" s="225"/>
      <c r="W183" s="225"/>
      <c r="X183" s="225"/>
      <c r="Y183" s="225"/>
    </row>
    <row r="184" spans="1:25" ht="13.5" customHeight="1">
      <c r="A184" s="257"/>
      <c r="B184" s="257"/>
      <c r="C184" s="257"/>
      <c r="D184" s="257"/>
      <c r="E184" s="51"/>
      <c r="F184" s="51"/>
      <c r="G184" s="225"/>
      <c r="H184" s="225"/>
      <c r="I184" s="225"/>
      <c r="J184" s="225"/>
      <c r="K184" s="225"/>
      <c r="L184" s="225"/>
      <c r="M184" s="225"/>
      <c r="N184" s="225"/>
      <c r="O184" s="225"/>
      <c r="P184" s="225"/>
      <c r="Q184" s="225"/>
      <c r="R184" s="225"/>
      <c r="S184" s="225"/>
      <c r="T184" s="225"/>
      <c r="U184" s="225"/>
      <c r="V184" s="225"/>
      <c r="W184" s="225"/>
      <c r="X184" s="225"/>
      <c r="Y184" s="225"/>
    </row>
    <row r="185" spans="1:25" ht="13.5" customHeight="1">
      <c r="A185" s="257"/>
      <c r="B185" s="257"/>
      <c r="C185" s="257"/>
      <c r="D185" s="257"/>
      <c r="E185" s="51"/>
      <c r="F185" s="51"/>
      <c r="G185" s="225"/>
      <c r="H185" s="225"/>
      <c r="I185" s="225"/>
      <c r="J185" s="225"/>
      <c r="K185" s="225"/>
      <c r="L185" s="225"/>
      <c r="M185" s="225"/>
      <c r="N185" s="225"/>
      <c r="O185" s="225"/>
      <c r="P185" s="225"/>
      <c r="Q185" s="225"/>
      <c r="R185" s="225"/>
      <c r="S185" s="225"/>
      <c r="T185" s="225"/>
      <c r="U185" s="225"/>
      <c r="V185" s="225"/>
      <c r="W185" s="225"/>
      <c r="X185" s="225"/>
      <c r="Y185" s="225"/>
    </row>
    <row r="186" spans="1:25" ht="13.5" customHeight="1">
      <c r="A186" s="257"/>
      <c r="B186" s="257"/>
      <c r="C186" s="257"/>
      <c r="D186" s="257"/>
      <c r="E186" s="51"/>
      <c r="F186" s="51"/>
      <c r="G186" s="225"/>
      <c r="H186" s="225"/>
      <c r="I186" s="225"/>
      <c r="J186" s="225"/>
      <c r="K186" s="225"/>
      <c r="L186" s="225"/>
      <c r="M186" s="225"/>
      <c r="N186" s="225"/>
      <c r="O186" s="225"/>
      <c r="P186" s="225"/>
      <c r="Q186" s="225"/>
      <c r="R186" s="225"/>
      <c r="S186" s="225"/>
      <c r="T186" s="225"/>
      <c r="U186" s="225"/>
      <c r="V186" s="225"/>
      <c r="W186" s="225"/>
      <c r="X186" s="225"/>
      <c r="Y186" s="225"/>
    </row>
    <row r="187" spans="1:25" ht="13.5" customHeight="1">
      <c r="A187" s="257"/>
      <c r="B187" s="257"/>
      <c r="C187" s="257"/>
      <c r="D187" s="257"/>
      <c r="E187" s="51"/>
      <c r="F187" s="51"/>
      <c r="G187" s="225"/>
      <c r="H187" s="225"/>
      <c r="I187" s="225"/>
      <c r="J187" s="225"/>
      <c r="K187" s="225"/>
      <c r="L187" s="225"/>
      <c r="M187" s="225"/>
      <c r="N187" s="225"/>
      <c r="O187" s="225"/>
      <c r="P187" s="225"/>
      <c r="Q187" s="225"/>
      <c r="R187" s="225"/>
      <c r="S187" s="225"/>
      <c r="T187" s="225"/>
      <c r="U187" s="225"/>
      <c r="V187" s="225"/>
      <c r="W187" s="225"/>
      <c r="X187" s="225"/>
      <c r="Y187" s="225"/>
    </row>
    <row r="188" spans="1:25" ht="13.5" customHeight="1">
      <c r="A188" s="257"/>
      <c r="B188" s="257"/>
      <c r="C188" s="257"/>
      <c r="D188" s="257"/>
      <c r="E188" s="51"/>
      <c r="F188" s="51"/>
      <c r="G188" s="225"/>
      <c r="H188" s="225"/>
      <c r="I188" s="225"/>
      <c r="J188" s="225"/>
      <c r="K188" s="225"/>
      <c r="L188" s="225"/>
      <c r="M188" s="225"/>
      <c r="N188" s="225"/>
      <c r="O188" s="225"/>
      <c r="P188" s="225"/>
      <c r="Q188" s="225"/>
      <c r="R188" s="225"/>
      <c r="S188" s="225"/>
      <c r="T188" s="225"/>
      <c r="U188" s="225"/>
      <c r="V188" s="225"/>
      <c r="W188" s="225"/>
      <c r="X188" s="225"/>
      <c r="Y188" s="225"/>
    </row>
    <row r="189" spans="1:25" ht="13.5" customHeight="1">
      <c r="A189" s="257"/>
      <c r="B189" s="257"/>
      <c r="C189" s="257"/>
      <c r="D189" s="257"/>
      <c r="E189" s="51"/>
      <c r="F189" s="51"/>
      <c r="G189" s="225"/>
      <c r="H189" s="225"/>
      <c r="I189" s="225"/>
      <c r="J189" s="225"/>
      <c r="K189" s="225"/>
      <c r="L189" s="225"/>
      <c r="M189" s="225"/>
      <c r="N189" s="225"/>
      <c r="O189" s="225"/>
      <c r="P189" s="225"/>
      <c r="Q189" s="225"/>
      <c r="R189" s="225"/>
      <c r="S189" s="225"/>
      <c r="T189" s="225"/>
      <c r="U189" s="225"/>
      <c r="V189" s="225"/>
      <c r="W189" s="225"/>
      <c r="X189" s="225"/>
      <c r="Y189" s="225"/>
    </row>
    <row r="190" spans="1:25" ht="13.5" customHeight="1">
      <c r="A190" s="257"/>
      <c r="B190" s="257"/>
      <c r="C190" s="257"/>
      <c r="D190" s="257"/>
      <c r="E190" s="51"/>
      <c r="F190" s="51"/>
      <c r="G190" s="225"/>
      <c r="H190" s="225"/>
      <c r="I190" s="225"/>
      <c r="J190" s="225"/>
      <c r="K190" s="225"/>
      <c r="L190" s="225"/>
      <c r="M190" s="225"/>
      <c r="N190" s="225"/>
      <c r="O190" s="225"/>
      <c r="P190" s="225"/>
      <c r="Q190" s="225"/>
      <c r="R190" s="225"/>
      <c r="S190" s="225"/>
      <c r="T190" s="225"/>
      <c r="U190" s="225"/>
      <c r="V190" s="225"/>
      <c r="W190" s="225"/>
      <c r="X190" s="225"/>
      <c r="Y190" s="225"/>
    </row>
    <row r="191" spans="1:25" ht="13.5" customHeight="1">
      <c r="A191" s="257"/>
      <c r="B191" s="257"/>
      <c r="C191" s="257"/>
      <c r="D191" s="257"/>
      <c r="E191" s="51"/>
      <c r="F191" s="51"/>
      <c r="G191" s="225"/>
      <c r="H191" s="225"/>
      <c r="I191" s="225"/>
      <c r="J191" s="225"/>
      <c r="K191" s="225"/>
      <c r="L191" s="225"/>
      <c r="M191" s="225"/>
      <c r="N191" s="225"/>
      <c r="O191" s="225"/>
      <c r="P191" s="225"/>
      <c r="Q191" s="225"/>
      <c r="R191" s="225"/>
      <c r="S191" s="225"/>
      <c r="T191" s="225"/>
      <c r="U191" s="225"/>
      <c r="V191" s="225"/>
      <c r="W191" s="225"/>
      <c r="X191" s="225"/>
      <c r="Y191" s="225"/>
    </row>
    <row r="192" spans="1:25" ht="13.5" customHeight="1">
      <c r="A192" s="257"/>
      <c r="B192" s="257"/>
      <c r="C192" s="257"/>
      <c r="D192" s="257"/>
      <c r="E192" s="51"/>
      <c r="F192" s="51"/>
      <c r="G192" s="225"/>
      <c r="H192" s="225"/>
      <c r="I192" s="225"/>
      <c r="J192" s="225"/>
      <c r="K192" s="225"/>
      <c r="L192" s="225"/>
      <c r="M192" s="225"/>
      <c r="N192" s="225"/>
      <c r="O192" s="225"/>
      <c r="P192" s="225"/>
      <c r="Q192" s="225"/>
      <c r="R192" s="225"/>
      <c r="S192" s="225"/>
      <c r="T192" s="225"/>
      <c r="U192" s="225"/>
      <c r="V192" s="225"/>
      <c r="W192" s="225"/>
      <c r="X192" s="225"/>
      <c r="Y192" s="225"/>
    </row>
    <row r="193" spans="1:25" ht="13.5" customHeight="1">
      <c r="A193" s="257"/>
      <c r="B193" s="257"/>
      <c r="C193" s="257"/>
      <c r="D193" s="257"/>
      <c r="E193" s="51"/>
      <c r="F193" s="51"/>
      <c r="G193" s="225"/>
      <c r="H193" s="225"/>
      <c r="I193" s="225"/>
      <c r="J193" s="225"/>
      <c r="K193" s="225"/>
      <c r="L193" s="225"/>
      <c r="M193" s="225"/>
      <c r="N193" s="225"/>
      <c r="O193" s="225"/>
      <c r="P193" s="225"/>
      <c r="Q193" s="225"/>
      <c r="R193" s="225"/>
      <c r="S193" s="225"/>
      <c r="T193" s="225"/>
      <c r="U193" s="225"/>
      <c r="V193" s="225"/>
      <c r="W193" s="225"/>
      <c r="X193" s="225"/>
      <c r="Y193" s="225"/>
    </row>
    <row r="194" spans="1:25" ht="13.5" customHeight="1">
      <c r="A194" s="257"/>
      <c r="B194" s="257"/>
      <c r="C194" s="257"/>
      <c r="D194" s="257"/>
      <c r="E194" s="51"/>
      <c r="F194" s="51"/>
      <c r="G194" s="225"/>
      <c r="H194" s="225"/>
      <c r="I194" s="225"/>
      <c r="J194" s="225"/>
      <c r="K194" s="225"/>
      <c r="L194" s="225"/>
      <c r="M194" s="225"/>
      <c r="N194" s="225"/>
      <c r="O194" s="225"/>
      <c r="P194" s="225"/>
      <c r="Q194" s="225"/>
      <c r="R194" s="225"/>
      <c r="S194" s="225"/>
      <c r="T194" s="225"/>
      <c r="U194" s="225"/>
      <c r="V194" s="225"/>
      <c r="W194" s="225"/>
      <c r="X194" s="225"/>
      <c r="Y194" s="225"/>
    </row>
    <row r="195" spans="1:25" ht="13.5" customHeight="1">
      <c r="A195" s="257"/>
      <c r="B195" s="257"/>
      <c r="C195" s="257"/>
      <c r="D195" s="257"/>
      <c r="E195" s="51"/>
      <c r="F195" s="51"/>
      <c r="G195" s="225"/>
      <c r="H195" s="225"/>
      <c r="I195" s="225"/>
      <c r="J195" s="225"/>
      <c r="K195" s="225"/>
      <c r="L195" s="225"/>
      <c r="M195" s="225"/>
      <c r="N195" s="225"/>
      <c r="O195" s="225"/>
      <c r="P195" s="225"/>
      <c r="Q195" s="225"/>
      <c r="R195" s="225"/>
      <c r="S195" s="225"/>
      <c r="T195" s="225"/>
      <c r="U195" s="225"/>
      <c r="V195" s="225"/>
      <c r="W195" s="225"/>
      <c r="X195" s="225"/>
      <c r="Y195" s="225"/>
    </row>
    <row r="196" spans="1:25" ht="13.5" customHeight="1">
      <c r="A196" s="257"/>
      <c r="B196" s="257"/>
      <c r="C196" s="257"/>
      <c r="D196" s="257"/>
      <c r="E196" s="51"/>
      <c r="F196" s="51"/>
      <c r="G196" s="225"/>
      <c r="H196" s="225"/>
      <c r="I196" s="225"/>
      <c r="J196" s="225"/>
      <c r="K196" s="225"/>
      <c r="L196" s="225"/>
      <c r="M196" s="225"/>
      <c r="N196" s="225"/>
      <c r="O196" s="225"/>
      <c r="P196" s="225"/>
      <c r="Q196" s="225"/>
      <c r="R196" s="225"/>
      <c r="S196" s="225"/>
      <c r="T196" s="225"/>
      <c r="U196" s="225"/>
      <c r="V196" s="225"/>
      <c r="W196" s="225"/>
      <c r="X196" s="225"/>
      <c r="Y196" s="225"/>
    </row>
    <row r="197" spans="1:25" ht="13.5" customHeight="1">
      <c r="A197" s="257"/>
      <c r="B197" s="257"/>
      <c r="C197" s="257"/>
      <c r="D197" s="257"/>
      <c r="E197" s="51"/>
      <c r="F197" s="51"/>
      <c r="G197" s="225"/>
      <c r="H197" s="225"/>
      <c r="I197" s="225"/>
      <c r="J197" s="225"/>
      <c r="K197" s="225"/>
      <c r="L197" s="225"/>
      <c r="M197" s="225"/>
      <c r="N197" s="225"/>
      <c r="O197" s="225"/>
      <c r="P197" s="225"/>
      <c r="Q197" s="225"/>
      <c r="R197" s="225"/>
      <c r="S197" s="225"/>
      <c r="T197" s="225"/>
      <c r="U197" s="225"/>
      <c r="V197" s="225"/>
      <c r="W197" s="225"/>
      <c r="X197" s="225"/>
      <c r="Y197" s="225"/>
    </row>
    <row r="198" spans="1:25" ht="13.5" customHeight="1">
      <c r="A198" s="257"/>
      <c r="B198" s="257"/>
      <c r="C198" s="257"/>
      <c r="D198" s="257"/>
      <c r="E198" s="51"/>
      <c r="F198" s="51"/>
      <c r="G198" s="225"/>
      <c r="H198" s="225"/>
      <c r="I198" s="225"/>
      <c r="J198" s="225"/>
      <c r="K198" s="225"/>
      <c r="L198" s="225"/>
      <c r="M198" s="225"/>
      <c r="N198" s="225"/>
      <c r="O198" s="225"/>
      <c r="P198" s="225"/>
      <c r="Q198" s="225"/>
      <c r="R198" s="225"/>
      <c r="S198" s="225"/>
      <c r="T198" s="225"/>
      <c r="U198" s="225"/>
      <c r="V198" s="225"/>
      <c r="W198" s="225"/>
      <c r="X198" s="225"/>
      <c r="Y198" s="225"/>
    </row>
    <row r="199" spans="1:25" ht="13.5" customHeight="1">
      <c r="A199" s="257"/>
      <c r="B199" s="257"/>
      <c r="C199" s="257"/>
      <c r="D199" s="257"/>
      <c r="E199" s="51"/>
      <c r="F199" s="51"/>
      <c r="G199" s="225"/>
      <c r="H199" s="225"/>
      <c r="I199" s="225"/>
      <c r="J199" s="225"/>
      <c r="K199" s="225"/>
      <c r="L199" s="225"/>
      <c r="M199" s="225"/>
      <c r="N199" s="225"/>
      <c r="O199" s="225"/>
      <c r="P199" s="225"/>
      <c r="Q199" s="225"/>
      <c r="R199" s="225"/>
      <c r="S199" s="225"/>
      <c r="T199" s="225"/>
      <c r="U199" s="225"/>
      <c r="V199" s="225"/>
      <c r="W199" s="225"/>
      <c r="X199" s="225"/>
      <c r="Y199" s="225"/>
    </row>
    <row r="200" spans="1:25" ht="13.5" customHeight="1">
      <c r="A200" s="257"/>
      <c r="B200" s="257"/>
      <c r="C200" s="257"/>
      <c r="D200" s="257"/>
      <c r="E200" s="51"/>
      <c r="F200" s="51"/>
      <c r="G200" s="225"/>
      <c r="H200" s="225"/>
      <c r="I200" s="225"/>
      <c r="J200" s="225"/>
      <c r="K200" s="225"/>
      <c r="L200" s="225"/>
      <c r="M200" s="225"/>
      <c r="N200" s="225"/>
      <c r="O200" s="225"/>
      <c r="P200" s="225"/>
      <c r="Q200" s="225"/>
      <c r="R200" s="225"/>
      <c r="S200" s="225"/>
      <c r="T200" s="225"/>
      <c r="U200" s="225"/>
      <c r="V200" s="225"/>
      <c r="W200" s="225"/>
      <c r="X200" s="225"/>
      <c r="Y200" s="225"/>
    </row>
    <row r="201" spans="1:25" ht="13.5" customHeight="1">
      <c r="A201" s="257"/>
      <c r="B201" s="257"/>
      <c r="C201" s="257"/>
      <c r="D201" s="257"/>
      <c r="E201" s="51"/>
      <c r="F201" s="51"/>
      <c r="G201" s="225"/>
      <c r="H201" s="225"/>
      <c r="I201" s="225"/>
      <c r="J201" s="225"/>
      <c r="K201" s="225"/>
      <c r="L201" s="225"/>
      <c r="M201" s="225"/>
      <c r="N201" s="225"/>
      <c r="O201" s="225"/>
      <c r="P201" s="225"/>
      <c r="Q201" s="225"/>
      <c r="R201" s="225"/>
      <c r="S201" s="225"/>
      <c r="T201" s="225"/>
      <c r="U201" s="225"/>
      <c r="V201" s="225"/>
      <c r="W201" s="225"/>
      <c r="X201" s="225"/>
      <c r="Y201" s="225"/>
    </row>
    <row r="202" spans="1:25" ht="13.5" customHeight="1">
      <c r="A202" s="257"/>
      <c r="B202" s="257"/>
      <c r="C202" s="257"/>
      <c r="D202" s="257"/>
      <c r="E202" s="51"/>
      <c r="F202" s="51"/>
      <c r="G202" s="225"/>
      <c r="H202" s="225"/>
      <c r="I202" s="225"/>
      <c r="J202" s="225"/>
      <c r="K202" s="225"/>
      <c r="L202" s="225"/>
      <c r="M202" s="225"/>
      <c r="N202" s="225"/>
      <c r="O202" s="225"/>
      <c r="P202" s="225"/>
      <c r="Q202" s="225"/>
      <c r="R202" s="225"/>
      <c r="S202" s="225"/>
      <c r="T202" s="225"/>
      <c r="U202" s="225"/>
      <c r="V202" s="225"/>
      <c r="W202" s="225"/>
      <c r="X202" s="225"/>
      <c r="Y202" s="225"/>
    </row>
    <row r="203" spans="1:25" ht="13.5" customHeight="1">
      <c r="A203" s="257"/>
      <c r="B203" s="257"/>
      <c r="C203" s="257"/>
      <c r="D203" s="257"/>
      <c r="E203" s="51"/>
      <c r="F203" s="51"/>
      <c r="G203" s="225"/>
      <c r="H203" s="225"/>
      <c r="I203" s="225"/>
      <c r="J203" s="225"/>
      <c r="K203" s="225"/>
      <c r="L203" s="225"/>
      <c r="M203" s="225"/>
      <c r="N203" s="225"/>
      <c r="O203" s="225"/>
      <c r="P203" s="225"/>
      <c r="Q203" s="225"/>
      <c r="R203" s="225"/>
      <c r="S203" s="225"/>
      <c r="T203" s="225"/>
      <c r="U203" s="225"/>
      <c r="V203" s="225"/>
      <c r="W203" s="225"/>
      <c r="X203" s="225"/>
      <c r="Y203" s="225"/>
    </row>
    <row r="204" spans="1:25" ht="13.5" customHeight="1">
      <c r="A204" s="257"/>
      <c r="B204" s="257"/>
      <c r="C204" s="257"/>
      <c r="D204" s="257"/>
      <c r="E204" s="51"/>
      <c r="F204" s="51"/>
      <c r="G204" s="225"/>
      <c r="H204" s="225"/>
      <c r="I204" s="225"/>
      <c r="J204" s="225"/>
      <c r="K204" s="225"/>
      <c r="L204" s="225"/>
      <c r="M204" s="225"/>
      <c r="N204" s="225"/>
      <c r="O204" s="225"/>
      <c r="P204" s="225"/>
      <c r="Q204" s="225"/>
      <c r="R204" s="225"/>
      <c r="S204" s="225"/>
      <c r="T204" s="225"/>
      <c r="U204" s="225"/>
      <c r="V204" s="225"/>
      <c r="W204" s="225"/>
      <c r="X204" s="225"/>
      <c r="Y204" s="225"/>
    </row>
    <row r="205" spans="1:25" ht="13.5" customHeight="1">
      <c r="A205" s="257"/>
      <c r="B205" s="257"/>
      <c r="C205" s="257"/>
      <c r="D205" s="257"/>
      <c r="E205" s="51"/>
      <c r="F205" s="51"/>
      <c r="G205" s="225"/>
      <c r="H205" s="225"/>
      <c r="I205" s="225"/>
      <c r="J205" s="225"/>
      <c r="K205" s="225"/>
      <c r="L205" s="225"/>
      <c r="M205" s="225"/>
      <c r="N205" s="225"/>
      <c r="O205" s="225"/>
      <c r="P205" s="225"/>
      <c r="Q205" s="225"/>
      <c r="R205" s="225"/>
      <c r="S205" s="225"/>
      <c r="T205" s="225"/>
      <c r="U205" s="225"/>
      <c r="V205" s="225"/>
      <c r="W205" s="225"/>
      <c r="X205" s="225"/>
      <c r="Y205" s="225"/>
    </row>
    <row r="206" spans="1:25" ht="13.5" customHeight="1">
      <c r="A206" s="257"/>
      <c r="B206" s="257"/>
      <c r="C206" s="257"/>
      <c r="D206" s="257"/>
      <c r="E206" s="51"/>
      <c r="F206" s="51"/>
      <c r="G206" s="225"/>
      <c r="H206" s="225"/>
      <c r="I206" s="225"/>
      <c r="J206" s="225"/>
      <c r="K206" s="225"/>
      <c r="L206" s="225"/>
      <c r="M206" s="225"/>
      <c r="N206" s="225"/>
      <c r="O206" s="225"/>
      <c r="P206" s="225"/>
      <c r="Q206" s="225"/>
      <c r="R206" s="225"/>
      <c r="S206" s="225"/>
      <c r="T206" s="225"/>
      <c r="U206" s="225"/>
      <c r="V206" s="225"/>
      <c r="W206" s="225"/>
      <c r="X206" s="225"/>
      <c r="Y206" s="225"/>
    </row>
    <row r="207" spans="1:25" ht="13.5" customHeight="1">
      <c r="A207" s="257"/>
      <c r="B207" s="257"/>
      <c r="C207" s="257"/>
      <c r="D207" s="257"/>
      <c r="E207" s="51"/>
      <c r="F207" s="51"/>
      <c r="G207" s="225"/>
      <c r="H207" s="225"/>
      <c r="I207" s="225"/>
      <c r="J207" s="225"/>
      <c r="K207" s="225"/>
      <c r="L207" s="225"/>
      <c r="M207" s="225"/>
      <c r="N207" s="225"/>
      <c r="O207" s="225"/>
      <c r="P207" s="225"/>
      <c r="Q207" s="225"/>
      <c r="R207" s="225"/>
      <c r="S207" s="225"/>
      <c r="T207" s="225"/>
      <c r="U207" s="225"/>
      <c r="V207" s="225"/>
      <c r="W207" s="225"/>
      <c r="X207" s="225"/>
      <c r="Y207" s="225"/>
    </row>
    <row r="208" spans="1:25" ht="13.5" customHeight="1">
      <c r="A208" s="257"/>
      <c r="B208" s="257"/>
      <c r="C208" s="257"/>
      <c r="D208" s="257"/>
      <c r="E208" s="51"/>
      <c r="F208" s="51"/>
      <c r="G208" s="225"/>
      <c r="H208" s="225"/>
      <c r="I208" s="225"/>
      <c r="J208" s="225"/>
      <c r="K208" s="225"/>
      <c r="L208" s="225"/>
      <c r="M208" s="225"/>
      <c r="N208" s="225"/>
      <c r="O208" s="225"/>
      <c r="P208" s="225"/>
      <c r="Q208" s="225"/>
      <c r="R208" s="225"/>
      <c r="S208" s="225"/>
      <c r="T208" s="225"/>
      <c r="U208" s="225"/>
      <c r="V208" s="225"/>
      <c r="W208" s="225"/>
      <c r="X208" s="225"/>
      <c r="Y208" s="225"/>
    </row>
    <row r="209" spans="1:25" ht="13.5" customHeight="1">
      <c r="A209" s="257"/>
      <c r="B209" s="257"/>
      <c r="C209" s="257"/>
      <c r="D209" s="257"/>
      <c r="E209" s="51"/>
      <c r="F209" s="51"/>
      <c r="G209" s="225"/>
      <c r="H209" s="225"/>
      <c r="I209" s="225"/>
      <c r="J209" s="225"/>
      <c r="K209" s="225"/>
      <c r="L209" s="225"/>
      <c r="M209" s="225"/>
      <c r="N209" s="225"/>
      <c r="O209" s="225"/>
      <c r="P209" s="225"/>
      <c r="Q209" s="225"/>
      <c r="R209" s="225"/>
      <c r="S209" s="225"/>
      <c r="T209" s="225"/>
      <c r="U209" s="225"/>
      <c r="V209" s="225"/>
      <c r="W209" s="225"/>
      <c r="X209" s="225"/>
      <c r="Y209" s="225"/>
    </row>
    <row r="210" spans="1:25" ht="13.5" customHeight="1">
      <c r="A210" s="257"/>
      <c r="B210" s="257"/>
      <c r="C210" s="257"/>
      <c r="D210" s="257"/>
      <c r="E210" s="51"/>
      <c r="F210" s="51"/>
      <c r="G210" s="225"/>
      <c r="H210" s="225"/>
      <c r="I210" s="225"/>
      <c r="J210" s="225"/>
      <c r="K210" s="225"/>
      <c r="L210" s="225"/>
      <c r="M210" s="225"/>
      <c r="N210" s="225"/>
      <c r="O210" s="225"/>
      <c r="P210" s="225"/>
      <c r="Q210" s="225"/>
      <c r="R210" s="225"/>
      <c r="S210" s="225"/>
      <c r="T210" s="225"/>
      <c r="U210" s="225"/>
      <c r="V210" s="225"/>
      <c r="W210" s="225"/>
      <c r="X210" s="225"/>
      <c r="Y210" s="225"/>
    </row>
    <row r="211" spans="1:25" ht="13.5" customHeight="1">
      <c r="A211" s="257"/>
      <c r="B211" s="257"/>
      <c r="C211" s="257"/>
      <c r="D211" s="257"/>
      <c r="E211" s="51"/>
      <c r="F211" s="51"/>
      <c r="G211" s="225"/>
      <c r="H211" s="225"/>
      <c r="I211" s="225"/>
      <c r="J211" s="225"/>
      <c r="K211" s="225"/>
      <c r="L211" s="225"/>
      <c r="M211" s="225"/>
      <c r="N211" s="225"/>
      <c r="O211" s="225"/>
      <c r="P211" s="225"/>
      <c r="Q211" s="225"/>
      <c r="R211" s="225"/>
      <c r="S211" s="225"/>
      <c r="T211" s="225"/>
      <c r="U211" s="225"/>
      <c r="V211" s="225"/>
      <c r="W211" s="225"/>
      <c r="X211" s="225"/>
      <c r="Y211" s="225"/>
    </row>
    <row r="212" spans="1:25" ht="13.5" customHeight="1">
      <c r="A212" s="257"/>
      <c r="B212" s="257"/>
      <c r="C212" s="257"/>
      <c r="D212" s="257"/>
      <c r="E212" s="51"/>
      <c r="F212" s="51"/>
      <c r="G212" s="225"/>
      <c r="H212" s="225"/>
      <c r="I212" s="225"/>
      <c r="J212" s="225"/>
      <c r="K212" s="225"/>
      <c r="L212" s="225"/>
      <c r="M212" s="225"/>
      <c r="N212" s="225"/>
      <c r="O212" s="225"/>
      <c r="P212" s="225"/>
      <c r="Q212" s="225"/>
      <c r="R212" s="225"/>
      <c r="S212" s="225"/>
      <c r="T212" s="225"/>
      <c r="U212" s="225"/>
      <c r="V212" s="225"/>
      <c r="W212" s="225"/>
      <c r="X212" s="225"/>
      <c r="Y212" s="225"/>
    </row>
    <row r="213" spans="1:25" ht="13.5" customHeight="1">
      <c r="A213" s="257"/>
      <c r="B213" s="257"/>
      <c r="C213" s="257"/>
      <c r="D213" s="257"/>
      <c r="E213" s="51"/>
      <c r="F213" s="51"/>
      <c r="G213" s="225"/>
      <c r="H213" s="225"/>
      <c r="I213" s="225"/>
      <c r="J213" s="225"/>
      <c r="K213" s="225"/>
      <c r="L213" s="225"/>
      <c r="M213" s="225"/>
      <c r="N213" s="225"/>
      <c r="O213" s="225"/>
      <c r="P213" s="225"/>
      <c r="Q213" s="225"/>
      <c r="R213" s="225"/>
      <c r="S213" s="225"/>
      <c r="T213" s="225"/>
      <c r="U213" s="225"/>
      <c r="V213" s="225"/>
      <c r="W213" s="225"/>
      <c r="X213" s="225"/>
      <c r="Y213" s="225"/>
    </row>
    <row r="214" spans="1:25" ht="13.5" customHeight="1">
      <c r="A214" s="257"/>
      <c r="B214" s="257"/>
      <c r="C214" s="257"/>
      <c r="D214" s="257"/>
      <c r="E214" s="51"/>
      <c r="F214" s="51"/>
      <c r="G214" s="225"/>
      <c r="H214" s="225"/>
      <c r="I214" s="225"/>
      <c r="J214" s="225"/>
      <c r="K214" s="225"/>
      <c r="L214" s="225"/>
      <c r="M214" s="225"/>
      <c r="N214" s="225"/>
      <c r="O214" s="225"/>
      <c r="P214" s="225"/>
      <c r="Q214" s="225"/>
      <c r="R214" s="225"/>
      <c r="S214" s="225"/>
      <c r="T214" s="225"/>
      <c r="U214" s="225"/>
      <c r="V214" s="225"/>
      <c r="W214" s="225"/>
      <c r="X214" s="225"/>
      <c r="Y214" s="225"/>
    </row>
    <row r="215" spans="1:25" ht="13.5" customHeight="1">
      <c r="A215" s="257"/>
      <c r="B215" s="257"/>
      <c r="C215" s="257"/>
      <c r="D215" s="257"/>
      <c r="E215" s="51"/>
      <c r="F215" s="51"/>
      <c r="G215" s="225"/>
      <c r="H215" s="225"/>
      <c r="I215" s="225"/>
      <c r="J215" s="225"/>
      <c r="K215" s="225"/>
      <c r="L215" s="225"/>
      <c r="M215" s="225"/>
      <c r="N215" s="225"/>
      <c r="O215" s="225"/>
      <c r="P215" s="225"/>
      <c r="Q215" s="225"/>
      <c r="R215" s="225"/>
      <c r="S215" s="225"/>
      <c r="T215" s="225"/>
      <c r="U215" s="225"/>
      <c r="V215" s="225"/>
      <c r="W215" s="225"/>
      <c r="X215" s="225"/>
      <c r="Y215" s="225"/>
    </row>
    <row r="216" spans="1:25" ht="13.5" customHeight="1">
      <c r="A216" s="257"/>
      <c r="B216" s="257"/>
      <c r="C216" s="257"/>
      <c r="D216" s="257"/>
      <c r="E216" s="51"/>
      <c r="F216" s="51"/>
      <c r="G216" s="225"/>
      <c r="H216" s="225"/>
      <c r="I216" s="225"/>
      <c r="J216" s="225"/>
      <c r="K216" s="225"/>
      <c r="L216" s="225"/>
      <c r="M216" s="225"/>
      <c r="N216" s="225"/>
      <c r="O216" s="225"/>
      <c r="P216" s="225"/>
      <c r="Q216" s="225"/>
      <c r="R216" s="225"/>
      <c r="S216" s="225"/>
      <c r="T216" s="225"/>
      <c r="U216" s="225"/>
      <c r="V216" s="225"/>
      <c r="W216" s="225"/>
      <c r="X216" s="225"/>
      <c r="Y216" s="225"/>
    </row>
    <row r="217" spans="1:25" ht="13.5" customHeight="1">
      <c r="A217" s="257"/>
      <c r="B217" s="257"/>
      <c r="C217" s="257"/>
      <c r="D217" s="257"/>
      <c r="E217" s="51"/>
      <c r="F217" s="51"/>
      <c r="G217" s="225"/>
      <c r="H217" s="225"/>
      <c r="I217" s="225"/>
      <c r="J217" s="225"/>
      <c r="K217" s="225"/>
      <c r="L217" s="225"/>
      <c r="M217" s="225"/>
      <c r="N217" s="225"/>
      <c r="O217" s="225"/>
      <c r="P217" s="225"/>
      <c r="Q217" s="225"/>
      <c r="R217" s="225"/>
      <c r="S217" s="225"/>
      <c r="T217" s="225"/>
      <c r="U217" s="225"/>
      <c r="V217" s="225"/>
      <c r="W217" s="225"/>
      <c r="X217" s="225"/>
      <c r="Y217" s="225"/>
    </row>
    <row r="218" spans="1:25" ht="13.5" customHeight="1">
      <c r="A218" s="257"/>
      <c r="B218" s="257"/>
      <c r="C218" s="257"/>
      <c r="D218" s="257"/>
      <c r="E218" s="51"/>
      <c r="F218" s="51"/>
      <c r="G218" s="225"/>
      <c r="H218" s="225"/>
      <c r="I218" s="225"/>
      <c r="J218" s="225"/>
      <c r="K218" s="225"/>
      <c r="L218" s="225"/>
      <c r="M218" s="225"/>
      <c r="N218" s="225"/>
      <c r="O218" s="225"/>
      <c r="P218" s="225"/>
      <c r="Q218" s="225"/>
      <c r="R218" s="225"/>
      <c r="S218" s="225"/>
      <c r="T218" s="225"/>
      <c r="U218" s="225"/>
      <c r="V218" s="225"/>
      <c r="W218" s="225"/>
      <c r="X218" s="225"/>
      <c r="Y218" s="225"/>
    </row>
    <row r="219" spans="1:25" ht="13.5" customHeight="1">
      <c r="A219" s="257"/>
      <c r="B219" s="257"/>
      <c r="C219" s="257"/>
      <c r="D219" s="257"/>
      <c r="E219" s="51"/>
      <c r="F219" s="51"/>
      <c r="G219" s="225"/>
      <c r="H219" s="225"/>
      <c r="I219" s="225"/>
      <c r="J219" s="225"/>
      <c r="K219" s="225"/>
      <c r="L219" s="225"/>
      <c r="M219" s="225"/>
      <c r="N219" s="225"/>
      <c r="O219" s="225"/>
      <c r="P219" s="225"/>
      <c r="Q219" s="225"/>
      <c r="R219" s="225"/>
      <c r="S219" s="225"/>
      <c r="T219" s="225"/>
      <c r="U219" s="225"/>
      <c r="V219" s="225"/>
      <c r="W219" s="225"/>
      <c r="X219" s="225"/>
      <c r="Y219" s="225"/>
    </row>
    <row r="220" spans="1:25" ht="13.5" customHeight="1">
      <c r="A220" s="257"/>
      <c r="B220" s="257"/>
      <c r="C220" s="257"/>
      <c r="D220" s="257"/>
      <c r="E220" s="51"/>
      <c r="F220" s="51"/>
      <c r="G220" s="225"/>
      <c r="H220" s="225"/>
      <c r="I220" s="225"/>
      <c r="J220" s="225"/>
      <c r="K220" s="225"/>
      <c r="L220" s="225"/>
      <c r="M220" s="225"/>
      <c r="N220" s="225"/>
      <c r="O220" s="225"/>
      <c r="P220" s="225"/>
      <c r="Q220" s="225"/>
      <c r="R220" s="225"/>
      <c r="S220" s="225"/>
      <c r="T220" s="225"/>
      <c r="U220" s="225"/>
      <c r="V220" s="225"/>
      <c r="W220" s="225"/>
      <c r="X220" s="225"/>
      <c r="Y220" s="225"/>
    </row>
    <row r="221" spans="1:25" ht="13.5" customHeight="1">
      <c r="A221" s="257"/>
      <c r="B221" s="257"/>
      <c r="C221" s="257"/>
      <c r="D221" s="257"/>
      <c r="E221" s="51"/>
      <c r="F221" s="51"/>
      <c r="G221" s="225"/>
      <c r="H221" s="225"/>
      <c r="I221" s="225"/>
      <c r="J221" s="225"/>
      <c r="K221" s="225"/>
      <c r="L221" s="225"/>
      <c r="M221" s="225"/>
      <c r="N221" s="225"/>
      <c r="O221" s="225"/>
      <c r="P221" s="225"/>
      <c r="Q221" s="225"/>
      <c r="R221" s="225"/>
      <c r="S221" s="225"/>
      <c r="T221" s="225"/>
      <c r="U221" s="225"/>
      <c r="V221" s="225"/>
      <c r="W221" s="225"/>
      <c r="X221" s="225"/>
      <c r="Y221" s="225"/>
    </row>
    <row r="222" spans="1:25" ht="13.5" customHeight="1">
      <c r="A222" s="257"/>
      <c r="B222" s="257"/>
      <c r="C222" s="257"/>
      <c r="D222" s="257"/>
      <c r="E222" s="51"/>
      <c r="F222" s="51"/>
      <c r="G222" s="225"/>
      <c r="H222" s="225"/>
      <c r="I222" s="225"/>
      <c r="J222" s="225"/>
      <c r="K222" s="225"/>
      <c r="L222" s="225"/>
      <c r="M222" s="225"/>
      <c r="N222" s="225"/>
      <c r="O222" s="225"/>
      <c r="P222" s="225"/>
      <c r="Q222" s="225"/>
      <c r="R222" s="225"/>
      <c r="S222" s="225"/>
      <c r="T222" s="225"/>
      <c r="U222" s="225"/>
      <c r="V222" s="225"/>
      <c r="W222" s="225"/>
      <c r="X222" s="225"/>
      <c r="Y222" s="225"/>
    </row>
    <row r="223" spans="1:25" ht="13.5" customHeight="1">
      <c r="A223" s="257"/>
      <c r="B223" s="257"/>
      <c r="C223" s="257"/>
      <c r="D223" s="257"/>
      <c r="E223" s="51"/>
      <c r="F223" s="51"/>
      <c r="G223" s="225"/>
      <c r="H223" s="225"/>
      <c r="I223" s="225"/>
      <c r="J223" s="225"/>
      <c r="K223" s="225"/>
      <c r="L223" s="225"/>
      <c r="M223" s="225"/>
      <c r="N223" s="225"/>
      <c r="O223" s="225"/>
      <c r="P223" s="225"/>
      <c r="Q223" s="225"/>
      <c r="R223" s="225"/>
      <c r="S223" s="225"/>
      <c r="T223" s="225"/>
      <c r="U223" s="225"/>
      <c r="V223" s="225"/>
      <c r="W223" s="225"/>
      <c r="X223" s="225"/>
      <c r="Y223" s="225"/>
    </row>
    <row r="224" spans="1:25" ht="13.5" customHeight="1">
      <c r="A224" s="257"/>
      <c r="B224" s="257"/>
      <c r="C224" s="257"/>
      <c r="D224" s="257"/>
      <c r="E224" s="51"/>
      <c r="F224" s="51"/>
      <c r="G224" s="225"/>
      <c r="H224" s="225"/>
      <c r="I224" s="225"/>
      <c r="J224" s="225"/>
      <c r="K224" s="225"/>
      <c r="L224" s="225"/>
      <c r="M224" s="225"/>
      <c r="N224" s="225"/>
      <c r="O224" s="225"/>
      <c r="P224" s="225"/>
      <c r="Q224" s="225"/>
      <c r="R224" s="225"/>
      <c r="S224" s="225"/>
      <c r="T224" s="225"/>
      <c r="U224" s="225"/>
      <c r="V224" s="225"/>
      <c r="W224" s="225"/>
      <c r="X224" s="225"/>
      <c r="Y224" s="225"/>
    </row>
    <row r="225" spans="1:25" ht="13.5" customHeight="1">
      <c r="A225" s="257"/>
      <c r="B225" s="257"/>
      <c r="C225" s="257"/>
      <c r="D225" s="257"/>
      <c r="E225" s="51"/>
      <c r="F225" s="51"/>
      <c r="G225" s="225"/>
      <c r="H225" s="225"/>
      <c r="I225" s="225"/>
      <c r="J225" s="225"/>
      <c r="K225" s="225"/>
      <c r="L225" s="225"/>
      <c r="M225" s="225"/>
      <c r="N225" s="225"/>
      <c r="O225" s="225"/>
      <c r="P225" s="225"/>
      <c r="Q225" s="225"/>
      <c r="R225" s="225"/>
      <c r="S225" s="225"/>
      <c r="T225" s="225"/>
      <c r="U225" s="225"/>
      <c r="V225" s="225"/>
      <c r="W225" s="225"/>
      <c r="X225" s="225"/>
      <c r="Y225" s="225"/>
    </row>
    <row r="226" spans="1:25" ht="13.5" customHeight="1">
      <c r="A226" s="257"/>
      <c r="B226" s="257"/>
      <c r="C226" s="257"/>
      <c r="D226" s="257"/>
      <c r="E226" s="51"/>
      <c r="F226" s="51"/>
      <c r="G226" s="225"/>
      <c r="H226" s="225"/>
      <c r="I226" s="225"/>
      <c r="J226" s="225"/>
      <c r="K226" s="225"/>
      <c r="L226" s="225"/>
      <c r="M226" s="225"/>
      <c r="N226" s="225"/>
      <c r="O226" s="225"/>
      <c r="P226" s="225"/>
      <c r="Q226" s="225"/>
      <c r="R226" s="225"/>
      <c r="S226" s="225"/>
      <c r="T226" s="225"/>
      <c r="U226" s="225"/>
      <c r="V226" s="225"/>
      <c r="W226" s="225"/>
      <c r="X226" s="225"/>
      <c r="Y226" s="225"/>
    </row>
    <row r="227" spans="1:25" ht="13.5" customHeight="1">
      <c r="A227" s="257"/>
      <c r="B227" s="257"/>
      <c r="C227" s="257"/>
      <c r="D227" s="257"/>
      <c r="E227" s="51"/>
      <c r="F227" s="51"/>
      <c r="G227" s="225"/>
      <c r="H227" s="225"/>
      <c r="I227" s="225"/>
      <c r="J227" s="225"/>
      <c r="K227" s="225"/>
      <c r="L227" s="225"/>
      <c r="M227" s="225"/>
      <c r="N227" s="225"/>
      <c r="O227" s="225"/>
      <c r="P227" s="225"/>
      <c r="Q227" s="225"/>
      <c r="R227" s="225"/>
      <c r="S227" s="225"/>
      <c r="T227" s="225"/>
      <c r="U227" s="225"/>
      <c r="V227" s="225"/>
      <c r="W227" s="225"/>
      <c r="X227" s="225"/>
      <c r="Y227" s="225"/>
    </row>
    <row r="228" spans="1:25" ht="13.5" customHeight="1">
      <c r="A228" s="257"/>
      <c r="B228" s="257"/>
      <c r="C228" s="257"/>
      <c r="D228" s="257"/>
      <c r="E228" s="51"/>
      <c r="F228" s="51"/>
      <c r="G228" s="225"/>
      <c r="H228" s="225"/>
      <c r="I228" s="225"/>
      <c r="J228" s="225"/>
      <c r="K228" s="225"/>
      <c r="L228" s="225"/>
      <c r="M228" s="225"/>
      <c r="N228" s="225"/>
      <c r="O228" s="225"/>
      <c r="P228" s="225"/>
      <c r="Q228" s="225"/>
      <c r="R228" s="225"/>
      <c r="S228" s="225"/>
      <c r="T228" s="225"/>
      <c r="U228" s="225"/>
      <c r="V228" s="225"/>
      <c r="W228" s="225"/>
      <c r="X228" s="225"/>
      <c r="Y228" s="225"/>
    </row>
    <row r="229" spans="1:25" ht="13.5" customHeight="1">
      <c r="A229" s="257"/>
      <c r="B229" s="257"/>
      <c r="C229" s="257"/>
      <c r="D229" s="257"/>
      <c r="E229" s="51"/>
      <c r="F229" s="51"/>
      <c r="G229" s="225"/>
      <c r="H229" s="225"/>
      <c r="I229" s="225"/>
      <c r="J229" s="225"/>
      <c r="K229" s="225"/>
      <c r="L229" s="225"/>
      <c r="M229" s="225"/>
      <c r="N229" s="225"/>
      <c r="O229" s="225"/>
      <c r="P229" s="225"/>
      <c r="Q229" s="225"/>
      <c r="R229" s="225"/>
      <c r="S229" s="225"/>
      <c r="T229" s="225"/>
      <c r="U229" s="225"/>
      <c r="V229" s="225"/>
      <c r="W229" s="225"/>
      <c r="X229" s="225"/>
      <c r="Y229" s="225"/>
    </row>
    <row r="230" spans="1:25" ht="13.5" customHeight="1">
      <c r="A230" s="257"/>
      <c r="B230" s="257"/>
      <c r="C230" s="257"/>
      <c r="D230" s="257"/>
      <c r="E230" s="51"/>
      <c r="F230" s="51"/>
      <c r="G230" s="225"/>
      <c r="H230" s="225"/>
      <c r="I230" s="225"/>
      <c r="J230" s="225"/>
      <c r="K230" s="225"/>
      <c r="L230" s="225"/>
      <c r="M230" s="225"/>
      <c r="N230" s="225"/>
      <c r="O230" s="225"/>
      <c r="P230" s="225"/>
      <c r="Q230" s="225"/>
      <c r="R230" s="225"/>
      <c r="S230" s="225"/>
      <c r="T230" s="225"/>
      <c r="U230" s="225"/>
      <c r="V230" s="225"/>
      <c r="W230" s="225"/>
      <c r="X230" s="225"/>
      <c r="Y230" s="225"/>
    </row>
    <row r="231" spans="1:25" ht="13.5" customHeight="1">
      <c r="A231" s="257"/>
      <c r="B231" s="257"/>
      <c r="C231" s="257"/>
      <c r="D231" s="257"/>
      <c r="E231" s="51"/>
      <c r="F231" s="51"/>
      <c r="G231" s="225"/>
      <c r="H231" s="225"/>
      <c r="I231" s="225"/>
      <c r="J231" s="225"/>
      <c r="K231" s="225"/>
      <c r="L231" s="225"/>
      <c r="M231" s="225"/>
      <c r="N231" s="225"/>
      <c r="O231" s="225"/>
      <c r="P231" s="225"/>
      <c r="Q231" s="225"/>
      <c r="R231" s="225"/>
      <c r="S231" s="225"/>
      <c r="T231" s="225"/>
      <c r="U231" s="225"/>
      <c r="V231" s="225"/>
      <c r="W231" s="225"/>
      <c r="X231" s="225"/>
      <c r="Y231" s="225"/>
    </row>
    <row r="232" spans="1:25" ht="13.5" customHeight="1">
      <c r="A232" s="257"/>
      <c r="B232" s="257"/>
      <c r="C232" s="257"/>
      <c r="D232" s="257"/>
      <c r="E232" s="51"/>
      <c r="F232" s="51"/>
      <c r="G232" s="225"/>
      <c r="H232" s="225"/>
      <c r="I232" s="225"/>
      <c r="J232" s="225"/>
      <c r="K232" s="225"/>
      <c r="L232" s="225"/>
      <c r="M232" s="225"/>
      <c r="N232" s="225"/>
      <c r="O232" s="225"/>
      <c r="P232" s="225"/>
      <c r="Q232" s="225"/>
      <c r="R232" s="225"/>
      <c r="S232" s="225"/>
      <c r="T232" s="225"/>
      <c r="U232" s="225"/>
      <c r="V232" s="225"/>
      <c r="W232" s="225"/>
      <c r="X232" s="225"/>
      <c r="Y232" s="225"/>
    </row>
    <row r="233" spans="1:25" ht="13.5" customHeight="1">
      <c r="A233" s="257"/>
      <c r="B233" s="257"/>
      <c r="C233" s="257"/>
      <c r="D233" s="257"/>
      <c r="E233" s="51"/>
      <c r="F233" s="51"/>
      <c r="G233" s="225"/>
      <c r="H233" s="225"/>
      <c r="I233" s="225"/>
      <c r="J233" s="225"/>
      <c r="K233" s="225"/>
      <c r="L233" s="225"/>
      <c r="M233" s="225"/>
      <c r="N233" s="225"/>
      <c r="O233" s="225"/>
      <c r="P233" s="225"/>
      <c r="Q233" s="225"/>
      <c r="R233" s="225"/>
      <c r="S233" s="225"/>
      <c r="T233" s="225"/>
      <c r="U233" s="225"/>
      <c r="V233" s="225"/>
      <c r="W233" s="225"/>
      <c r="X233" s="225"/>
      <c r="Y233" s="225"/>
    </row>
    <row r="234" spans="1:25" ht="13.5" customHeight="1">
      <c r="A234" s="257"/>
      <c r="B234" s="257"/>
      <c r="C234" s="257"/>
      <c r="D234" s="257"/>
      <c r="E234" s="51"/>
      <c r="F234" s="51"/>
      <c r="G234" s="225"/>
      <c r="H234" s="225"/>
      <c r="I234" s="225"/>
      <c r="J234" s="225"/>
      <c r="K234" s="225"/>
      <c r="L234" s="225"/>
      <c r="M234" s="225"/>
      <c r="N234" s="225"/>
      <c r="O234" s="225"/>
      <c r="P234" s="225"/>
      <c r="Q234" s="225"/>
      <c r="R234" s="225"/>
      <c r="S234" s="225"/>
      <c r="T234" s="225"/>
      <c r="U234" s="225"/>
      <c r="V234" s="225"/>
      <c r="W234" s="225"/>
      <c r="X234" s="225"/>
      <c r="Y234" s="225"/>
    </row>
    <row r="235" spans="1:25" ht="13.5" customHeight="1">
      <c r="A235" s="257"/>
      <c r="B235" s="257"/>
      <c r="C235" s="257"/>
      <c r="D235" s="257"/>
      <c r="E235" s="51"/>
      <c r="F235" s="51"/>
      <c r="G235" s="225"/>
      <c r="H235" s="225"/>
      <c r="I235" s="225"/>
      <c r="J235" s="225"/>
      <c r="K235" s="225"/>
      <c r="L235" s="225"/>
      <c r="M235" s="225"/>
      <c r="N235" s="225"/>
      <c r="O235" s="225"/>
      <c r="P235" s="225"/>
      <c r="Q235" s="225"/>
      <c r="R235" s="225"/>
      <c r="S235" s="225"/>
      <c r="T235" s="225"/>
      <c r="U235" s="225"/>
      <c r="V235" s="225"/>
      <c r="W235" s="225"/>
      <c r="X235" s="225"/>
      <c r="Y235" s="225"/>
    </row>
    <row r="236" spans="1:25" ht="13.5" customHeight="1">
      <c r="A236" s="257"/>
      <c r="B236" s="257"/>
      <c r="C236" s="257"/>
      <c r="D236" s="257"/>
      <c r="E236" s="51"/>
      <c r="F236" s="51"/>
      <c r="G236" s="225"/>
      <c r="H236" s="225"/>
      <c r="I236" s="225"/>
      <c r="J236" s="225"/>
      <c r="K236" s="225"/>
      <c r="L236" s="225"/>
      <c r="M236" s="225"/>
      <c r="N236" s="225"/>
      <c r="O236" s="225"/>
      <c r="P236" s="225"/>
      <c r="Q236" s="225"/>
      <c r="R236" s="225"/>
      <c r="S236" s="225"/>
      <c r="T236" s="225"/>
      <c r="U236" s="225"/>
      <c r="V236" s="225"/>
      <c r="W236" s="225"/>
      <c r="X236" s="225"/>
      <c r="Y236" s="225"/>
    </row>
    <row r="237" spans="1:25" ht="13.5" customHeight="1">
      <c r="A237" s="257"/>
      <c r="B237" s="257"/>
      <c r="C237" s="257"/>
      <c r="D237" s="257"/>
      <c r="E237" s="51"/>
      <c r="F237" s="51"/>
      <c r="G237" s="225"/>
      <c r="H237" s="225"/>
      <c r="I237" s="225"/>
      <c r="J237" s="225"/>
      <c r="K237" s="225"/>
      <c r="L237" s="225"/>
      <c r="M237" s="225"/>
      <c r="N237" s="225"/>
      <c r="O237" s="225"/>
      <c r="P237" s="225"/>
      <c r="Q237" s="225"/>
      <c r="R237" s="225"/>
      <c r="S237" s="225"/>
      <c r="T237" s="225"/>
      <c r="U237" s="225"/>
      <c r="V237" s="225"/>
      <c r="W237" s="225"/>
      <c r="X237" s="225"/>
      <c r="Y237" s="225"/>
    </row>
    <row r="238" spans="1:25" ht="13.5" customHeight="1">
      <c r="A238" s="257"/>
      <c r="B238" s="257"/>
      <c r="C238" s="257"/>
      <c r="D238" s="257"/>
      <c r="E238" s="51"/>
      <c r="F238" s="51"/>
      <c r="G238" s="225"/>
      <c r="H238" s="225"/>
      <c r="I238" s="225"/>
      <c r="J238" s="225"/>
      <c r="K238" s="225"/>
      <c r="L238" s="225"/>
      <c r="M238" s="225"/>
      <c r="N238" s="225"/>
      <c r="O238" s="225"/>
      <c r="P238" s="225"/>
      <c r="Q238" s="225"/>
      <c r="R238" s="225"/>
      <c r="S238" s="225"/>
      <c r="T238" s="225"/>
      <c r="U238" s="225"/>
      <c r="V238" s="225"/>
      <c r="W238" s="225"/>
      <c r="X238" s="225"/>
      <c r="Y238" s="225"/>
    </row>
    <row r="239" spans="1:25" ht="13.5" customHeight="1">
      <c r="A239" s="257"/>
      <c r="B239" s="257"/>
      <c r="C239" s="257"/>
      <c r="D239" s="257"/>
      <c r="E239" s="51"/>
      <c r="F239" s="51"/>
      <c r="G239" s="225"/>
      <c r="H239" s="225"/>
      <c r="I239" s="225"/>
      <c r="J239" s="225"/>
      <c r="K239" s="225"/>
      <c r="L239" s="225"/>
      <c r="M239" s="225"/>
      <c r="N239" s="225"/>
      <c r="O239" s="225"/>
      <c r="P239" s="225"/>
      <c r="Q239" s="225"/>
      <c r="R239" s="225"/>
      <c r="S239" s="225"/>
      <c r="T239" s="225"/>
      <c r="U239" s="225"/>
      <c r="V239" s="225"/>
      <c r="W239" s="225"/>
      <c r="X239" s="225"/>
      <c r="Y239" s="225"/>
    </row>
    <row r="240" spans="1:25" ht="13.5" customHeight="1">
      <c r="A240" s="257"/>
      <c r="B240" s="257"/>
      <c r="C240" s="257"/>
      <c r="D240" s="257"/>
      <c r="E240" s="51"/>
      <c r="F240" s="51"/>
      <c r="G240" s="225"/>
      <c r="H240" s="225"/>
      <c r="I240" s="225"/>
      <c r="J240" s="225"/>
      <c r="K240" s="225"/>
      <c r="L240" s="225"/>
      <c r="M240" s="225"/>
      <c r="N240" s="225"/>
      <c r="O240" s="225"/>
      <c r="P240" s="225"/>
      <c r="Q240" s="225"/>
      <c r="R240" s="225"/>
      <c r="S240" s="225"/>
      <c r="T240" s="225"/>
      <c r="U240" s="225"/>
      <c r="V240" s="225"/>
      <c r="W240" s="225"/>
      <c r="X240" s="225"/>
      <c r="Y240" s="225"/>
    </row>
    <row r="241" spans="1:25" ht="13.5" customHeight="1">
      <c r="A241" s="257"/>
      <c r="B241" s="257"/>
      <c r="C241" s="257"/>
      <c r="D241" s="257"/>
      <c r="E241" s="51"/>
      <c r="F241" s="51"/>
      <c r="G241" s="225"/>
      <c r="H241" s="225"/>
      <c r="I241" s="225"/>
      <c r="J241" s="225"/>
      <c r="K241" s="225"/>
      <c r="L241" s="225"/>
      <c r="M241" s="225"/>
      <c r="N241" s="225"/>
      <c r="O241" s="225"/>
      <c r="P241" s="225"/>
      <c r="Q241" s="225"/>
      <c r="R241" s="225"/>
      <c r="S241" s="225"/>
      <c r="T241" s="225"/>
      <c r="U241" s="225"/>
      <c r="V241" s="225"/>
      <c r="W241" s="225"/>
      <c r="X241" s="225"/>
      <c r="Y241" s="225"/>
    </row>
    <row r="242" spans="1:25" ht="13.5" customHeight="1">
      <c r="A242" s="257"/>
      <c r="B242" s="257"/>
      <c r="C242" s="257"/>
      <c r="D242" s="257"/>
      <c r="E242" s="51"/>
      <c r="F242" s="51"/>
      <c r="G242" s="225"/>
      <c r="H242" s="225"/>
      <c r="I242" s="225"/>
      <c r="J242" s="225"/>
      <c r="K242" s="225"/>
      <c r="L242" s="225"/>
      <c r="M242" s="225"/>
      <c r="N242" s="225"/>
      <c r="O242" s="225"/>
      <c r="P242" s="225"/>
      <c r="Q242" s="225"/>
      <c r="R242" s="225"/>
      <c r="S242" s="225"/>
      <c r="T242" s="225"/>
      <c r="U242" s="225"/>
      <c r="V242" s="225"/>
      <c r="W242" s="225"/>
      <c r="X242" s="225"/>
      <c r="Y242" s="225"/>
    </row>
    <row r="243" spans="1:25" ht="13.5" customHeight="1">
      <c r="A243" s="257"/>
      <c r="B243" s="257"/>
      <c r="C243" s="257"/>
      <c r="D243" s="257"/>
      <c r="E243" s="51"/>
      <c r="F243" s="51"/>
      <c r="G243" s="225"/>
      <c r="H243" s="225"/>
      <c r="I243" s="225"/>
      <c r="J243" s="225"/>
      <c r="K243" s="225"/>
      <c r="L243" s="225"/>
      <c r="M243" s="225"/>
      <c r="N243" s="225"/>
      <c r="O243" s="225"/>
      <c r="P243" s="225"/>
      <c r="Q243" s="225"/>
      <c r="R243" s="225"/>
      <c r="S243" s="225"/>
      <c r="T243" s="225"/>
      <c r="U243" s="225"/>
      <c r="V243" s="225"/>
      <c r="W243" s="225"/>
      <c r="X243" s="225"/>
      <c r="Y243" s="225"/>
    </row>
    <row r="244" spans="1:25" ht="13.5" customHeight="1">
      <c r="A244" s="257"/>
      <c r="B244" s="257"/>
      <c r="C244" s="257"/>
      <c r="D244" s="257"/>
      <c r="E244" s="51"/>
      <c r="F244" s="51"/>
      <c r="G244" s="225"/>
      <c r="H244" s="225"/>
      <c r="I244" s="225"/>
      <c r="J244" s="225"/>
      <c r="K244" s="225"/>
      <c r="L244" s="225"/>
      <c r="M244" s="225"/>
      <c r="N244" s="225"/>
      <c r="O244" s="225"/>
      <c r="P244" s="225"/>
      <c r="Q244" s="225"/>
      <c r="R244" s="225"/>
      <c r="S244" s="225"/>
      <c r="T244" s="225"/>
      <c r="U244" s="225"/>
      <c r="V244" s="225"/>
      <c r="W244" s="225"/>
      <c r="X244" s="225"/>
      <c r="Y244" s="225"/>
    </row>
    <row r="245" spans="1:25" ht="13.5" customHeight="1">
      <c r="A245" s="257"/>
      <c r="B245" s="257"/>
      <c r="C245" s="257"/>
      <c r="D245" s="257"/>
      <c r="E245" s="51"/>
      <c r="F245" s="51"/>
      <c r="G245" s="225"/>
      <c r="H245" s="225"/>
      <c r="I245" s="225"/>
      <c r="J245" s="225"/>
      <c r="K245" s="225"/>
      <c r="L245" s="225"/>
      <c r="M245" s="225"/>
      <c r="N245" s="225"/>
      <c r="O245" s="225"/>
      <c r="P245" s="225"/>
      <c r="Q245" s="225"/>
      <c r="R245" s="225"/>
      <c r="S245" s="225"/>
      <c r="T245" s="225"/>
      <c r="U245" s="225"/>
      <c r="V245" s="225"/>
      <c r="W245" s="225"/>
      <c r="X245" s="225"/>
      <c r="Y245" s="225"/>
    </row>
    <row r="246" spans="1:25" ht="13.5" customHeight="1">
      <c r="A246" s="257"/>
      <c r="B246" s="257"/>
      <c r="C246" s="257"/>
      <c r="D246" s="257"/>
      <c r="E246" s="51"/>
      <c r="F246" s="51"/>
      <c r="G246" s="225"/>
      <c r="H246" s="225"/>
      <c r="I246" s="225"/>
      <c r="J246" s="225"/>
      <c r="K246" s="225"/>
      <c r="L246" s="225"/>
      <c r="M246" s="225"/>
      <c r="N246" s="225"/>
      <c r="O246" s="225"/>
      <c r="P246" s="225"/>
      <c r="Q246" s="225"/>
      <c r="R246" s="225"/>
      <c r="S246" s="225"/>
      <c r="T246" s="225"/>
      <c r="U246" s="225"/>
      <c r="V246" s="225"/>
      <c r="W246" s="225"/>
      <c r="X246" s="225"/>
      <c r="Y246" s="225"/>
    </row>
    <row r="247" spans="1:25" ht="13.5" customHeight="1">
      <c r="A247" s="257"/>
      <c r="B247" s="257"/>
      <c r="C247" s="257"/>
      <c r="D247" s="257"/>
      <c r="E247" s="51"/>
      <c r="F247" s="51"/>
      <c r="G247" s="225"/>
      <c r="H247" s="225"/>
      <c r="I247" s="225"/>
      <c r="J247" s="225"/>
      <c r="K247" s="225"/>
      <c r="L247" s="225"/>
      <c r="M247" s="225"/>
      <c r="N247" s="225"/>
      <c r="O247" s="225"/>
      <c r="P247" s="225"/>
      <c r="Q247" s="225"/>
      <c r="R247" s="225"/>
      <c r="S247" s="225"/>
      <c r="T247" s="225"/>
      <c r="U247" s="225"/>
      <c r="V247" s="225"/>
      <c r="W247" s="225"/>
      <c r="X247" s="225"/>
      <c r="Y247" s="225"/>
    </row>
    <row r="248" spans="1:25" ht="13.5" customHeight="1">
      <c r="A248" s="257"/>
      <c r="B248" s="257"/>
      <c r="C248" s="257"/>
      <c r="D248" s="257"/>
      <c r="E248" s="51"/>
      <c r="F248" s="51"/>
      <c r="G248" s="225"/>
      <c r="H248" s="225"/>
      <c r="I248" s="225"/>
      <c r="J248" s="225"/>
      <c r="K248" s="225"/>
      <c r="L248" s="225"/>
      <c r="M248" s="225"/>
      <c r="N248" s="225"/>
      <c r="O248" s="225"/>
      <c r="P248" s="225"/>
      <c r="Q248" s="225"/>
      <c r="R248" s="225"/>
      <c r="S248" s="225"/>
      <c r="T248" s="225"/>
      <c r="U248" s="225"/>
      <c r="V248" s="225"/>
      <c r="W248" s="225"/>
      <c r="X248" s="225"/>
      <c r="Y248" s="225"/>
    </row>
    <row r="249" spans="1:25" ht="13.5" customHeight="1">
      <c r="A249" s="257"/>
      <c r="B249" s="257"/>
      <c r="C249" s="257"/>
      <c r="D249" s="257"/>
      <c r="E249" s="51"/>
      <c r="F249" s="51"/>
      <c r="G249" s="225"/>
      <c r="H249" s="225"/>
      <c r="I249" s="225"/>
      <c r="J249" s="225"/>
      <c r="K249" s="225"/>
      <c r="L249" s="225"/>
      <c r="M249" s="225"/>
      <c r="N249" s="225"/>
      <c r="O249" s="225"/>
      <c r="P249" s="225"/>
      <c r="Q249" s="225"/>
      <c r="R249" s="225"/>
      <c r="S249" s="225"/>
      <c r="T249" s="225"/>
      <c r="U249" s="225"/>
      <c r="V249" s="225"/>
      <c r="W249" s="225"/>
      <c r="X249" s="225"/>
      <c r="Y249" s="225"/>
    </row>
    <row r="250" spans="1:25" ht="13.5" customHeight="1">
      <c r="A250" s="257"/>
      <c r="B250" s="257"/>
      <c r="C250" s="257"/>
      <c r="D250" s="257"/>
      <c r="E250" s="51"/>
      <c r="F250" s="51"/>
      <c r="G250" s="225"/>
      <c r="H250" s="225"/>
      <c r="I250" s="225"/>
      <c r="J250" s="225"/>
      <c r="K250" s="225"/>
      <c r="L250" s="225"/>
      <c r="M250" s="225"/>
      <c r="N250" s="225"/>
      <c r="O250" s="225"/>
      <c r="P250" s="225"/>
      <c r="Q250" s="225"/>
      <c r="R250" s="225"/>
      <c r="S250" s="225"/>
      <c r="T250" s="225"/>
      <c r="U250" s="225"/>
      <c r="V250" s="225"/>
      <c r="W250" s="225"/>
      <c r="X250" s="225"/>
      <c r="Y250" s="225"/>
    </row>
    <row r="251" spans="1:25" ht="13.5" customHeight="1">
      <c r="A251" s="257"/>
      <c r="B251" s="257"/>
      <c r="C251" s="257"/>
      <c r="D251" s="257"/>
      <c r="E251" s="51"/>
      <c r="F251" s="51"/>
      <c r="G251" s="225"/>
      <c r="H251" s="225"/>
      <c r="I251" s="225"/>
      <c r="J251" s="225"/>
      <c r="K251" s="225"/>
      <c r="L251" s="225"/>
      <c r="M251" s="225"/>
      <c r="N251" s="225"/>
      <c r="O251" s="225"/>
      <c r="P251" s="225"/>
      <c r="Q251" s="225"/>
      <c r="R251" s="225"/>
      <c r="S251" s="225"/>
      <c r="T251" s="225"/>
      <c r="U251" s="225"/>
      <c r="V251" s="225"/>
      <c r="W251" s="225"/>
      <c r="X251" s="225"/>
      <c r="Y251" s="225"/>
    </row>
    <row r="252" spans="1:25" ht="13.5" customHeight="1">
      <c r="A252" s="257"/>
      <c r="B252" s="257"/>
      <c r="C252" s="257"/>
      <c r="D252" s="257"/>
      <c r="E252" s="51"/>
      <c r="F252" s="51"/>
      <c r="G252" s="225"/>
      <c r="H252" s="225"/>
      <c r="I252" s="225"/>
      <c r="J252" s="225"/>
      <c r="K252" s="225"/>
      <c r="L252" s="225"/>
      <c r="M252" s="225"/>
      <c r="N252" s="225"/>
      <c r="O252" s="225"/>
      <c r="P252" s="225"/>
      <c r="Q252" s="225"/>
      <c r="R252" s="225"/>
      <c r="S252" s="225"/>
      <c r="T252" s="225"/>
      <c r="U252" s="225"/>
      <c r="V252" s="225"/>
      <c r="W252" s="225"/>
      <c r="X252" s="225"/>
      <c r="Y252" s="225"/>
    </row>
    <row r="253" spans="1:25" ht="13.5" customHeight="1">
      <c r="A253" s="257"/>
      <c r="B253" s="257"/>
      <c r="C253" s="257"/>
      <c r="D253" s="257"/>
      <c r="E253" s="51"/>
      <c r="F253" s="51"/>
      <c r="G253" s="225"/>
      <c r="H253" s="225"/>
      <c r="I253" s="225"/>
      <c r="J253" s="225"/>
      <c r="K253" s="225"/>
      <c r="L253" s="225"/>
      <c r="M253" s="225"/>
      <c r="N253" s="225"/>
      <c r="O253" s="225"/>
      <c r="P253" s="225"/>
      <c r="Q253" s="225"/>
      <c r="R253" s="225"/>
      <c r="S253" s="225"/>
      <c r="T253" s="225"/>
      <c r="U253" s="225"/>
      <c r="V253" s="225"/>
      <c r="W253" s="225"/>
      <c r="X253" s="225"/>
      <c r="Y253" s="225"/>
    </row>
    <row r="254" spans="1:25" ht="13.5" customHeight="1">
      <c r="A254" s="257"/>
      <c r="B254" s="257"/>
      <c r="C254" s="257"/>
      <c r="D254" s="257"/>
      <c r="E254" s="51"/>
      <c r="F254" s="51"/>
      <c r="G254" s="225"/>
      <c r="H254" s="225"/>
      <c r="I254" s="225"/>
      <c r="J254" s="225"/>
      <c r="K254" s="225"/>
      <c r="L254" s="225"/>
      <c r="M254" s="225"/>
      <c r="N254" s="225"/>
      <c r="O254" s="225"/>
      <c r="P254" s="225"/>
      <c r="Q254" s="225"/>
      <c r="R254" s="225"/>
      <c r="S254" s="225"/>
      <c r="T254" s="225"/>
      <c r="U254" s="225"/>
      <c r="V254" s="225"/>
      <c r="W254" s="225"/>
      <c r="X254" s="225"/>
      <c r="Y254" s="225"/>
    </row>
    <row r="255" spans="1:25" ht="13.5" customHeight="1">
      <c r="A255" s="257"/>
      <c r="B255" s="257"/>
      <c r="C255" s="257"/>
      <c r="D255" s="257"/>
      <c r="E255" s="51"/>
      <c r="F255" s="51"/>
      <c r="G255" s="225"/>
      <c r="H255" s="225"/>
      <c r="I255" s="225"/>
      <c r="J255" s="225"/>
      <c r="K255" s="225"/>
      <c r="L255" s="225"/>
      <c r="M255" s="225"/>
      <c r="N255" s="225"/>
      <c r="O255" s="225"/>
      <c r="P255" s="225"/>
      <c r="Q255" s="225"/>
      <c r="R255" s="225"/>
      <c r="S255" s="225"/>
      <c r="T255" s="225"/>
      <c r="U255" s="225"/>
      <c r="V255" s="225"/>
      <c r="W255" s="225"/>
      <c r="X255" s="225"/>
      <c r="Y255" s="225"/>
    </row>
    <row r="256" spans="1:25" ht="13.5" customHeight="1">
      <c r="A256" s="257"/>
      <c r="B256" s="257"/>
      <c r="C256" s="257"/>
      <c r="D256" s="257"/>
      <c r="E256" s="51"/>
      <c r="F256" s="51"/>
      <c r="G256" s="225"/>
      <c r="H256" s="225"/>
      <c r="I256" s="225"/>
      <c r="J256" s="225"/>
      <c r="K256" s="225"/>
      <c r="L256" s="225"/>
      <c r="M256" s="225"/>
      <c r="N256" s="225"/>
      <c r="O256" s="225"/>
      <c r="P256" s="225"/>
      <c r="Q256" s="225"/>
      <c r="R256" s="225"/>
      <c r="S256" s="225"/>
      <c r="T256" s="225"/>
      <c r="U256" s="225"/>
      <c r="V256" s="225"/>
      <c r="W256" s="225"/>
      <c r="X256" s="225"/>
      <c r="Y256" s="225"/>
    </row>
    <row r="257" spans="1:25" ht="13.5" customHeight="1">
      <c r="A257" s="257"/>
      <c r="B257" s="257"/>
      <c r="C257" s="257"/>
      <c r="D257" s="257"/>
      <c r="E257" s="51"/>
      <c r="F257" s="51"/>
      <c r="G257" s="225"/>
      <c r="H257" s="225"/>
      <c r="I257" s="225"/>
      <c r="J257" s="225"/>
      <c r="K257" s="225"/>
      <c r="L257" s="225"/>
      <c r="M257" s="225"/>
      <c r="N257" s="225"/>
      <c r="O257" s="225"/>
      <c r="P257" s="225"/>
      <c r="Q257" s="225"/>
      <c r="R257" s="225"/>
      <c r="S257" s="225"/>
      <c r="T257" s="225"/>
      <c r="U257" s="225"/>
      <c r="V257" s="225"/>
      <c r="W257" s="225"/>
      <c r="X257" s="225"/>
      <c r="Y257" s="225"/>
    </row>
    <row r="258" spans="1:25" ht="13.5" customHeight="1">
      <c r="A258" s="257"/>
      <c r="B258" s="257"/>
      <c r="C258" s="257"/>
      <c r="D258" s="257"/>
      <c r="E258" s="51"/>
      <c r="F258" s="51"/>
      <c r="G258" s="225"/>
      <c r="H258" s="225"/>
      <c r="I258" s="225"/>
      <c r="J258" s="225"/>
      <c r="K258" s="225"/>
      <c r="L258" s="225"/>
      <c r="M258" s="225"/>
      <c r="N258" s="225"/>
      <c r="O258" s="225"/>
      <c r="P258" s="225"/>
      <c r="Q258" s="225"/>
      <c r="R258" s="225"/>
      <c r="S258" s="225"/>
      <c r="T258" s="225"/>
      <c r="U258" s="225"/>
      <c r="V258" s="225"/>
      <c r="W258" s="225"/>
      <c r="X258" s="225"/>
      <c r="Y258" s="225"/>
    </row>
    <row r="259" spans="1:25" ht="13.5" customHeight="1">
      <c r="A259" s="257"/>
      <c r="B259" s="257"/>
      <c r="C259" s="257"/>
      <c r="D259" s="257"/>
      <c r="E259" s="51"/>
      <c r="F259" s="51"/>
      <c r="G259" s="225"/>
      <c r="H259" s="225"/>
      <c r="I259" s="225"/>
      <c r="J259" s="225"/>
      <c r="K259" s="225"/>
      <c r="L259" s="225"/>
      <c r="M259" s="225"/>
      <c r="N259" s="225"/>
      <c r="O259" s="225"/>
      <c r="P259" s="225"/>
      <c r="Q259" s="225"/>
      <c r="R259" s="225"/>
      <c r="S259" s="225"/>
      <c r="T259" s="225"/>
      <c r="U259" s="225"/>
      <c r="V259" s="225"/>
      <c r="W259" s="225"/>
      <c r="X259" s="225"/>
      <c r="Y259" s="225"/>
    </row>
    <row r="260" spans="1:25" ht="13.5" customHeight="1">
      <c r="A260" s="257"/>
      <c r="B260" s="257"/>
      <c r="C260" s="257"/>
      <c r="D260" s="257"/>
      <c r="E260" s="51"/>
      <c r="F260" s="51"/>
      <c r="G260" s="225"/>
      <c r="H260" s="225"/>
      <c r="I260" s="225"/>
      <c r="J260" s="225"/>
      <c r="K260" s="225"/>
      <c r="L260" s="225"/>
      <c r="M260" s="225"/>
      <c r="N260" s="225"/>
      <c r="O260" s="225"/>
      <c r="P260" s="225"/>
      <c r="Q260" s="225"/>
      <c r="R260" s="225"/>
      <c r="S260" s="225"/>
      <c r="T260" s="225"/>
      <c r="U260" s="225"/>
      <c r="V260" s="225"/>
      <c r="W260" s="225"/>
      <c r="X260" s="225"/>
      <c r="Y260" s="225"/>
    </row>
    <row r="261" spans="1:25" ht="13.5" customHeight="1">
      <c r="A261" s="257"/>
      <c r="B261" s="257"/>
      <c r="C261" s="257"/>
      <c r="D261" s="257"/>
      <c r="E261" s="51"/>
      <c r="F261" s="51"/>
      <c r="G261" s="225"/>
      <c r="H261" s="225"/>
      <c r="I261" s="225"/>
      <c r="J261" s="225"/>
      <c r="K261" s="225"/>
      <c r="L261" s="225"/>
      <c r="M261" s="225"/>
      <c r="N261" s="225"/>
      <c r="O261" s="225"/>
      <c r="P261" s="225"/>
      <c r="Q261" s="225"/>
      <c r="R261" s="225"/>
      <c r="S261" s="225"/>
      <c r="T261" s="225"/>
      <c r="U261" s="225"/>
      <c r="V261" s="225"/>
      <c r="W261" s="225"/>
      <c r="X261" s="225"/>
      <c r="Y261" s="225"/>
    </row>
    <row r="262" spans="1:25" ht="13.5" customHeight="1">
      <c r="A262" s="257"/>
      <c r="B262" s="257"/>
      <c r="C262" s="257"/>
      <c r="D262" s="257"/>
      <c r="E262" s="51"/>
      <c r="F262" s="51"/>
      <c r="G262" s="225"/>
      <c r="H262" s="225"/>
      <c r="I262" s="225"/>
      <c r="J262" s="225"/>
      <c r="K262" s="225"/>
      <c r="L262" s="225"/>
      <c r="M262" s="225"/>
      <c r="N262" s="225"/>
      <c r="O262" s="225"/>
      <c r="P262" s="225"/>
      <c r="Q262" s="225"/>
      <c r="R262" s="225"/>
      <c r="S262" s="225"/>
      <c r="T262" s="225"/>
      <c r="U262" s="225"/>
      <c r="V262" s="225"/>
      <c r="W262" s="225"/>
      <c r="X262" s="225"/>
      <c r="Y262" s="225"/>
    </row>
    <row r="263" spans="1:25" ht="13.5" customHeight="1">
      <c r="A263" s="257"/>
      <c r="B263" s="257"/>
      <c r="C263" s="257"/>
      <c r="D263" s="257"/>
      <c r="E263" s="51"/>
      <c r="F263" s="51"/>
      <c r="G263" s="225"/>
      <c r="H263" s="225"/>
      <c r="I263" s="225"/>
      <c r="J263" s="225"/>
      <c r="K263" s="225"/>
      <c r="L263" s="225"/>
      <c r="M263" s="225"/>
      <c r="N263" s="225"/>
      <c r="O263" s="225"/>
      <c r="P263" s="225"/>
      <c r="Q263" s="225"/>
      <c r="R263" s="225"/>
      <c r="S263" s="225"/>
      <c r="T263" s="225"/>
      <c r="U263" s="225"/>
      <c r="V263" s="225"/>
      <c r="W263" s="225"/>
      <c r="X263" s="225"/>
      <c r="Y263" s="225"/>
    </row>
    <row r="264" spans="1:25" ht="13.5" customHeight="1">
      <c r="A264" s="257"/>
      <c r="B264" s="257"/>
      <c r="C264" s="257"/>
      <c r="D264" s="257"/>
      <c r="E264" s="51"/>
      <c r="F264" s="51"/>
      <c r="G264" s="225"/>
      <c r="H264" s="225"/>
      <c r="I264" s="225"/>
      <c r="J264" s="225"/>
      <c r="K264" s="225"/>
      <c r="L264" s="225"/>
      <c r="M264" s="225"/>
      <c r="N264" s="225"/>
      <c r="O264" s="225"/>
      <c r="P264" s="225"/>
      <c r="Q264" s="225"/>
      <c r="R264" s="225"/>
      <c r="S264" s="225"/>
      <c r="T264" s="225"/>
      <c r="U264" s="225"/>
      <c r="V264" s="225"/>
      <c r="W264" s="225"/>
      <c r="X264" s="225"/>
      <c r="Y264" s="225"/>
    </row>
    <row r="265" spans="1:25" ht="13.5" customHeight="1">
      <c r="A265" s="257"/>
      <c r="B265" s="257"/>
      <c r="C265" s="257"/>
      <c r="D265" s="257"/>
      <c r="E265" s="51"/>
      <c r="F265" s="51"/>
      <c r="G265" s="225"/>
      <c r="H265" s="225"/>
      <c r="I265" s="225"/>
      <c r="J265" s="225"/>
      <c r="K265" s="225"/>
      <c r="L265" s="225"/>
      <c r="M265" s="225"/>
      <c r="N265" s="225"/>
      <c r="O265" s="225"/>
      <c r="P265" s="225"/>
      <c r="Q265" s="225"/>
      <c r="R265" s="225"/>
      <c r="S265" s="225"/>
      <c r="T265" s="225"/>
      <c r="U265" s="225"/>
      <c r="V265" s="225"/>
      <c r="W265" s="225"/>
      <c r="X265" s="225"/>
      <c r="Y265" s="225"/>
    </row>
    <row r="266" spans="1:25" ht="13.5" customHeight="1">
      <c r="A266" s="257"/>
      <c r="B266" s="257"/>
      <c r="C266" s="257"/>
      <c r="D266" s="257"/>
      <c r="E266" s="51"/>
      <c r="F266" s="51"/>
      <c r="G266" s="225"/>
      <c r="H266" s="225"/>
      <c r="I266" s="225"/>
      <c r="J266" s="225"/>
      <c r="K266" s="225"/>
      <c r="L266" s="225"/>
      <c r="M266" s="225"/>
      <c r="N266" s="225"/>
      <c r="O266" s="225"/>
      <c r="P266" s="225"/>
      <c r="Q266" s="225"/>
      <c r="R266" s="225"/>
      <c r="S266" s="225"/>
      <c r="T266" s="225"/>
      <c r="U266" s="225"/>
      <c r="V266" s="225"/>
      <c r="W266" s="225"/>
      <c r="X266" s="225"/>
      <c r="Y266" s="225"/>
    </row>
    <row r="267" spans="1:25" ht="13.5" customHeight="1">
      <c r="A267" s="257"/>
      <c r="B267" s="257"/>
      <c r="C267" s="257"/>
      <c r="D267" s="257"/>
      <c r="E267" s="51"/>
      <c r="F267" s="51"/>
      <c r="G267" s="225"/>
      <c r="H267" s="225"/>
      <c r="I267" s="225"/>
      <c r="J267" s="225"/>
      <c r="K267" s="225"/>
      <c r="L267" s="225"/>
      <c r="M267" s="225"/>
      <c r="N267" s="225"/>
      <c r="O267" s="225"/>
      <c r="P267" s="225"/>
      <c r="Q267" s="225"/>
      <c r="R267" s="225"/>
      <c r="S267" s="225"/>
      <c r="T267" s="225"/>
      <c r="U267" s="225"/>
      <c r="V267" s="225"/>
      <c r="W267" s="225"/>
      <c r="X267" s="225"/>
      <c r="Y267" s="225"/>
    </row>
    <row r="268" spans="1:25" ht="13.5" customHeight="1">
      <c r="A268" s="257"/>
      <c r="B268" s="257"/>
      <c r="C268" s="257"/>
      <c r="D268" s="257"/>
      <c r="E268" s="51"/>
      <c r="F268" s="51"/>
      <c r="G268" s="225"/>
      <c r="H268" s="225"/>
      <c r="I268" s="225"/>
      <c r="J268" s="225"/>
      <c r="K268" s="225"/>
      <c r="L268" s="225"/>
      <c r="M268" s="225"/>
      <c r="N268" s="225"/>
      <c r="O268" s="225"/>
      <c r="P268" s="225"/>
      <c r="Q268" s="225"/>
      <c r="R268" s="225"/>
      <c r="S268" s="225"/>
      <c r="T268" s="225"/>
      <c r="U268" s="225"/>
      <c r="V268" s="225"/>
      <c r="W268" s="225"/>
      <c r="X268" s="225"/>
      <c r="Y268" s="225"/>
    </row>
    <row r="269" spans="1:25" ht="13.5" customHeight="1">
      <c r="A269" s="257"/>
      <c r="B269" s="257"/>
      <c r="C269" s="257"/>
      <c r="D269" s="257"/>
      <c r="E269" s="51"/>
      <c r="F269" s="51"/>
      <c r="G269" s="225"/>
      <c r="H269" s="225"/>
      <c r="I269" s="225"/>
      <c r="J269" s="225"/>
      <c r="K269" s="225"/>
      <c r="L269" s="225"/>
      <c r="M269" s="225"/>
      <c r="N269" s="225"/>
      <c r="O269" s="225"/>
      <c r="P269" s="225"/>
      <c r="Q269" s="225"/>
      <c r="R269" s="225"/>
      <c r="S269" s="225"/>
      <c r="T269" s="225"/>
      <c r="U269" s="225"/>
      <c r="V269" s="225"/>
      <c r="W269" s="225"/>
      <c r="X269" s="225"/>
      <c r="Y269" s="225"/>
    </row>
    <row r="270" spans="1:25" ht="13.5" customHeight="1">
      <c r="A270" s="257"/>
      <c r="B270" s="257"/>
      <c r="C270" s="257"/>
      <c r="D270" s="257"/>
      <c r="E270" s="51"/>
      <c r="F270" s="51"/>
      <c r="G270" s="225"/>
      <c r="H270" s="225"/>
      <c r="I270" s="225"/>
      <c r="J270" s="225"/>
      <c r="K270" s="225"/>
      <c r="L270" s="225"/>
      <c r="M270" s="225"/>
      <c r="N270" s="225"/>
      <c r="O270" s="225"/>
      <c r="P270" s="225"/>
      <c r="Q270" s="225"/>
      <c r="R270" s="225"/>
      <c r="S270" s="225"/>
      <c r="T270" s="225"/>
      <c r="U270" s="225"/>
      <c r="V270" s="225"/>
      <c r="W270" s="225"/>
      <c r="X270" s="225"/>
      <c r="Y270" s="225"/>
    </row>
    <row r="271" spans="1:25" ht="13.5" customHeight="1">
      <c r="A271" s="257"/>
      <c r="B271" s="257"/>
      <c r="C271" s="257"/>
      <c r="D271" s="257"/>
      <c r="E271" s="51"/>
      <c r="F271" s="51"/>
      <c r="G271" s="225"/>
      <c r="H271" s="225"/>
      <c r="I271" s="225"/>
      <c r="J271" s="225"/>
      <c r="K271" s="225"/>
      <c r="L271" s="225"/>
      <c r="M271" s="225"/>
      <c r="N271" s="225"/>
      <c r="O271" s="225"/>
      <c r="P271" s="225"/>
      <c r="Q271" s="225"/>
      <c r="R271" s="225"/>
      <c r="S271" s="225"/>
      <c r="T271" s="225"/>
      <c r="U271" s="225"/>
      <c r="V271" s="225"/>
      <c r="W271" s="225"/>
      <c r="X271" s="225"/>
      <c r="Y271" s="225"/>
    </row>
    <row r="272" spans="1:25" ht="13.5" customHeight="1">
      <c r="A272" s="257"/>
      <c r="B272" s="257"/>
      <c r="C272" s="257"/>
      <c r="D272" s="257"/>
      <c r="E272" s="51"/>
      <c r="F272" s="51"/>
      <c r="G272" s="225"/>
      <c r="H272" s="225"/>
      <c r="I272" s="225"/>
      <c r="J272" s="225"/>
      <c r="K272" s="225"/>
      <c r="L272" s="225"/>
      <c r="M272" s="225"/>
      <c r="N272" s="225"/>
      <c r="O272" s="225"/>
      <c r="P272" s="225"/>
      <c r="Q272" s="225"/>
      <c r="R272" s="225"/>
      <c r="S272" s="225"/>
      <c r="T272" s="225"/>
      <c r="U272" s="225"/>
      <c r="V272" s="225"/>
      <c r="W272" s="225"/>
      <c r="X272" s="225"/>
      <c r="Y272" s="225"/>
    </row>
    <row r="273" spans="1:25" ht="13.5" customHeight="1">
      <c r="A273" s="257"/>
      <c r="B273" s="257"/>
      <c r="C273" s="257"/>
      <c r="D273" s="257"/>
      <c r="E273" s="51"/>
      <c r="F273" s="51"/>
      <c r="G273" s="225"/>
      <c r="H273" s="225"/>
      <c r="I273" s="225"/>
      <c r="J273" s="225"/>
      <c r="K273" s="225"/>
      <c r="L273" s="225"/>
      <c r="M273" s="225"/>
      <c r="N273" s="225"/>
      <c r="O273" s="225"/>
      <c r="P273" s="225"/>
      <c r="Q273" s="225"/>
      <c r="R273" s="225"/>
      <c r="S273" s="225"/>
      <c r="T273" s="225"/>
      <c r="U273" s="225"/>
      <c r="V273" s="225"/>
      <c r="W273" s="225"/>
      <c r="X273" s="225"/>
      <c r="Y273" s="225"/>
    </row>
    <row r="274" spans="1:25" ht="13.5" customHeight="1">
      <c r="A274" s="257"/>
      <c r="B274" s="257"/>
      <c r="C274" s="257"/>
      <c r="D274" s="257"/>
      <c r="E274" s="51"/>
      <c r="F274" s="51"/>
      <c r="G274" s="225"/>
      <c r="H274" s="225"/>
      <c r="I274" s="225"/>
      <c r="J274" s="225"/>
      <c r="K274" s="225"/>
      <c r="L274" s="225"/>
      <c r="M274" s="225"/>
      <c r="N274" s="225"/>
      <c r="O274" s="225"/>
      <c r="P274" s="225"/>
      <c r="Q274" s="225"/>
      <c r="R274" s="225"/>
      <c r="S274" s="225"/>
      <c r="T274" s="225"/>
      <c r="U274" s="225"/>
      <c r="V274" s="225"/>
      <c r="W274" s="225"/>
      <c r="X274" s="225"/>
      <c r="Y274" s="225"/>
    </row>
    <row r="275" spans="1:25" ht="13.5" customHeight="1">
      <c r="A275" s="257"/>
      <c r="B275" s="257"/>
      <c r="C275" s="257"/>
      <c r="D275" s="257"/>
      <c r="E275" s="51"/>
      <c r="F275" s="51"/>
      <c r="G275" s="225"/>
      <c r="H275" s="225"/>
      <c r="I275" s="225"/>
      <c r="J275" s="225"/>
      <c r="K275" s="225"/>
      <c r="L275" s="225"/>
      <c r="M275" s="225"/>
      <c r="N275" s="225"/>
      <c r="O275" s="225"/>
      <c r="P275" s="225"/>
      <c r="Q275" s="225"/>
      <c r="R275" s="225"/>
      <c r="S275" s="225"/>
      <c r="T275" s="225"/>
      <c r="U275" s="225"/>
      <c r="V275" s="225"/>
      <c r="W275" s="225"/>
      <c r="X275" s="225"/>
      <c r="Y275" s="225"/>
    </row>
    <row r="276" spans="1:25" ht="13.5" customHeight="1">
      <c r="A276" s="257"/>
      <c r="B276" s="257"/>
      <c r="C276" s="257"/>
      <c r="D276" s="257"/>
      <c r="E276" s="51"/>
      <c r="F276" s="51"/>
      <c r="G276" s="225"/>
      <c r="H276" s="225"/>
      <c r="I276" s="225"/>
      <c r="J276" s="225"/>
      <c r="K276" s="225"/>
      <c r="L276" s="225"/>
      <c r="M276" s="225"/>
      <c r="N276" s="225"/>
      <c r="O276" s="225"/>
      <c r="P276" s="225"/>
      <c r="Q276" s="225"/>
      <c r="R276" s="225"/>
      <c r="S276" s="225"/>
      <c r="T276" s="225"/>
      <c r="U276" s="225"/>
      <c r="V276" s="225"/>
      <c r="W276" s="225"/>
      <c r="X276" s="225"/>
      <c r="Y276" s="225"/>
    </row>
    <row r="277" spans="1:25" ht="13.5" customHeight="1">
      <c r="A277" s="257"/>
      <c r="B277" s="257"/>
      <c r="C277" s="257"/>
      <c r="D277" s="257"/>
      <c r="E277" s="51"/>
      <c r="F277" s="51"/>
      <c r="G277" s="225"/>
      <c r="H277" s="225"/>
      <c r="I277" s="225"/>
      <c r="J277" s="225"/>
      <c r="K277" s="225"/>
      <c r="L277" s="225"/>
      <c r="M277" s="225"/>
      <c r="N277" s="225"/>
      <c r="O277" s="225"/>
      <c r="P277" s="225"/>
      <c r="Q277" s="225"/>
      <c r="R277" s="225"/>
      <c r="S277" s="225"/>
      <c r="T277" s="225"/>
      <c r="U277" s="225"/>
      <c r="V277" s="225"/>
      <c r="W277" s="225"/>
      <c r="X277" s="225"/>
      <c r="Y277" s="225"/>
    </row>
    <row r="278" spans="1:25" ht="13.5" customHeight="1">
      <c r="A278" s="257"/>
      <c r="B278" s="257"/>
      <c r="C278" s="257"/>
      <c r="D278" s="257"/>
      <c r="E278" s="51"/>
      <c r="F278" s="51"/>
      <c r="G278" s="225"/>
      <c r="H278" s="225"/>
      <c r="I278" s="225"/>
      <c r="J278" s="225"/>
      <c r="K278" s="225"/>
      <c r="L278" s="225"/>
      <c r="M278" s="225"/>
      <c r="N278" s="225"/>
      <c r="O278" s="225"/>
      <c r="P278" s="225"/>
      <c r="Q278" s="225"/>
      <c r="R278" s="225"/>
      <c r="S278" s="225"/>
      <c r="T278" s="225"/>
      <c r="U278" s="225"/>
      <c r="V278" s="225"/>
      <c r="W278" s="225"/>
      <c r="X278" s="225"/>
      <c r="Y278" s="225"/>
    </row>
    <row r="279" spans="1:25" ht="13.5" customHeight="1">
      <c r="A279" s="257"/>
      <c r="B279" s="257"/>
      <c r="C279" s="257"/>
      <c r="D279" s="257"/>
      <c r="E279" s="51"/>
      <c r="F279" s="51"/>
      <c r="G279" s="225"/>
      <c r="H279" s="225"/>
      <c r="I279" s="225"/>
      <c r="J279" s="225"/>
      <c r="K279" s="225"/>
      <c r="L279" s="225"/>
      <c r="M279" s="225"/>
      <c r="N279" s="225"/>
      <c r="O279" s="225"/>
      <c r="P279" s="225"/>
      <c r="Q279" s="225"/>
      <c r="R279" s="225"/>
      <c r="S279" s="225"/>
      <c r="T279" s="225"/>
      <c r="U279" s="225"/>
      <c r="V279" s="225"/>
      <c r="W279" s="225"/>
      <c r="X279" s="225"/>
      <c r="Y279" s="225"/>
    </row>
    <row r="280" spans="1:25" ht="13.5" customHeight="1">
      <c r="A280" s="257"/>
      <c r="B280" s="257"/>
      <c r="C280" s="257"/>
      <c r="D280" s="257"/>
      <c r="E280" s="51"/>
      <c r="F280" s="51"/>
      <c r="G280" s="225"/>
      <c r="H280" s="225"/>
      <c r="I280" s="225"/>
      <c r="J280" s="225"/>
      <c r="K280" s="225"/>
      <c r="L280" s="225"/>
      <c r="M280" s="225"/>
      <c r="N280" s="225"/>
      <c r="O280" s="225"/>
      <c r="P280" s="225"/>
      <c r="Q280" s="225"/>
      <c r="R280" s="225"/>
      <c r="S280" s="225"/>
      <c r="T280" s="225"/>
      <c r="U280" s="225"/>
      <c r="V280" s="225"/>
      <c r="W280" s="225"/>
      <c r="X280" s="225"/>
      <c r="Y280" s="225"/>
    </row>
    <row r="281" spans="1:25" ht="13.5" customHeight="1">
      <c r="A281" s="257"/>
      <c r="B281" s="257"/>
      <c r="C281" s="257"/>
      <c r="D281" s="257"/>
      <c r="E281" s="51"/>
      <c r="F281" s="51"/>
      <c r="G281" s="225"/>
      <c r="H281" s="225"/>
      <c r="I281" s="225"/>
      <c r="J281" s="225"/>
      <c r="K281" s="225"/>
      <c r="L281" s="225"/>
      <c r="M281" s="225"/>
      <c r="N281" s="225"/>
      <c r="O281" s="225"/>
      <c r="P281" s="225"/>
      <c r="Q281" s="225"/>
      <c r="R281" s="225"/>
      <c r="S281" s="225"/>
      <c r="T281" s="225"/>
      <c r="U281" s="225"/>
      <c r="V281" s="225"/>
      <c r="W281" s="225"/>
      <c r="X281" s="225"/>
      <c r="Y281" s="225"/>
    </row>
    <row r="282" spans="1:25" ht="13.5" customHeight="1">
      <c r="A282" s="257"/>
      <c r="B282" s="257"/>
      <c r="C282" s="257"/>
      <c r="D282" s="257"/>
      <c r="E282" s="51"/>
      <c r="F282" s="51"/>
      <c r="G282" s="225"/>
      <c r="H282" s="225"/>
      <c r="I282" s="225"/>
      <c r="J282" s="225"/>
      <c r="K282" s="225"/>
      <c r="L282" s="225"/>
      <c r="M282" s="225"/>
      <c r="N282" s="225"/>
      <c r="O282" s="225"/>
      <c r="P282" s="225"/>
      <c r="Q282" s="225"/>
      <c r="R282" s="225"/>
      <c r="S282" s="225"/>
      <c r="T282" s="225"/>
      <c r="U282" s="225"/>
      <c r="V282" s="225"/>
      <c r="W282" s="225"/>
      <c r="X282" s="225"/>
      <c r="Y282" s="225"/>
    </row>
    <row r="283" spans="1:25" ht="13.5" customHeight="1">
      <c r="A283" s="257"/>
      <c r="B283" s="257"/>
      <c r="C283" s="257"/>
      <c r="D283" s="257"/>
      <c r="E283" s="51"/>
      <c r="F283" s="51"/>
      <c r="G283" s="225"/>
      <c r="H283" s="225"/>
      <c r="I283" s="225"/>
      <c r="J283" s="225"/>
      <c r="K283" s="225"/>
      <c r="L283" s="225"/>
      <c r="M283" s="225"/>
      <c r="N283" s="225"/>
      <c r="O283" s="225"/>
      <c r="P283" s="225"/>
      <c r="Q283" s="225"/>
      <c r="R283" s="225"/>
      <c r="S283" s="225"/>
      <c r="T283" s="225"/>
      <c r="U283" s="225"/>
      <c r="V283" s="225"/>
      <c r="W283" s="225"/>
      <c r="X283" s="225"/>
      <c r="Y283" s="225"/>
    </row>
    <row r="284" spans="1:25" ht="13.5" customHeight="1">
      <c r="A284" s="257"/>
      <c r="B284" s="257"/>
      <c r="C284" s="257"/>
      <c r="D284" s="257"/>
      <c r="E284" s="51"/>
      <c r="F284" s="51"/>
      <c r="G284" s="225"/>
      <c r="H284" s="225"/>
      <c r="I284" s="225"/>
      <c r="J284" s="225"/>
      <c r="K284" s="225"/>
      <c r="L284" s="225"/>
      <c r="M284" s="225"/>
      <c r="N284" s="225"/>
      <c r="O284" s="225"/>
      <c r="P284" s="225"/>
      <c r="Q284" s="225"/>
      <c r="R284" s="225"/>
      <c r="S284" s="225"/>
      <c r="T284" s="225"/>
      <c r="U284" s="225"/>
      <c r="V284" s="225"/>
      <c r="W284" s="225"/>
      <c r="X284" s="225"/>
      <c r="Y284" s="225"/>
    </row>
    <row r="285" spans="1:25" ht="13.5" customHeight="1">
      <c r="A285" s="257"/>
      <c r="B285" s="257"/>
      <c r="C285" s="257"/>
      <c r="D285" s="257"/>
      <c r="E285" s="51"/>
      <c r="F285" s="51"/>
      <c r="G285" s="225"/>
      <c r="H285" s="225"/>
      <c r="I285" s="225"/>
      <c r="J285" s="225"/>
      <c r="K285" s="225"/>
      <c r="L285" s="225"/>
      <c r="M285" s="225"/>
      <c r="N285" s="225"/>
      <c r="O285" s="225"/>
      <c r="P285" s="225"/>
      <c r="Q285" s="225"/>
      <c r="R285" s="225"/>
      <c r="S285" s="225"/>
      <c r="T285" s="225"/>
      <c r="U285" s="225"/>
      <c r="V285" s="225"/>
      <c r="W285" s="225"/>
      <c r="X285" s="225"/>
      <c r="Y285" s="225"/>
    </row>
    <row r="286" spans="1:25" ht="13.5" customHeight="1">
      <c r="A286" s="257"/>
      <c r="B286" s="257"/>
      <c r="C286" s="257"/>
      <c r="D286" s="257"/>
      <c r="E286" s="51"/>
      <c r="F286" s="51"/>
      <c r="G286" s="225"/>
      <c r="H286" s="225"/>
      <c r="I286" s="225"/>
      <c r="J286" s="225"/>
      <c r="K286" s="225"/>
      <c r="L286" s="225"/>
      <c r="M286" s="225"/>
      <c r="N286" s="225"/>
      <c r="O286" s="225"/>
      <c r="P286" s="225"/>
      <c r="Q286" s="225"/>
      <c r="R286" s="225"/>
      <c r="S286" s="225"/>
      <c r="T286" s="225"/>
      <c r="U286" s="225"/>
      <c r="V286" s="225"/>
      <c r="W286" s="225"/>
      <c r="X286" s="225"/>
      <c r="Y286" s="225"/>
    </row>
    <row r="287" spans="1:25" ht="13.5" customHeight="1">
      <c r="A287" s="257"/>
      <c r="B287" s="257"/>
      <c r="C287" s="257"/>
      <c r="D287" s="257"/>
      <c r="E287" s="51"/>
      <c r="F287" s="51"/>
      <c r="G287" s="225"/>
      <c r="H287" s="225"/>
      <c r="I287" s="225"/>
      <c r="J287" s="225"/>
      <c r="K287" s="225"/>
      <c r="L287" s="225"/>
      <c r="M287" s="225"/>
      <c r="N287" s="225"/>
      <c r="O287" s="225"/>
      <c r="P287" s="225"/>
      <c r="Q287" s="225"/>
      <c r="R287" s="225"/>
      <c r="S287" s="225"/>
      <c r="T287" s="225"/>
      <c r="U287" s="225"/>
      <c r="V287" s="225"/>
      <c r="W287" s="225"/>
      <c r="X287" s="225"/>
      <c r="Y287" s="225"/>
    </row>
    <row r="288" spans="1:25" ht="13.5" customHeight="1">
      <c r="A288" s="257"/>
      <c r="B288" s="257"/>
      <c r="C288" s="257"/>
      <c r="D288" s="257"/>
      <c r="E288" s="51"/>
      <c r="F288" s="51"/>
      <c r="G288" s="225"/>
      <c r="H288" s="225"/>
      <c r="I288" s="225"/>
      <c r="J288" s="225"/>
      <c r="K288" s="225"/>
      <c r="L288" s="225"/>
      <c r="M288" s="225"/>
      <c r="N288" s="225"/>
      <c r="O288" s="225"/>
      <c r="P288" s="225"/>
      <c r="Q288" s="225"/>
      <c r="R288" s="225"/>
      <c r="S288" s="225"/>
      <c r="T288" s="225"/>
      <c r="U288" s="225"/>
      <c r="V288" s="225"/>
      <c r="W288" s="225"/>
      <c r="X288" s="225"/>
      <c r="Y288" s="225"/>
    </row>
    <row r="289" spans="1:25" ht="13.5" customHeight="1">
      <c r="A289" s="257"/>
      <c r="B289" s="257"/>
      <c r="C289" s="257"/>
      <c r="D289" s="257"/>
      <c r="E289" s="51"/>
      <c r="F289" s="51"/>
      <c r="G289" s="225"/>
      <c r="H289" s="225"/>
      <c r="I289" s="225"/>
      <c r="J289" s="225"/>
      <c r="K289" s="225"/>
      <c r="L289" s="225"/>
      <c r="M289" s="225"/>
      <c r="N289" s="225"/>
      <c r="O289" s="225"/>
      <c r="P289" s="225"/>
      <c r="Q289" s="225"/>
      <c r="R289" s="225"/>
      <c r="S289" s="225"/>
      <c r="T289" s="225"/>
      <c r="U289" s="225"/>
      <c r="V289" s="225"/>
      <c r="W289" s="225"/>
      <c r="X289" s="225"/>
      <c r="Y289" s="225"/>
    </row>
    <row r="290" spans="1:25" ht="13.5" customHeight="1">
      <c r="A290" s="257"/>
      <c r="B290" s="257"/>
      <c r="C290" s="257"/>
      <c r="D290" s="257"/>
      <c r="E290" s="51"/>
      <c r="F290" s="51"/>
      <c r="G290" s="225"/>
      <c r="H290" s="225"/>
      <c r="I290" s="225"/>
      <c r="J290" s="225"/>
      <c r="K290" s="225"/>
      <c r="L290" s="225"/>
      <c r="M290" s="225"/>
      <c r="N290" s="225"/>
      <c r="O290" s="225"/>
      <c r="P290" s="225"/>
      <c r="Q290" s="225"/>
      <c r="R290" s="225"/>
      <c r="S290" s="225"/>
      <c r="T290" s="225"/>
      <c r="U290" s="225"/>
      <c r="V290" s="225"/>
      <c r="W290" s="225"/>
      <c r="X290" s="225"/>
      <c r="Y290" s="225"/>
    </row>
    <row r="291" spans="1:25" ht="13.5" customHeight="1">
      <c r="A291" s="257"/>
      <c r="B291" s="257"/>
      <c r="C291" s="257"/>
      <c r="D291" s="257"/>
      <c r="E291" s="51"/>
      <c r="F291" s="51"/>
      <c r="G291" s="225"/>
      <c r="H291" s="225"/>
      <c r="I291" s="225"/>
      <c r="J291" s="225"/>
      <c r="K291" s="225"/>
      <c r="L291" s="225"/>
      <c r="M291" s="225"/>
      <c r="N291" s="225"/>
      <c r="O291" s="225"/>
      <c r="P291" s="225"/>
      <c r="Q291" s="225"/>
      <c r="R291" s="225"/>
      <c r="S291" s="225"/>
      <c r="T291" s="225"/>
      <c r="U291" s="225"/>
      <c r="V291" s="225"/>
      <c r="W291" s="225"/>
      <c r="X291" s="225"/>
      <c r="Y291" s="225"/>
    </row>
    <row r="292" spans="1:25" ht="13.5" customHeight="1">
      <c r="A292" s="257"/>
      <c r="B292" s="257"/>
      <c r="C292" s="257"/>
      <c r="D292" s="257"/>
      <c r="E292" s="51"/>
      <c r="F292" s="51"/>
      <c r="G292" s="225"/>
      <c r="H292" s="225"/>
      <c r="I292" s="225"/>
      <c r="J292" s="225"/>
      <c r="K292" s="225"/>
      <c r="L292" s="225"/>
      <c r="M292" s="225"/>
      <c r="N292" s="225"/>
      <c r="O292" s="225"/>
      <c r="P292" s="225"/>
      <c r="Q292" s="225"/>
      <c r="R292" s="225"/>
      <c r="S292" s="225"/>
      <c r="T292" s="225"/>
      <c r="U292" s="225"/>
      <c r="V292" s="225"/>
      <c r="W292" s="225"/>
      <c r="X292" s="225"/>
      <c r="Y292" s="225"/>
    </row>
    <row r="293" spans="1:25" ht="13.5" customHeight="1">
      <c r="A293" s="257"/>
      <c r="B293" s="257"/>
      <c r="C293" s="257"/>
      <c r="D293" s="257"/>
      <c r="E293" s="51"/>
      <c r="F293" s="51"/>
      <c r="G293" s="225"/>
      <c r="H293" s="225"/>
      <c r="I293" s="225"/>
      <c r="J293" s="225"/>
      <c r="K293" s="225"/>
      <c r="L293" s="225"/>
      <c r="M293" s="225"/>
      <c r="N293" s="225"/>
      <c r="O293" s="225"/>
      <c r="P293" s="225"/>
      <c r="Q293" s="225"/>
      <c r="R293" s="225"/>
      <c r="S293" s="225"/>
      <c r="T293" s="225"/>
      <c r="U293" s="225"/>
      <c r="V293" s="225"/>
      <c r="W293" s="225"/>
      <c r="X293" s="225"/>
      <c r="Y293" s="225"/>
    </row>
    <row r="294" spans="1:25" ht="13.5" customHeight="1">
      <c r="A294" s="257"/>
      <c r="B294" s="257"/>
      <c r="C294" s="257"/>
      <c r="D294" s="257"/>
      <c r="E294" s="51"/>
      <c r="F294" s="51"/>
      <c r="G294" s="225"/>
      <c r="H294" s="225"/>
      <c r="I294" s="225"/>
      <c r="J294" s="225"/>
      <c r="K294" s="225"/>
      <c r="L294" s="225"/>
      <c r="M294" s="225"/>
      <c r="N294" s="225"/>
      <c r="O294" s="225"/>
      <c r="P294" s="225"/>
      <c r="Q294" s="225"/>
      <c r="R294" s="225"/>
      <c r="S294" s="225"/>
      <c r="T294" s="225"/>
      <c r="U294" s="225"/>
      <c r="V294" s="225"/>
      <c r="W294" s="225"/>
      <c r="X294" s="225"/>
      <c r="Y294" s="225"/>
    </row>
    <row r="295" spans="1:25" ht="13.5" customHeight="1">
      <c r="A295" s="257"/>
      <c r="B295" s="257"/>
      <c r="C295" s="257"/>
      <c r="D295" s="257"/>
      <c r="E295" s="51"/>
      <c r="F295" s="51"/>
      <c r="G295" s="225"/>
      <c r="H295" s="225"/>
      <c r="I295" s="225"/>
      <c r="J295" s="225"/>
      <c r="K295" s="225"/>
      <c r="L295" s="225"/>
      <c r="M295" s="225"/>
      <c r="N295" s="225"/>
      <c r="O295" s="225"/>
      <c r="P295" s="225"/>
      <c r="Q295" s="225"/>
      <c r="R295" s="225"/>
      <c r="S295" s="225"/>
      <c r="T295" s="225"/>
      <c r="U295" s="225"/>
      <c r="V295" s="225"/>
      <c r="W295" s="225"/>
      <c r="X295" s="225"/>
      <c r="Y295" s="225"/>
    </row>
    <row r="296" spans="1:25" ht="13.5" customHeight="1">
      <c r="A296" s="257"/>
      <c r="B296" s="257"/>
      <c r="C296" s="257"/>
      <c r="D296" s="257"/>
      <c r="E296" s="51"/>
      <c r="F296" s="51"/>
      <c r="G296" s="225"/>
      <c r="H296" s="225"/>
      <c r="I296" s="225"/>
      <c r="J296" s="225"/>
      <c r="K296" s="225"/>
      <c r="L296" s="225"/>
      <c r="M296" s="225"/>
      <c r="N296" s="225"/>
      <c r="O296" s="225"/>
      <c r="P296" s="225"/>
      <c r="Q296" s="225"/>
      <c r="R296" s="225"/>
      <c r="S296" s="225"/>
      <c r="T296" s="225"/>
      <c r="U296" s="225"/>
      <c r="V296" s="225"/>
      <c r="W296" s="225"/>
      <c r="X296" s="225"/>
      <c r="Y296" s="225"/>
    </row>
    <row r="297" spans="1:25" ht="13.5" customHeight="1">
      <c r="A297" s="257"/>
      <c r="B297" s="257"/>
      <c r="C297" s="257"/>
      <c r="D297" s="257"/>
      <c r="E297" s="51"/>
      <c r="F297" s="51"/>
      <c r="G297" s="225"/>
      <c r="H297" s="225"/>
      <c r="I297" s="225"/>
      <c r="J297" s="225"/>
      <c r="K297" s="225"/>
      <c r="L297" s="225"/>
      <c r="M297" s="225"/>
      <c r="N297" s="225"/>
      <c r="O297" s="225"/>
      <c r="P297" s="225"/>
      <c r="Q297" s="225"/>
      <c r="R297" s="225"/>
      <c r="S297" s="225"/>
      <c r="T297" s="225"/>
      <c r="U297" s="225"/>
      <c r="V297" s="225"/>
      <c r="W297" s="225"/>
      <c r="X297" s="225"/>
      <c r="Y297" s="225"/>
    </row>
    <row r="298" spans="1:25" ht="13.5" customHeight="1">
      <c r="A298" s="257"/>
      <c r="B298" s="257"/>
      <c r="C298" s="257"/>
      <c r="D298" s="257"/>
      <c r="E298" s="51"/>
      <c r="F298" s="51"/>
      <c r="G298" s="225"/>
      <c r="H298" s="225"/>
      <c r="I298" s="225"/>
      <c r="J298" s="225"/>
      <c r="K298" s="225"/>
      <c r="L298" s="225"/>
      <c r="M298" s="225"/>
      <c r="N298" s="225"/>
      <c r="O298" s="225"/>
      <c r="P298" s="225"/>
      <c r="Q298" s="225"/>
      <c r="R298" s="225"/>
      <c r="S298" s="225"/>
      <c r="T298" s="225"/>
      <c r="U298" s="225"/>
      <c r="V298" s="225"/>
      <c r="W298" s="225"/>
      <c r="X298" s="225"/>
      <c r="Y298" s="225"/>
    </row>
    <row r="299" spans="1:25" ht="13.5" customHeight="1">
      <c r="A299" s="257"/>
      <c r="B299" s="257"/>
      <c r="C299" s="257"/>
      <c r="D299" s="257"/>
      <c r="E299" s="51"/>
      <c r="F299" s="51"/>
      <c r="G299" s="225"/>
      <c r="H299" s="225"/>
      <c r="I299" s="225"/>
      <c r="J299" s="225"/>
      <c r="K299" s="225"/>
      <c r="L299" s="225"/>
      <c r="M299" s="225"/>
      <c r="N299" s="225"/>
      <c r="O299" s="225"/>
      <c r="P299" s="225"/>
      <c r="Q299" s="225"/>
      <c r="R299" s="225"/>
      <c r="S299" s="225"/>
      <c r="T299" s="225"/>
      <c r="U299" s="225"/>
      <c r="V299" s="225"/>
      <c r="W299" s="225"/>
      <c r="X299" s="225"/>
      <c r="Y299" s="225"/>
    </row>
    <row r="300" spans="1:25" ht="13.5" customHeight="1">
      <c r="A300" s="257"/>
      <c r="B300" s="257"/>
      <c r="C300" s="257"/>
      <c r="D300" s="257"/>
      <c r="E300" s="51"/>
      <c r="F300" s="51"/>
      <c r="G300" s="225"/>
      <c r="H300" s="225"/>
      <c r="I300" s="225"/>
      <c r="J300" s="225"/>
      <c r="K300" s="225"/>
      <c r="L300" s="225"/>
      <c r="M300" s="225"/>
      <c r="N300" s="225"/>
      <c r="O300" s="225"/>
      <c r="P300" s="225"/>
      <c r="Q300" s="225"/>
      <c r="R300" s="225"/>
      <c r="S300" s="225"/>
      <c r="T300" s="225"/>
      <c r="U300" s="225"/>
      <c r="V300" s="225"/>
      <c r="W300" s="225"/>
      <c r="X300" s="225"/>
      <c r="Y300" s="225"/>
    </row>
    <row r="301" spans="1:25" ht="13.5" customHeight="1">
      <c r="A301" s="257"/>
      <c r="B301" s="257"/>
      <c r="C301" s="257"/>
      <c r="D301" s="257"/>
      <c r="E301" s="51"/>
      <c r="F301" s="51"/>
      <c r="G301" s="225"/>
      <c r="H301" s="225"/>
      <c r="I301" s="225"/>
      <c r="J301" s="225"/>
      <c r="K301" s="225"/>
      <c r="L301" s="225"/>
      <c r="M301" s="225"/>
      <c r="N301" s="225"/>
      <c r="O301" s="225"/>
      <c r="P301" s="225"/>
      <c r="Q301" s="225"/>
      <c r="R301" s="225"/>
      <c r="S301" s="225"/>
      <c r="T301" s="225"/>
      <c r="U301" s="225"/>
      <c r="V301" s="225"/>
      <c r="W301" s="225"/>
      <c r="X301" s="225"/>
      <c r="Y301" s="225"/>
    </row>
    <row r="302" spans="1:25" ht="13.5" customHeight="1">
      <c r="A302" s="257"/>
      <c r="B302" s="257"/>
      <c r="C302" s="257"/>
      <c r="D302" s="257"/>
      <c r="E302" s="51"/>
      <c r="F302" s="51"/>
      <c r="G302" s="225"/>
      <c r="H302" s="225"/>
      <c r="I302" s="225"/>
      <c r="J302" s="225"/>
      <c r="K302" s="225"/>
      <c r="L302" s="225"/>
      <c r="M302" s="225"/>
      <c r="N302" s="225"/>
      <c r="O302" s="225"/>
      <c r="P302" s="225"/>
      <c r="Q302" s="225"/>
      <c r="R302" s="225"/>
      <c r="S302" s="225"/>
      <c r="T302" s="225"/>
      <c r="U302" s="225"/>
      <c r="V302" s="225"/>
      <c r="W302" s="225"/>
      <c r="X302" s="225"/>
      <c r="Y302" s="225"/>
    </row>
    <row r="303" spans="1:25" ht="13.5" customHeight="1">
      <c r="A303" s="257"/>
      <c r="B303" s="257"/>
      <c r="C303" s="257"/>
      <c r="D303" s="257"/>
      <c r="E303" s="51"/>
      <c r="F303" s="51"/>
      <c r="G303" s="225"/>
      <c r="H303" s="225"/>
      <c r="I303" s="225"/>
      <c r="J303" s="225"/>
      <c r="K303" s="225"/>
      <c r="L303" s="225"/>
      <c r="M303" s="225"/>
      <c r="N303" s="225"/>
      <c r="O303" s="225"/>
      <c r="P303" s="225"/>
      <c r="Q303" s="225"/>
      <c r="R303" s="225"/>
      <c r="S303" s="225"/>
      <c r="T303" s="225"/>
      <c r="U303" s="225"/>
      <c r="V303" s="225"/>
      <c r="W303" s="225"/>
      <c r="X303" s="225"/>
      <c r="Y303" s="225"/>
    </row>
    <row r="304" spans="1:25" ht="13.5" customHeight="1">
      <c r="A304" s="257"/>
      <c r="B304" s="257"/>
      <c r="C304" s="257"/>
      <c r="D304" s="257"/>
      <c r="E304" s="51"/>
      <c r="F304" s="51"/>
      <c r="G304" s="225"/>
      <c r="H304" s="225"/>
      <c r="I304" s="225"/>
      <c r="J304" s="225"/>
      <c r="K304" s="225"/>
      <c r="L304" s="225"/>
      <c r="M304" s="225"/>
      <c r="N304" s="225"/>
      <c r="O304" s="225"/>
      <c r="P304" s="225"/>
      <c r="Q304" s="225"/>
      <c r="R304" s="225"/>
      <c r="S304" s="225"/>
      <c r="T304" s="225"/>
      <c r="U304" s="225"/>
      <c r="V304" s="225"/>
      <c r="W304" s="225"/>
      <c r="X304" s="225"/>
      <c r="Y304" s="225"/>
    </row>
    <row r="305" spans="1:25" ht="13.5" customHeight="1">
      <c r="A305" s="257"/>
      <c r="B305" s="257"/>
      <c r="C305" s="257"/>
      <c r="D305" s="257"/>
      <c r="E305" s="51"/>
      <c r="F305" s="51"/>
      <c r="G305" s="225"/>
      <c r="H305" s="225"/>
      <c r="I305" s="225"/>
      <c r="J305" s="225"/>
      <c r="K305" s="225"/>
      <c r="L305" s="225"/>
      <c r="M305" s="225"/>
      <c r="N305" s="225"/>
      <c r="O305" s="225"/>
      <c r="P305" s="225"/>
      <c r="Q305" s="225"/>
      <c r="R305" s="225"/>
      <c r="S305" s="225"/>
      <c r="T305" s="225"/>
      <c r="U305" s="225"/>
      <c r="V305" s="225"/>
      <c r="W305" s="225"/>
      <c r="X305" s="225"/>
      <c r="Y305" s="225"/>
    </row>
    <row r="306" spans="1:25" ht="13.5" customHeight="1">
      <c r="A306" s="257"/>
      <c r="B306" s="257"/>
      <c r="C306" s="257"/>
      <c r="D306" s="257"/>
      <c r="E306" s="51"/>
      <c r="F306" s="51"/>
      <c r="G306" s="225"/>
      <c r="H306" s="225"/>
      <c r="I306" s="225"/>
      <c r="J306" s="225"/>
      <c r="K306" s="225"/>
      <c r="L306" s="225"/>
      <c r="M306" s="225"/>
      <c r="N306" s="225"/>
      <c r="O306" s="225"/>
      <c r="P306" s="225"/>
      <c r="Q306" s="225"/>
      <c r="R306" s="225"/>
      <c r="S306" s="225"/>
      <c r="T306" s="225"/>
      <c r="U306" s="225"/>
      <c r="V306" s="225"/>
      <c r="W306" s="225"/>
      <c r="X306" s="225"/>
      <c r="Y306" s="225"/>
    </row>
    <row r="307" spans="1:25" ht="13.5" customHeight="1">
      <c r="A307" s="257"/>
      <c r="B307" s="257"/>
      <c r="C307" s="257"/>
      <c r="D307" s="257"/>
      <c r="E307" s="51"/>
      <c r="F307" s="51"/>
      <c r="G307" s="225"/>
      <c r="H307" s="225"/>
      <c r="I307" s="225"/>
      <c r="J307" s="225"/>
      <c r="K307" s="225"/>
      <c r="L307" s="225"/>
      <c r="M307" s="225"/>
      <c r="N307" s="225"/>
      <c r="O307" s="225"/>
      <c r="P307" s="225"/>
      <c r="Q307" s="225"/>
      <c r="R307" s="225"/>
      <c r="S307" s="225"/>
      <c r="T307" s="225"/>
      <c r="U307" s="225"/>
      <c r="V307" s="225"/>
      <c r="W307" s="225"/>
      <c r="X307" s="225"/>
      <c r="Y307" s="225"/>
    </row>
    <row r="308" spans="1:25" ht="13.5" customHeight="1">
      <c r="A308" s="257"/>
      <c r="B308" s="257"/>
      <c r="C308" s="257"/>
      <c r="D308" s="257"/>
      <c r="E308" s="51"/>
      <c r="F308" s="51"/>
      <c r="G308" s="225"/>
      <c r="H308" s="225"/>
      <c r="I308" s="225"/>
      <c r="J308" s="225"/>
      <c r="K308" s="225"/>
      <c r="L308" s="225"/>
      <c r="M308" s="225"/>
      <c r="N308" s="225"/>
      <c r="O308" s="225"/>
      <c r="P308" s="225"/>
      <c r="Q308" s="225"/>
      <c r="R308" s="225"/>
      <c r="S308" s="225"/>
      <c r="T308" s="225"/>
      <c r="U308" s="225"/>
      <c r="V308" s="225"/>
      <c r="W308" s="225"/>
      <c r="X308" s="225"/>
      <c r="Y308" s="225"/>
    </row>
    <row r="309" spans="1:25" ht="13.5" customHeight="1">
      <c r="A309" s="257"/>
      <c r="B309" s="257"/>
      <c r="C309" s="257"/>
      <c r="D309" s="257"/>
      <c r="E309" s="51"/>
      <c r="F309" s="51"/>
      <c r="G309" s="225"/>
      <c r="H309" s="225"/>
      <c r="I309" s="225"/>
      <c r="J309" s="225"/>
      <c r="K309" s="225"/>
      <c r="L309" s="225"/>
      <c r="M309" s="225"/>
      <c r="N309" s="225"/>
      <c r="O309" s="225"/>
      <c r="P309" s="225"/>
      <c r="Q309" s="225"/>
      <c r="R309" s="225"/>
      <c r="S309" s="225"/>
      <c r="T309" s="225"/>
      <c r="U309" s="225"/>
      <c r="V309" s="225"/>
      <c r="W309" s="225"/>
      <c r="X309" s="225"/>
      <c r="Y309" s="225"/>
    </row>
    <row r="310" spans="1:25" ht="13.5" customHeight="1">
      <c r="A310" s="257"/>
      <c r="B310" s="257"/>
      <c r="C310" s="257"/>
      <c r="D310" s="257"/>
      <c r="E310" s="51"/>
      <c r="F310" s="51"/>
      <c r="G310" s="225"/>
      <c r="H310" s="225"/>
      <c r="I310" s="225"/>
      <c r="J310" s="225"/>
      <c r="K310" s="225"/>
      <c r="L310" s="225"/>
      <c r="M310" s="225"/>
      <c r="N310" s="225"/>
      <c r="O310" s="225"/>
      <c r="P310" s="225"/>
      <c r="Q310" s="225"/>
      <c r="R310" s="225"/>
      <c r="S310" s="225"/>
      <c r="T310" s="225"/>
      <c r="U310" s="225"/>
      <c r="V310" s="225"/>
      <c r="W310" s="225"/>
      <c r="X310" s="225"/>
      <c r="Y310" s="225"/>
    </row>
    <row r="311" spans="1:25" ht="13.5" customHeight="1">
      <c r="A311" s="257"/>
      <c r="B311" s="257"/>
      <c r="C311" s="257"/>
      <c r="D311" s="257"/>
      <c r="E311" s="51"/>
      <c r="F311" s="51"/>
      <c r="G311" s="225"/>
      <c r="H311" s="225"/>
      <c r="I311" s="225"/>
      <c r="J311" s="225"/>
      <c r="K311" s="225"/>
      <c r="L311" s="225"/>
      <c r="M311" s="225"/>
      <c r="N311" s="225"/>
      <c r="O311" s="225"/>
      <c r="P311" s="225"/>
      <c r="Q311" s="225"/>
      <c r="R311" s="225"/>
      <c r="S311" s="225"/>
      <c r="T311" s="225"/>
      <c r="U311" s="225"/>
      <c r="V311" s="225"/>
      <c r="W311" s="225"/>
      <c r="X311" s="225"/>
      <c r="Y311" s="225"/>
    </row>
    <row r="312" spans="1:25" ht="13.5" customHeight="1">
      <c r="A312" s="257"/>
      <c r="B312" s="257"/>
      <c r="C312" s="257"/>
      <c r="D312" s="257"/>
      <c r="E312" s="51"/>
      <c r="F312" s="51"/>
      <c r="G312" s="225"/>
      <c r="H312" s="225"/>
      <c r="I312" s="225"/>
      <c r="J312" s="225"/>
      <c r="K312" s="225"/>
      <c r="L312" s="225"/>
      <c r="M312" s="225"/>
      <c r="N312" s="225"/>
      <c r="O312" s="225"/>
      <c r="P312" s="225"/>
      <c r="Q312" s="225"/>
      <c r="R312" s="225"/>
      <c r="S312" s="225"/>
      <c r="T312" s="225"/>
      <c r="U312" s="225"/>
      <c r="V312" s="225"/>
      <c r="W312" s="225"/>
      <c r="X312" s="225"/>
      <c r="Y312" s="225"/>
    </row>
    <row r="313" spans="1:25" ht="13.5" customHeight="1">
      <c r="A313" s="257"/>
      <c r="B313" s="257"/>
      <c r="C313" s="257"/>
      <c r="D313" s="257"/>
      <c r="E313" s="51"/>
      <c r="F313" s="51"/>
      <c r="G313" s="225"/>
      <c r="H313" s="225"/>
      <c r="I313" s="225"/>
      <c r="J313" s="225"/>
      <c r="K313" s="225"/>
      <c r="L313" s="225"/>
      <c r="M313" s="225"/>
      <c r="N313" s="225"/>
      <c r="O313" s="225"/>
      <c r="P313" s="225"/>
      <c r="Q313" s="225"/>
      <c r="R313" s="225"/>
      <c r="S313" s="225"/>
      <c r="T313" s="225"/>
      <c r="U313" s="225"/>
      <c r="V313" s="225"/>
      <c r="W313" s="225"/>
      <c r="X313" s="225"/>
      <c r="Y313" s="225"/>
    </row>
    <row r="314" spans="1:25" ht="13.5" customHeight="1">
      <c r="A314" s="257"/>
      <c r="B314" s="257"/>
      <c r="C314" s="257"/>
      <c r="D314" s="257"/>
      <c r="E314" s="51"/>
      <c r="F314" s="51"/>
      <c r="G314" s="225"/>
      <c r="H314" s="225"/>
      <c r="I314" s="225"/>
      <c r="J314" s="225"/>
      <c r="K314" s="225"/>
      <c r="L314" s="225"/>
      <c r="M314" s="225"/>
      <c r="N314" s="225"/>
      <c r="O314" s="225"/>
      <c r="P314" s="225"/>
      <c r="Q314" s="225"/>
      <c r="R314" s="225"/>
      <c r="S314" s="225"/>
      <c r="T314" s="225"/>
      <c r="U314" s="225"/>
      <c r="V314" s="225"/>
      <c r="W314" s="225"/>
      <c r="X314" s="225"/>
      <c r="Y314" s="225"/>
    </row>
    <row r="315" spans="1:25" ht="13.5" customHeight="1">
      <c r="A315" s="257"/>
      <c r="B315" s="257"/>
      <c r="C315" s="257"/>
      <c r="D315" s="257"/>
      <c r="E315" s="51"/>
      <c r="F315" s="51"/>
      <c r="G315" s="225"/>
      <c r="H315" s="225"/>
      <c r="I315" s="225"/>
      <c r="J315" s="225"/>
      <c r="K315" s="225"/>
      <c r="L315" s="225"/>
      <c r="M315" s="225"/>
      <c r="N315" s="225"/>
      <c r="O315" s="225"/>
      <c r="P315" s="225"/>
      <c r="Q315" s="225"/>
      <c r="R315" s="225"/>
      <c r="S315" s="225"/>
      <c r="T315" s="225"/>
      <c r="U315" s="225"/>
      <c r="V315" s="225"/>
      <c r="W315" s="225"/>
      <c r="X315" s="225"/>
      <c r="Y315" s="225"/>
    </row>
    <row r="316" spans="1:25" ht="13.5" customHeight="1">
      <c r="A316" s="257"/>
      <c r="B316" s="257"/>
      <c r="C316" s="257"/>
      <c r="D316" s="257"/>
      <c r="E316" s="51"/>
      <c r="F316" s="51"/>
      <c r="G316" s="225"/>
      <c r="H316" s="225"/>
      <c r="I316" s="225"/>
      <c r="J316" s="225"/>
      <c r="K316" s="225"/>
      <c r="L316" s="225"/>
      <c r="M316" s="225"/>
      <c r="N316" s="225"/>
      <c r="O316" s="225"/>
      <c r="P316" s="225"/>
      <c r="Q316" s="225"/>
      <c r="R316" s="225"/>
      <c r="S316" s="225"/>
      <c r="T316" s="225"/>
      <c r="U316" s="225"/>
      <c r="V316" s="225"/>
      <c r="W316" s="225"/>
      <c r="X316" s="225"/>
      <c r="Y316" s="225"/>
    </row>
    <row r="317" spans="1:25" ht="13.5" customHeight="1">
      <c r="A317" s="257"/>
      <c r="B317" s="257"/>
      <c r="C317" s="257"/>
      <c r="D317" s="257"/>
      <c r="E317" s="51"/>
      <c r="F317" s="51"/>
      <c r="G317" s="225"/>
      <c r="H317" s="225"/>
      <c r="I317" s="225"/>
      <c r="J317" s="225"/>
      <c r="K317" s="225"/>
      <c r="L317" s="225"/>
      <c r="M317" s="225"/>
      <c r="N317" s="225"/>
      <c r="O317" s="225"/>
      <c r="P317" s="225"/>
      <c r="Q317" s="225"/>
      <c r="R317" s="225"/>
      <c r="S317" s="225"/>
      <c r="T317" s="225"/>
      <c r="U317" s="225"/>
      <c r="V317" s="225"/>
      <c r="W317" s="225"/>
      <c r="X317" s="225"/>
      <c r="Y317" s="225"/>
    </row>
    <row r="318" spans="1:25" ht="13.5" customHeight="1">
      <c r="A318" s="257"/>
      <c r="B318" s="257"/>
      <c r="C318" s="257"/>
      <c r="D318" s="257"/>
      <c r="E318" s="51"/>
      <c r="F318" s="51"/>
      <c r="G318" s="225"/>
      <c r="H318" s="225"/>
      <c r="I318" s="225"/>
      <c r="J318" s="225"/>
      <c r="K318" s="225"/>
      <c r="L318" s="225"/>
      <c r="M318" s="225"/>
      <c r="N318" s="225"/>
      <c r="O318" s="225"/>
      <c r="P318" s="225"/>
      <c r="Q318" s="225"/>
      <c r="R318" s="225"/>
      <c r="S318" s="225"/>
      <c r="T318" s="225"/>
      <c r="U318" s="225"/>
      <c r="V318" s="225"/>
      <c r="W318" s="225"/>
      <c r="X318" s="225"/>
      <c r="Y318" s="225"/>
    </row>
    <row r="319" spans="1:25" ht="13.5" customHeight="1">
      <c r="A319" s="257"/>
      <c r="B319" s="257"/>
      <c r="C319" s="257"/>
      <c r="D319" s="257"/>
      <c r="E319" s="51"/>
      <c r="F319" s="51"/>
      <c r="G319" s="225"/>
      <c r="H319" s="225"/>
      <c r="I319" s="225"/>
      <c r="J319" s="225"/>
      <c r="K319" s="225"/>
      <c r="L319" s="225"/>
      <c r="M319" s="225"/>
      <c r="N319" s="225"/>
      <c r="O319" s="225"/>
      <c r="P319" s="225"/>
      <c r="Q319" s="225"/>
      <c r="R319" s="225"/>
      <c r="S319" s="225"/>
      <c r="T319" s="225"/>
      <c r="U319" s="225"/>
      <c r="V319" s="225"/>
      <c r="W319" s="225"/>
      <c r="X319" s="225"/>
      <c r="Y319" s="225"/>
    </row>
    <row r="320" spans="1:25" ht="13.5" customHeight="1">
      <c r="A320" s="257"/>
      <c r="B320" s="257"/>
      <c r="C320" s="257"/>
      <c r="D320" s="257"/>
      <c r="E320" s="51"/>
      <c r="F320" s="51"/>
      <c r="G320" s="225"/>
      <c r="H320" s="225"/>
      <c r="I320" s="225"/>
      <c r="J320" s="225"/>
      <c r="K320" s="225"/>
      <c r="L320" s="225"/>
      <c r="M320" s="225"/>
      <c r="N320" s="225"/>
      <c r="O320" s="225"/>
      <c r="P320" s="225"/>
      <c r="Q320" s="225"/>
      <c r="R320" s="225"/>
      <c r="S320" s="225"/>
      <c r="T320" s="225"/>
      <c r="U320" s="225"/>
      <c r="V320" s="225"/>
      <c r="W320" s="225"/>
      <c r="X320" s="225"/>
      <c r="Y320" s="225"/>
    </row>
    <row r="321" spans="1:25" ht="13.5" customHeight="1">
      <c r="A321" s="257"/>
      <c r="B321" s="257"/>
      <c r="C321" s="257"/>
      <c r="D321" s="257"/>
      <c r="E321" s="51"/>
      <c r="F321" s="51"/>
      <c r="G321" s="225"/>
      <c r="H321" s="225"/>
      <c r="I321" s="225"/>
      <c r="J321" s="225"/>
      <c r="K321" s="225"/>
      <c r="L321" s="225"/>
      <c r="M321" s="225"/>
      <c r="N321" s="225"/>
      <c r="O321" s="225"/>
      <c r="P321" s="225"/>
      <c r="Q321" s="225"/>
      <c r="R321" s="225"/>
      <c r="S321" s="225"/>
      <c r="T321" s="225"/>
      <c r="U321" s="225"/>
      <c r="V321" s="225"/>
      <c r="W321" s="225"/>
      <c r="X321" s="225"/>
      <c r="Y321" s="225"/>
    </row>
    <row r="322" spans="1:25" ht="13.5" customHeight="1">
      <c r="A322" s="257"/>
      <c r="B322" s="257"/>
      <c r="C322" s="257"/>
      <c r="D322" s="257"/>
      <c r="E322" s="51"/>
      <c r="F322" s="51"/>
      <c r="G322" s="225"/>
      <c r="H322" s="225"/>
      <c r="I322" s="225"/>
      <c r="J322" s="225"/>
      <c r="K322" s="225"/>
      <c r="L322" s="225"/>
      <c r="M322" s="225"/>
      <c r="N322" s="225"/>
      <c r="O322" s="225"/>
      <c r="P322" s="225"/>
      <c r="Q322" s="225"/>
      <c r="R322" s="225"/>
      <c r="S322" s="225"/>
      <c r="T322" s="225"/>
      <c r="U322" s="225"/>
      <c r="V322" s="225"/>
      <c r="W322" s="225"/>
      <c r="X322" s="225"/>
      <c r="Y322" s="225"/>
    </row>
    <row r="323" spans="1:25" ht="13.5" customHeight="1">
      <c r="A323" s="257"/>
      <c r="B323" s="257"/>
      <c r="C323" s="257"/>
      <c r="D323" s="257"/>
      <c r="E323" s="51"/>
      <c r="F323" s="51"/>
      <c r="G323" s="225"/>
      <c r="H323" s="225"/>
      <c r="I323" s="225"/>
      <c r="J323" s="225"/>
      <c r="K323" s="225"/>
      <c r="L323" s="225"/>
      <c r="M323" s="225"/>
      <c r="N323" s="225"/>
      <c r="O323" s="225"/>
      <c r="P323" s="225"/>
      <c r="Q323" s="225"/>
      <c r="R323" s="225"/>
      <c r="S323" s="225"/>
      <c r="T323" s="225"/>
      <c r="U323" s="225"/>
      <c r="V323" s="225"/>
      <c r="W323" s="225"/>
      <c r="X323" s="225"/>
      <c r="Y323" s="225"/>
    </row>
    <row r="324" spans="1:25" ht="13.5" customHeight="1">
      <c r="A324" s="257"/>
      <c r="B324" s="257"/>
      <c r="C324" s="257"/>
      <c r="D324" s="257"/>
      <c r="E324" s="51"/>
      <c r="F324" s="51"/>
      <c r="G324" s="225"/>
      <c r="H324" s="225"/>
      <c r="I324" s="225"/>
      <c r="J324" s="225"/>
      <c r="K324" s="225"/>
      <c r="L324" s="225"/>
      <c r="M324" s="225"/>
      <c r="N324" s="225"/>
      <c r="O324" s="225"/>
      <c r="P324" s="225"/>
      <c r="Q324" s="225"/>
      <c r="R324" s="225"/>
      <c r="S324" s="225"/>
      <c r="T324" s="225"/>
      <c r="U324" s="225"/>
      <c r="V324" s="225"/>
      <c r="W324" s="225"/>
      <c r="X324" s="225"/>
      <c r="Y324" s="225"/>
    </row>
    <row r="325" spans="1:25" ht="13.5" customHeight="1">
      <c r="A325" s="257"/>
      <c r="B325" s="257"/>
      <c r="C325" s="257"/>
      <c r="D325" s="257"/>
      <c r="E325" s="51"/>
      <c r="F325" s="51"/>
      <c r="G325" s="225"/>
      <c r="H325" s="225"/>
      <c r="I325" s="225"/>
      <c r="J325" s="225"/>
      <c r="K325" s="225"/>
      <c r="L325" s="225"/>
      <c r="M325" s="225"/>
      <c r="N325" s="225"/>
      <c r="O325" s="225"/>
      <c r="P325" s="225"/>
      <c r="Q325" s="225"/>
      <c r="R325" s="225"/>
      <c r="S325" s="225"/>
      <c r="T325" s="225"/>
      <c r="U325" s="225"/>
      <c r="V325" s="225"/>
      <c r="W325" s="225"/>
      <c r="X325" s="225"/>
      <c r="Y325" s="225"/>
    </row>
    <row r="326" spans="1:25" ht="13.5" customHeight="1">
      <c r="A326" s="257"/>
      <c r="B326" s="257"/>
      <c r="C326" s="257"/>
      <c r="D326" s="257"/>
      <c r="E326" s="51"/>
      <c r="F326" s="51"/>
      <c r="G326" s="225"/>
      <c r="H326" s="225"/>
      <c r="I326" s="225"/>
      <c r="J326" s="225"/>
      <c r="K326" s="225"/>
      <c r="L326" s="225"/>
      <c r="M326" s="225"/>
      <c r="N326" s="225"/>
      <c r="O326" s="225"/>
      <c r="P326" s="225"/>
      <c r="Q326" s="225"/>
      <c r="R326" s="225"/>
      <c r="S326" s="225"/>
      <c r="T326" s="225"/>
      <c r="U326" s="225"/>
      <c r="V326" s="225"/>
      <c r="W326" s="225"/>
      <c r="X326" s="225"/>
      <c r="Y326" s="225"/>
    </row>
    <row r="327" spans="1:25" ht="13.5" customHeight="1">
      <c r="A327" s="257"/>
      <c r="B327" s="257"/>
      <c r="C327" s="257"/>
      <c r="D327" s="257"/>
      <c r="E327" s="51"/>
      <c r="F327" s="51"/>
      <c r="G327" s="225"/>
      <c r="H327" s="225"/>
      <c r="I327" s="225"/>
      <c r="J327" s="225"/>
      <c r="K327" s="225"/>
      <c r="L327" s="225"/>
      <c r="M327" s="225"/>
      <c r="N327" s="225"/>
      <c r="O327" s="225"/>
      <c r="P327" s="225"/>
      <c r="Q327" s="225"/>
      <c r="R327" s="225"/>
      <c r="S327" s="225"/>
      <c r="T327" s="225"/>
      <c r="U327" s="225"/>
      <c r="V327" s="225"/>
      <c r="W327" s="225"/>
      <c r="X327" s="225"/>
      <c r="Y327" s="225"/>
    </row>
    <row r="328" spans="1:25" ht="13.5" customHeight="1">
      <c r="A328" s="257"/>
      <c r="B328" s="257"/>
      <c r="C328" s="257"/>
      <c r="D328" s="257"/>
      <c r="E328" s="51"/>
      <c r="F328" s="51"/>
      <c r="G328" s="225"/>
      <c r="H328" s="225"/>
      <c r="I328" s="225"/>
      <c r="J328" s="225"/>
      <c r="K328" s="225"/>
      <c r="L328" s="225"/>
      <c r="M328" s="225"/>
      <c r="N328" s="225"/>
      <c r="O328" s="225"/>
      <c r="P328" s="225"/>
      <c r="Q328" s="225"/>
      <c r="R328" s="225"/>
      <c r="S328" s="225"/>
      <c r="T328" s="225"/>
      <c r="U328" s="225"/>
      <c r="V328" s="225"/>
      <c r="W328" s="225"/>
      <c r="X328" s="225"/>
      <c r="Y328" s="225"/>
    </row>
    <row r="329" spans="1:25" ht="13.5" customHeight="1">
      <c r="A329" s="257"/>
      <c r="B329" s="257"/>
      <c r="C329" s="257"/>
      <c r="D329" s="257"/>
      <c r="E329" s="51"/>
      <c r="F329" s="51"/>
      <c r="G329" s="225"/>
      <c r="H329" s="225"/>
      <c r="I329" s="225"/>
      <c r="J329" s="225"/>
      <c r="K329" s="225"/>
      <c r="L329" s="225"/>
      <c r="M329" s="225"/>
      <c r="N329" s="225"/>
      <c r="O329" s="225"/>
      <c r="P329" s="225"/>
      <c r="Q329" s="225"/>
      <c r="R329" s="225"/>
      <c r="S329" s="225"/>
      <c r="T329" s="225"/>
      <c r="U329" s="225"/>
      <c r="V329" s="225"/>
      <c r="W329" s="225"/>
      <c r="X329" s="225"/>
      <c r="Y329" s="225"/>
    </row>
    <row r="330" spans="1:25" ht="13.5" customHeight="1">
      <c r="A330" s="257"/>
      <c r="B330" s="257"/>
      <c r="C330" s="257"/>
      <c r="D330" s="257"/>
      <c r="E330" s="51"/>
      <c r="F330" s="51"/>
      <c r="G330" s="225"/>
      <c r="H330" s="225"/>
      <c r="I330" s="225"/>
      <c r="J330" s="225"/>
      <c r="K330" s="225"/>
      <c r="L330" s="225"/>
      <c r="M330" s="225"/>
      <c r="N330" s="225"/>
      <c r="O330" s="225"/>
      <c r="P330" s="225"/>
      <c r="Q330" s="225"/>
      <c r="R330" s="225"/>
      <c r="S330" s="225"/>
      <c r="T330" s="225"/>
      <c r="U330" s="225"/>
      <c r="V330" s="225"/>
      <c r="W330" s="225"/>
      <c r="X330" s="225"/>
      <c r="Y330" s="225"/>
    </row>
    <row r="331" spans="1:25" ht="13.5" customHeight="1">
      <c r="A331" s="257"/>
      <c r="B331" s="257"/>
      <c r="C331" s="257"/>
      <c r="D331" s="257"/>
      <c r="E331" s="51"/>
      <c r="F331" s="51"/>
      <c r="G331" s="225"/>
      <c r="H331" s="225"/>
      <c r="I331" s="225"/>
      <c r="J331" s="225"/>
      <c r="K331" s="225"/>
      <c r="L331" s="225"/>
      <c r="M331" s="225"/>
      <c r="N331" s="225"/>
      <c r="O331" s="225"/>
      <c r="P331" s="225"/>
      <c r="Q331" s="225"/>
      <c r="R331" s="225"/>
      <c r="S331" s="225"/>
      <c r="T331" s="225"/>
      <c r="U331" s="225"/>
      <c r="V331" s="225"/>
      <c r="W331" s="225"/>
      <c r="X331" s="225"/>
      <c r="Y331" s="225"/>
    </row>
    <row r="332" spans="1:25" ht="13.5" customHeight="1">
      <c r="A332" s="257"/>
      <c r="B332" s="257"/>
      <c r="C332" s="257"/>
      <c r="D332" s="257"/>
      <c r="E332" s="51"/>
      <c r="F332" s="51"/>
      <c r="G332" s="225"/>
      <c r="H332" s="225"/>
      <c r="I332" s="225"/>
      <c r="J332" s="225"/>
      <c r="K332" s="225"/>
      <c r="L332" s="225"/>
      <c r="M332" s="225"/>
      <c r="N332" s="225"/>
      <c r="O332" s="225"/>
      <c r="P332" s="225"/>
      <c r="Q332" s="225"/>
      <c r="R332" s="225"/>
      <c r="S332" s="225"/>
      <c r="T332" s="225"/>
      <c r="U332" s="225"/>
      <c r="V332" s="225"/>
      <c r="W332" s="225"/>
      <c r="X332" s="225"/>
      <c r="Y332" s="225"/>
    </row>
    <row r="333" spans="1:25" ht="13.5" customHeight="1">
      <c r="A333" s="257"/>
      <c r="B333" s="257"/>
      <c r="C333" s="257"/>
      <c r="D333" s="257"/>
      <c r="E333" s="51"/>
      <c r="F333" s="51"/>
      <c r="G333" s="225"/>
      <c r="H333" s="225"/>
      <c r="I333" s="225"/>
      <c r="J333" s="225"/>
      <c r="K333" s="225"/>
      <c r="L333" s="225"/>
      <c r="M333" s="225"/>
      <c r="N333" s="225"/>
      <c r="O333" s="225"/>
      <c r="P333" s="225"/>
      <c r="Q333" s="225"/>
      <c r="R333" s="225"/>
      <c r="S333" s="225"/>
      <c r="T333" s="225"/>
      <c r="U333" s="225"/>
      <c r="V333" s="225"/>
      <c r="W333" s="225"/>
      <c r="X333" s="225"/>
      <c r="Y333" s="225"/>
    </row>
    <row r="334" spans="1:25" ht="13.5" customHeight="1">
      <c r="A334" s="257"/>
      <c r="B334" s="257"/>
      <c r="C334" s="257"/>
      <c r="D334" s="257"/>
      <c r="E334" s="51"/>
      <c r="F334" s="51"/>
      <c r="G334" s="225"/>
      <c r="H334" s="225"/>
      <c r="I334" s="225"/>
      <c r="J334" s="225"/>
      <c r="K334" s="225"/>
      <c r="L334" s="225"/>
      <c r="M334" s="225"/>
      <c r="N334" s="225"/>
      <c r="O334" s="225"/>
      <c r="P334" s="225"/>
      <c r="Q334" s="225"/>
      <c r="R334" s="225"/>
      <c r="S334" s="225"/>
      <c r="T334" s="225"/>
      <c r="U334" s="225"/>
      <c r="V334" s="225"/>
      <c r="W334" s="225"/>
      <c r="X334" s="225"/>
      <c r="Y334" s="225"/>
    </row>
    <row r="335" spans="1:25" ht="13.5" customHeight="1">
      <c r="A335" s="257"/>
      <c r="B335" s="257"/>
      <c r="C335" s="257"/>
      <c r="D335" s="257"/>
      <c r="E335" s="51"/>
      <c r="F335" s="51"/>
      <c r="G335" s="225"/>
      <c r="H335" s="225"/>
      <c r="I335" s="225"/>
      <c r="J335" s="225"/>
      <c r="K335" s="225"/>
      <c r="L335" s="225"/>
      <c r="M335" s="225"/>
      <c r="N335" s="225"/>
      <c r="O335" s="225"/>
      <c r="P335" s="225"/>
      <c r="Q335" s="225"/>
      <c r="R335" s="225"/>
      <c r="S335" s="225"/>
      <c r="T335" s="225"/>
      <c r="U335" s="225"/>
      <c r="V335" s="225"/>
      <c r="W335" s="225"/>
      <c r="X335" s="225"/>
      <c r="Y335" s="225"/>
    </row>
    <row r="336" spans="1:25" ht="13.5" customHeight="1">
      <c r="A336" s="257"/>
      <c r="B336" s="257"/>
      <c r="C336" s="257"/>
      <c r="D336" s="257"/>
      <c r="E336" s="51"/>
      <c r="F336" s="51"/>
      <c r="G336" s="225"/>
      <c r="H336" s="225"/>
      <c r="I336" s="225"/>
      <c r="J336" s="225"/>
      <c r="K336" s="225"/>
      <c r="L336" s="225"/>
      <c r="M336" s="225"/>
      <c r="N336" s="225"/>
      <c r="O336" s="225"/>
      <c r="P336" s="225"/>
      <c r="Q336" s="225"/>
      <c r="R336" s="225"/>
      <c r="S336" s="225"/>
      <c r="T336" s="225"/>
      <c r="U336" s="225"/>
      <c r="V336" s="225"/>
      <c r="W336" s="225"/>
      <c r="X336" s="225"/>
      <c r="Y336" s="225"/>
    </row>
    <row r="337" spans="1:25" ht="13.5" customHeight="1">
      <c r="A337" s="257"/>
      <c r="B337" s="257"/>
      <c r="C337" s="257"/>
      <c r="D337" s="257"/>
      <c r="E337" s="51"/>
      <c r="F337" s="51"/>
      <c r="G337" s="225"/>
      <c r="H337" s="225"/>
      <c r="I337" s="225"/>
      <c r="J337" s="225"/>
      <c r="K337" s="225"/>
      <c r="L337" s="225"/>
      <c r="M337" s="225"/>
      <c r="N337" s="225"/>
      <c r="O337" s="225"/>
      <c r="P337" s="225"/>
      <c r="Q337" s="225"/>
      <c r="R337" s="225"/>
      <c r="S337" s="225"/>
      <c r="T337" s="225"/>
      <c r="U337" s="225"/>
      <c r="V337" s="225"/>
      <c r="W337" s="225"/>
      <c r="X337" s="225"/>
      <c r="Y337" s="225"/>
    </row>
    <row r="338" spans="1:25" ht="13.5" customHeight="1">
      <c r="A338" s="257"/>
      <c r="B338" s="257"/>
      <c r="C338" s="257"/>
      <c r="D338" s="257"/>
      <c r="E338" s="51"/>
      <c r="F338" s="51"/>
      <c r="G338" s="225"/>
      <c r="H338" s="225"/>
      <c r="I338" s="225"/>
      <c r="J338" s="225"/>
      <c r="K338" s="225"/>
      <c r="L338" s="225"/>
      <c r="M338" s="225"/>
      <c r="N338" s="225"/>
      <c r="O338" s="225"/>
      <c r="P338" s="225"/>
      <c r="Q338" s="225"/>
      <c r="R338" s="225"/>
      <c r="S338" s="225"/>
      <c r="T338" s="225"/>
      <c r="U338" s="225"/>
      <c r="V338" s="225"/>
      <c r="W338" s="225"/>
      <c r="X338" s="225"/>
      <c r="Y338" s="225"/>
    </row>
    <row r="339" spans="1:25" ht="13.5" customHeight="1">
      <c r="A339" s="257"/>
      <c r="B339" s="257"/>
      <c r="C339" s="257"/>
      <c r="D339" s="257"/>
      <c r="E339" s="51"/>
      <c r="F339" s="51"/>
      <c r="G339" s="225"/>
      <c r="H339" s="225"/>
      <c r="I339" s="225"/>
      <c r="J339" s="225"/>
      <c r="K339" s="225"/>
      <c r="L339" s="225"/>
      <c r="M339" s="225"/>
      <c r="N339" s="225"/>
      <c r="O339" s="225"/>
      <c r="P339" s="225"/>
      <c r="Q339" s="225"/>
      <c r="R339" s="225"/>
      <c r="S339" s="225"/>
      <c r="T339" s="225"/>
      <c r="U339" s="225"/>
      <c r="V339" s="225"/>
      <c r="W339" s="225"/>
      <c r="X339" s="225"/>
      <c r="Y339" s="225"/>
    </row>
    <row r="340" spans="1:25" ht="13.5" customHeight="1">
      <c r="A340" s="257"/>
      <c r="B340" s="257"/>
      <c r="C340" s="257"/>
      <c r="D340" s="257"/>
      <c r="E340" s="51"/>
      <c r="F340" s="51"/>
      <c r="G340" s="225"/>
      <c r="H340" s="225"/>
      <c r="I340" s="225"/>
      <c r="J340" s="225"/>
      <c r="K340" s="225"/>
      <c r="L340" s="225"/>
      <c r="M340" s="225"/>
      <c r="N340" s="225"/>
      <c r="O340" s="225"/>
      <c r="P340" s="225"/>
      <c r="Q340" s="225"/>
      <c r="R340" s="225"/>
      <c r="S340" s="225"/>
      <c r="T340" s="225"/>
      <c r="U340" s="225"/>
      <c r="V340" s="225"/>
      <c r="W340" s="225"/>
      <c r="X340" s="225"/>
      <c r="Y340" s="225"/>
    </row>
    <row r="341" spans="1:25" ht="13.5" customHeight="1">
      <c r="A341" s="257"/>
      <c r="B341" s="257"/>
      <c r="C341" s="257"/>
      <c r="D341" s="257"/>
      <c r="E341" s="51"/>
      <c r="F341" s="51"/>
      <c r="G341" s="225"/>
      <c r="H341" s="225"/>
      <c r="I341" s="225"/>
      <c r="J341" s="225"/>
      <c r="K341" s="225"/>
      <c r="L341" s="225"/>
      <c r="M341" s="225"/>
      <c r="N341" s="225"/>
      <c r="O341" s="225"/>
      <c r="P341" s="225"/>
      <c r="Q341" s="225"/>
      <c r="R341" s="225"/>
      <c r="S341" s="225"/>
      <c r="T341" s="225"/>
      <c r="U341" s="225"/>
      <c r="V341" s="225"/>
      <c r="W341" s="225"/>
      <c r="X341" s="225"/>
      <c r="Y341" s="225"/>
    </row>
    <row r="342" spans="1:25" ht="13.5" customHeight="1">
      <c r="A342" s="257"/>
      <c r="B342" s="257"/>
      <c r="C342" s="257"/>
      <c r="D342" s="257"/>
      <c r="E342" s="51"/>
      <c r="F342" s="51"/>
      <c r="G342" s="225"/>
      <c r="H342" s="225"/>
      <c r="I342" s="225"/>
      <c r="J342" s="225"/>
      <c r="K342" s="225"/>
      <c r="L342" s="225"/>
      <c r="M342" s="225"/>
      <c r="N342" s="225"/>
      <c r="O342" s="225"/>
      <c r="P342" s="225"/>
      <c r="Q342" s="225"/>
      <c r="R342" s="225"/>
      <c r="S342" s="225"/>
      <c r="T342" s="225"/>
      <c r="U342" s="225"/>
      <c r="V342" s="225"/>
      <c r="W342" s="225"/>
      <c r="X342" s="225"/>
      <c r="Y342" s="225"/>
    </row>
    <row r="343" spans="1:25" ht="13.5" customHeight="1">
      <c r="A343" s="257"/>
      <c r="B343" s="257"/>
      <c r="C343" s="257"/>
      <c r="D343" s="257"/>
      <c r="E343" s="51"/>
      <c r="F343" s="51"/>
      <c r="G343" s="225"/>
      <c r="H343" s="225"/>
      <c r="I343" s="225"/>
      <c r="J343" s="225"/>
      <c r="K343" s="225"/>
      <c r="L343" s="225"/>
      <c r="M343" s="225"/>
      <c r="N343" s="225"/>
      <c r="O343" s="225"/>
      <c r="P343" s="225"/>
      <c r="Q343" s="225"/>
      <c r="R343" s="225"/>
      <c r="S343" s="225"/>
      <c r="T343" s="225"/>
      <c r="U343" s="225"/>
      <c r="V343" s="225"/>
      <c r="W343" s="225"/>
      <c r="X343" s="225"/>
      <c r="Y343" s="225"/>
    </row>
    <row r="344" spans="1:25" ht="13.5" customHeight="1">
      <c r="A344" s="257"/>
      <c r="B344" s="257"/>
      <c r="C344" s="257"/>
      <c r="D344" s="257"/>
      <c r="E344" s="51"/>
      <c r="F344" s="51"/>
      <c r="G344" s="225"/>
      <c r="H344" s="225"/>
      <c r="I344" s="225"/>
      <c r="J344" s="225"/>
      <c r="K344" s="225"/>
      <c r="L344" s="225"/>
      <c r="M344" s="225"/>
      <c r="N344" s="225"/>
      <c r="O344" s="225"/>
      <c r="P344" s="225"/>
      <c r="Q344" s="225"/>
      <c r="R344" s="225"/>
      <c r="S344" s="225"/>
      <c r="T344" s="225"/>
      <c r="U344" s="225"/>
      <c r="V344" s="225"/>
      <c r="W344" s="225"/>
      <c r="X344" s="225"/>
      <c r="Y344" s="225"/>
    </row>
    <row r="345" spans="1:25" ht="13.5" customHeight="1">
      <c r="A345" s="257"/>
      <c r="B345" s="257"/>
      <c r="C345" s="257"/>
      <c r="D345" s="257"/>
      <c r="E345" s="51"/>
      <c r="F345" s="51"/>
      <c r="G345" s="225"/>
      <c r="H345" s="225"/>
      <c r="I345" s="225"/>
      <c r="J345" s="225"/>
      <c r="K345" s="225"/>
      <c r="L345" s="225"/>
      <c r="M345" s="225"/>
      <c r="N345" s="225"/>
      <c r="O345" s="225"/>
      <c r="P345" s="225"/>
      <c r="Q345" s="225"/>
      <c r="R345" s="225"/>
      <c r="S345" s="225"/>
      <c r="T345" s="225"/>
      <c r="U345" s="225"/>
      <c r="V345" s="225"/>
      <c r="W345" s="225"/>
      <c r="X345" s="225"/>
      <c r="Y345" s="225"/>
    </row>
    <row r="346" spans="1:25" ht="13.5" customHeight="1">
      <c r="A346" s="257"/>
      <c r="B346" s="257"/>
      <c r="C346" s="257"/>
      <c r="D346" s="257"/>
      <c r="E346" s="51"/>
      <c r="F346" s="51"/>
      <c r="G346" s="225"/>
      <c r="H346" s="225"/>
      <c r="I346" s="225"/>
      <c r="J346" s="225"/>
      <c r="K346" s="225"/>
      <c r="L346" s="225"/>
      <c r="M346" s="225"/>
      <c r="N346" s="225"/>
      <c r="O346" s="225"/>
      <c r="P346" s="225"/>
      <c r="Q346" s="225"/>
      <c r="R346" s="225"/>
      <c r="S346" s="225"/>
      <c r="T346" s="225"/>
      <c r="U346" s="225"/>
      <c r="V346" s="225"/>
      <c r="W346" s="225"/>
      <c r="X346" s="225"/>
      <c r="Y346" s="225"/>
    </row>
    <row r="347" spans="1:25" ht="13.5" customHeight="1">
      <c r="A347" s="257"/>
      <c r="B347" s="257"/>
      <c r="C347" s="257"/>
      <c r="D347" s="257"/>
      <c r="E347" s="51"/>
      <c r="F347" s="51"/>
      <c r="G347" s="225"/>
      <c r="H347" s="225"/>
      <c r="I347" s="225"/>
      <c r="J347" s="225"/>
      <c r="K347" s="225"/>
      <c r="L347" s="225"/>
      <c r="M347" s="225"/>
      <c r="N347" s="225"/>
      <c r="O347" s="225"/>
      <c r="P347" s="225"/>
      <c r="Q347" s="225"/>
      <c r="R347" s="225"/>
      <c r="S347" s="225"/>
      <c r="T347" s="225"/>
      <c r="U347" s="225"/>
      <c r="V347" s="225"/>
      <c r="W347" s="225"/>
      <c r="X347" s="225"/>
      <c r="Y347" s="225"/>
    </row>
    <row r="348" spans="1:25" ht="13.5" customHeight="1">
      <c r="A348" s="257"/>
      <c r="B348" s="257"/>
      <c r="C348" s="257"/>
      <c r="D348" s="257"/>
      <c r="E348" s="51"/>
      <c r="F348" s="51"/>
      <c r="G348" s="225"/>
      <c r="H348" s="225"/>
      <c r="I348" s="225"/>
      <c r="J348" s="225"/>
      <c r="K348" s="225"/>
      <c r="L348" s="225"/>
      <c r="M348" s="225"/>
      <c r="N348" s="225"/>
      <c r="O348" s="225"/>
      <c r="P348" s="225"/>
      <c r="Q348" s="225"/>
      <c r="R348" s="225"/>
      <c r="S348" s="225"/>
      <c r="T348" s="225"/>
      <c r="U348" s="225"/>
      <c r="V348" s="225"/>
      <c r="W348" s="225"/>
      <c r="X348" s="225"/>
      <c r="Y348" s="225"/>
    </row>
    <row r="349" spans="1:25" ht="13.5" customHeight="1">
      <c r="A349" s="257"/>
      <c r="B349" s="257"/>
      <c r="C349" s="257"/>
      <c r="D349" s="257"/>
      <c r="E349" s="51"/>
      <c r="F349" s="51"/>
      <c r="G349" s="225"/>
      <c r="H349" s="225"/>
      <c r="I349" s="225"/>
      <c r="J349" s="225"/>
      <c r="K349" s="225"/>
      <c r="L349" s="225"/>
      <c r="M349" s="225"/>
      <c r="N349" s="225"/>
      <c r="O349" s="225"/>
      <c r="P349" s="225"/>
      <c r="Q349" s="225"/>
      <c r="R349" s="225"/>
      <c r="S349" s="225"/>
      <c r="T349" s="225"/>
      <c r="U349" s="225"/>
      <c r="V349" s="225"/>
      <c r="W349" s="225"/>
      <c r="X349" s="225"/>
      <c r="Y349" s="225"/>
    </row>
    <row r="350" spans="1:25" ht="13.5" customHeight="1">
      <c r="A350" s="257"/>
      <c r="B350" s="257"/>
      <c r="C350" s="257"/>
      <c r="D350" s="257"/>
      <c r="E350" s="51"/>
      <c r="F350" s="51"/>
      <c r="G350" s="225"/>
      <c r="H350" s="225"/>
      <c r="I350" s="225"/>
      <c r="J350" s="225"/>
      <c r="K350" s="225"/>
      <c r="L350" s="225"/>
      <c r="M350" s="225"/>
      <c r="N350" s="225"/>
      <c r="O350" s="225"/>
      <c r="P350" s="225"/>
      <c r="Q350" s="225"/>
      <c r="R350" s="225"/>
      <c r="S350" s="225"/>
      <c r="T350" s="225"/>
      <c r="U350" s="225"/>
      <c r="V350" s="225"/>
      <c r="W350" s="225"/>
      <c r="X350" s="225"/>
      <c r="Y350" s="225"/>
    </row>
    <row r="351" spans="1:25" ht="13.5" customHeight="1">
      <c r="A351" s="257"/>
      <c r="B351" s="257"/>
      <c r="C351" s="257"/>
      <c r="D351" s="257"/>
      <c r="E351" s="51"/>
      <c r="F351" s="51"/>
      <c r="G351" s="225"/>
      <c r="H351" s="225"/>
      <c r="I351" s="225"/>
      <c r="J351" s="225"/>
      <c r="K351" s="225"/>
      <c r="L351" s="225"/>
      <c r="M351" s="225"/>
      <c r="N351" s="225"/>
      <c r="O351" s="225"/>
      <c r="P351" s="225"/>
      <c r="Q351" s="225"/>
      <c r="R351" s="225"/>
      <c r="S351" s="225"/>
      <c r="T351" s="225"/>
      <c r="U351" s="225"/>
      <c r="V351" s="225"/>
      <c r="W351" s="225"/>
      <c r="X351" s="225"/>
      <c r="Y351" s="225"/>
    </row>
    <row r="352" spans="1:25" ht="13.5" customHeight="1">
      <c r="A352" s="257"/>
      <c r="B352" s="257"/>
      <c r="C352" s="257"/>
      <c r="D352" s="257"/>
      <c r="E352" s="51"/>
      <c r="F352" s="51"/>
      <c r="G352" s="225"/>
      <c r="H352" s="225"/>
      <c r="I352" s="225"/>
      <c r="J352" s="225"/>
      <c r="K352" s="225"/>
      <c r="L352" s="225"/>
      <c r="M352" s="225"/>
      <c r="N352" s="225"/>
      <c r="O352" s="225"/>
      <c r="P352" s="225"/>
      <c r="Q352" s="225"/>
      <c r="R352" s="225"/>
      <c r="S352" s="225"/>
      <c r="T352" s="225"/>
      <c r="U352" s="225"/>
      <c r="V352" s="225"/>
      <c r="W352" s="225"/>
      <c r="X352" s="225"/>
      <c r="Y352" s="225"/>
    </row>
    <row r="353" spans="1:25" ht="13.5" customHeight="1">
      <c r="A353" s="257"/>
      <c r="B353" s="257"/>
      <c r="C353" s="257"/>
      <c r="D353" s="257"/>
      <c r="E353" s="51"/>
      <c r="F353" s="51"/>
      <c r="G353" s="225"/>
      <c r="H353" s="225"/>
      <c r="I353" s="225"/>
      <c r="J353" s="225"/>
      <c r="K353" s="225"/>
      <c r="L353" s="225"/>
      <c r="M353" s="225"/>
      <c r="N353" s="225"/>
      <c r="O353" s="225"/>
      <c r="P353" s="225"/>
      <c r="Q353" s="225"/>
      <c r="R353" s="225"/>
      <c r="S353" s="225"/>
      <c r="T353" s="225"/>
      <c r="U353" s="225"/>
      <c r="V353" s="225"/>
      <c r="W353" s="225"/>
      <c r="X353" s="225"/>
      <c r="Y353" s="225"/>
    </row>
    <row r="354" spans="1:25" ht="13.5" customHeight="1">
      <c r="A354" s="257"/>
      <c r="B354" s="257"/>
      <c r="C354" s="257"/>
      <c r="D354" s="257"/>
      <c r="E354" s="51"/>
      <c r="F354" s="51"/>
      <c r="G354" s="225"/>
      <c r="H354" s="225"/>
      <c r="I354" s="225"/>
      <c r="J354" s="225"/>
      <c r="K354" s="225"/>
      <c r="L354" s="225"/>
      <c r="M354" s="225"/>
      <c r="N354" s="225"/>
      <c r="O354" s="225"/>
      <c r="P354" s="225"/>
      <c r="Q354" s="225"/>
      <c r="R354" s="225"/>
      <c r="S354" s="225"/>
      <c r="T354" s="225"/>
      <c r="U354" s="225"/>
      <c r="V354" s="225"/>
      <c r="W354" s="225"/>
      <c r="X354" s="225"/>
      <c r="Y354" s="225"/>
    </row>
    <row r="355" spans="1:25" ht="13.5" customHeight="1">
      <c r="A355" s="257"/>
      <c r="B355" s="257"/>
      <c r="C355" s="257"/>
      <c r="D355" s="257"/>
      <c r="E355" s="51"/>
      <c r="F355" s="51"/>
      <c r="G355" s="225"/>
      <c r="H355" s="225"/>
      <c r="I355" s="225"/>
      <c r="J355" s="225"/>
      <c r="K355" s="225"/>
      <c r="L355" s="225"/>
      <c r="M355" s="225"/>
      <c r="N355" s="225"/>
      <c r="O355" s="225"/>
      <c r="P355" s="225"/>
      <c r="Q355" s="225"/>
      <c r="R355" s="225"/>
      <c r="S355" s="225"/>
      <c r="T355" s="225"/>
      <c r="U355" s="225"/>
      <c r="V355" s="225"/>
      <c r="W355" s="225"/>
      <c r="X355" s="225"/>
      <c r="Y355" s="225"/>
    </row>
    <row r="356" spans="1:25" ht="13.5" customHeight="1">
      <c r="A356" s="257"/>
      <c r="B356" s="257"/>
      <c r="C356" s="257"/>
      <c r="D356" s="257"/>
      <c r="E356" s="51"/>
      <c r="F356" s="51"/>
      <c r="G356" s="225"/>
      <c r="H356" s="225"/>
      <c r="I356" s="225"/>
      <c r="J356" s="225"/>
      <c r="K356" s="225"/>
      <c r="L356" s="225"/>
      <c r="M356" s="225"/>
      <c r="N356" s="225"/>
      <c r="O356" s="225"/>
      <c r="P356" s="225"/>
      <c r="Q356" s="225"/>
      <c r="R356" s="225"/>
      <c r="S356" s="225"/>
      <c r="T356" s="225"/>
      <c r="U356" s="225"/>
      <c r="V356" s="225"/>
      <c r="W356" s="225"/>
      <c r="X356" s="225"/>
      <c r="Y356" s="225"/>
    </row>
    <row r="357" spans="1:25" ht="13.5" customHeight="1">
      <c r="A357" s="257"/>
      <c r="B357" s="257"/>
      <c r="C357" s="257"/>
      <c r="D357" s="257"/>
      <c r="E357" s="51"/>
      <c r="F357" s="51"/>
      <c r="G357" s="225"/>
      <c r="H357" s="225"/>
      <c r="I357" s="225"/>
      <c r="J357" s="225"/>
      <c r="K357" s="225"/>
      <c r="L357" s="225"/>
      <c r="M357" s="225"/>
      <c r="N357" s="225"/>
      <c r="O357" s="225"/>
      <c r="P357" s="225"/>
      <c r="Q357" s="225"/>
      <c r="R357" s="225"/>
      <c r="S357" s="225"/>
      <c r="T357" s="225"/>
      <c r="U357" s="225"/>
      <c r="V357" s="225"/>
      <c r="W357" s="225"/>
      <c r="X357" s="225"/>
      <c r="Y357" s="225"/>
    </row>
    <row r="358" spans="1:25" ht="13.5" customHeight="1">
      <c r="A358" s="257"/>
      <c r="B358" s="257"/>
      <c r="C358" s="257"/>
      <c r="D358" s="257"/>
      <c r="E358" s="51"/>
      <c r="F358" s="51"/>
      <c r="G358" s="225"/>
      <c r="H358" s="225"/>
      <c r="I358" s="225"/>
      <c r="J358" s="225"/>
      <c r="K358" s="225"/>
      <c r="L358" s="225"/>
      <c r="M358" s="225"/>
      <c r="N358" s="225"/>
      <c r="O358" s="225"/>
      <c r="P358" s="225"/>
      <c r="Q358" s="225"/>
      <c r="R358" s="225"/>
      <c r="S358" s="225"/>
      <c r="T358" s="225"/>
      <c r="U358" s="225"/>
      <c r="V358" s="225"/>
      <c r="W358" s="225"/>
      <c r="X358" s="225"/>
      <c r="Y358" s="225"/>
    </row>
    <row r="359" spans="1:25" ht="13.5" customHeight="1">
      <c r="A359" s="257"/>
      <c r="B359" s="257"/>
      <c r="C359" s="257"/>
      <c r="D359" s="257"/>
      <c r="E359" s="51"/>
      <c r="F359" s="51"/>
      <c r="G359" s="225"/>
      <c r="H359" s="225"/>
      <c r="I359" s="225"/>
      <c r="J359" s="225"/>
      <c r="K359" s="225"/>
      <c r="L359" s="225"/>
      <c r="M359" s="225"/>
      <c r="N359" s="225"/>
      <c r="O359" s="225"/>
      <c r="P359" s="225"/>
      <c r="Q359" s="225"/>
      <c r="R359" s="225"/>
      <c r="S359" s="225"/>
      <c r="T359" s="225"/>
      <c r="U359" s="225"/>
      <c r="V359" s="225"/>
      <c r="W359" s="225"/>
      <c r="X359" s="225"/>
      <c r="Y359" s="225"/>
    </row>
    <row r="360" spans="1:25" ht="13.5" customHeight="1">
      <c r="A360" s="257"/>
      <c r="B360" s="257"/>
      <c r="C360" s="257"/>
      <c r="D360" s="257"/>
      <c r="E360" s="51"/>
      <c r="F360" s="51"/>
      <c r="G360" s="225"/>
      <c r="H360" s="225"/>
      <c r="I360" s="225"/>
      <c r="J360" s="225"/>
      <c r="K360" s="225"/>
      <c r="L360" s="225"/>
      <c r="M360" s="225"/>
      <c r="N360" s="225"/>
      <c r="O360" s="225"/>
      <c r="P360" s="225"/>
      <c r="Q360" s="225"/>
      <c r="R360" s="225"/>
      <c r="S360" s="225"/>
      <c r="T360" s="225"/>
      <c r="U360" s="225"/>
      <c r="V360" s="225"/>
      <c r="W360" s="225"/>
      <c r="X360" s="225"/>
      <c r="Y360" s="225"/>
    </row>
    <row r="361" spans="1:25" ht="13.5" customHeight="1">
      <c r="A361" s="257"/>
      <c r="B361" s="257"/>
      <c r="C361" s="257"/>
      <c r="D361" s="257"/>
      <c r="E361" s="51"/>
      <c r="F361" s="51"/>
      <c r="G361" s="225"/>
      <c r="H361" s="225"/>
      <c r="I361" s="225"/>
      <c r="J361" s="225"/>
      <c r="K361" s="225"/>
      <c r="L361" s="225"/>
      <c r="M361" s="225"/>
      <c r="N361" s="225"/>
      <c r="O361" s="225"/>
      <c r="P361" s="225"/>
      <c r="Q361" s="225"/>
      <c r="R361" s="225"/>
      <c r="S361" s="225"/>
      <c r="T361" s="225"/>
      <c r="U361" s="225"/>
      <c r="V361" s="225"/>
      <c r="W361" s="225"/>
      <c r="X361" s="225"/>
      <c r="Y361" s="225"/>
    </row>
    <row r="362" spans="1:25" ht="13.5" customHeight="1">
      <c r="A362" s="257"/>
      <c r="B362" s="257"/>
      <c r="C362" s="257"/>
      <c r="D362" s="257"/>
      <c r="E362" s="51"/>
      <c r="F362" s="51"/>
      <c r="G362" s="225"/>
      <c r="H362" s="225"/>
      <c r="I362" s="225"/>
      <c r="J362" s="225"/>
      <c r="K362" s="225"/>
      <c r="L362" s="225"/>
      <c r="M362" s="225"/>
      <c r="N362" s="225"/>
      <c r="O362" s="225"/>
      <c r="P362" s="225"/>
      <c r="Q362" s="225"/>
      <c r="R362" s="225"/>
      <c r="S362" s="225"/>
      <c r="T362" s="225"/>
      <c r="U362" s="225"/>
      <c r="V362" s="225"/>
      <c r="W362" s="225"/>
      <c r="X362" s="225"/>
      <c r="Y362" s="225"/>
    </row>
    <row r="363" spans="1:25" ht="13.5" customHeight="1">
      <c r="A363" s="257"/>
      <c r="B363" s="257"/>
      <c r="C363" s="257"/>
      <c r="D363" s="257"/>
      <c r="E363" s="51"/>
      <c r="F363" s="51"/>
      <c r="G363" s="225"/>
      <c r="H363" s="225"/>
      <c r="I363" s="225"/>
      <c r="J363" s="225"/>
      <c r="K363" s="225"/>
      <c r="L363" s="225"/>
      <c r="M363" s="225"/>
      <c r="N363" s="225"/>
      <c r="O363" s="225"/>
      <c r="P363" s="225"/>
      <c r="Q363" s="225"/>
      <c r="R363" s="225"/>
      <c r="S363" s="225"/>
      <c r="T363" s="225"/>
      <c r="U363" s="225"/>
      <c r="V363" s="225"/>
      <c r="W363" s="225"/>
      <c r="X363" s="225"/>
      <c r="Y363" s="225"/>
    </row>
    <row r="364" spans="1:25" ht="13.5" customHeight="1">
      <c r="A364" s="257"/>
      <c r="B364" s="257"/>
      <c r="C364" s="257"/>
      <c r="D364" s="257"/>
      <c r="E364" s="51"/>
      <c r="F364" s="51"/>
      <c r="G364" s="225"/>
      <c r="H364" s="225"/>
      <c r="I364" s="225"/>
      <c r="J364" s="225"/>
      <c r="K364" s="225"/>
      <c r="L364" s="225"/>
      <c r="M364" s="225"/>
      <c r="N364" s="225"/>
      <c r="O364" s="225"/>
      <c r="P364" s="225"/>
      <c r="Q364" s="225"/>
      <c r="R364" s="225"/>
      <c r="S364" s="225"/>
      <c r="T364" s="225"/>
      <c r="U364" s="225"/>
      <c r="V364" s="225"/>
      <c r="W364" s="225"/>
      <c r="X364" s="225"/>
      <c r="Y364" s="225"/>
    </row>
    <row r="365" spans="1:25" ht="13.5" customHeight="1">
      <c r="A365" s="257"/>
      <c r="B365" s="257"/>
      <c r="C365" s="257"/>
      <c r="D365" s="257"/>
      <c r="E365" s="51"/>
      <c r="F365" s="51"/>
      <c r="G365" s="225"/>
      <c r="H365" s="225"/>
      <c r="I365" s="225"/>
      <c r="J365" s="225"/>
      <c r="K365" s="225"/>
      <c r="L365" s="225"/>
      <c r="M365" s="225"/>
      <c r="N365" s="225"/>
      <c r="O365" s="225"/>
      <c r="P365" s="225"/>
      <c r="Q365" s="225"/>
      <c r="R365" s="225"/>
      <c r="S365" s="225"/>
      <c r="T365" s="225"/>
      <c r="U365" s="225"/>
      <c r="V365" s="225"/>
      <c r="W365" s="225"/>
      <c r="X365" s="225"/>
      <c r="Y365" s="225"/>
    </row>
    <row r="366" spans="1:25" ht="13.5" customHeight="1">
      <c r="A366" s="257"/>
      <c r="B366" s="257"/>
      <c r="C366" s="257"/>
      <c r="D366" s="257"/>
      <c r="E366" s="51"/>
      <c r="F366" s="51"/>
      <c r="G366" s="225"/>
      <c r="H366" s="225"/>
      <c r="I366" s="225"/>
      <c r="J366" s="225"/>
      <c r="K366" s="225"/>
      <c r="L366" s="225"/>
      <c r="M366" s="225"/>
      <c r="N366" s="225"/>
      <c r="O366" s="225"/>
      <c r="P366" s="225"/>
      <c r="Q366" s="225"/>
      <c r="R366" s="225"/>
      <c r="S366" s="225"/>
      <c r="T366" s="225"/>
      <c r="U366" s="225"/>
      <c r="V366" s="225"/>
      <c r="W366" s="225"/>
      <c r="X366" s="225"/>
      <c r="Y366" s="225"/>
    </row>
    <row r="367" spans="1:25" ht="13.5" customHeight="1">
      <c r="A367" s="257"/>
      <c r="B367" s="257"/>
      <c r="C367" s="257"/>
      <c r="D367" s="257"/>
      <c r="E367" s="51"/>
      <c r="F367" s="51"/>
      <c r="G367" s="225"/>
      <c r="H367" s="225"/>
      <c r="I367" s="225"/>
      <c r="J367" s="225"/>
      <c r="K367" s="225"/>
      <c r="L367" s="225"/>
      <c r="M367" s="225"/>
      <c r="N367" s="225"/>
      <c r="O367" s="225"/>
      <c r="P367" s="225"/>
      <c r="Q367" s="225"/>
      <c r="R367" s="225"/>
      <c r="S367" s="225"/>
      <c r="T367" s="225"/>
      <c r="U367" s="225"/>
      <c r="V367" s="225"/>
      <c r="W367" s="225"/>
      <c r="X367" s="225"/>
      <c r="Y367" s="225"/>
    </row>
    <row r="368" spans="1:25" ht="13.5" customHeight="1">
      <c r="A368" s="257"/>
      <c r="B368" s="257"/>
      <c r="C368" s="257"/>
      <c r="D368" s="257"/>
      <c r="E368" s="51"/>
      <c r="F368" s="51"/>
      <c r="G368" s="225"/>
      <c r="H368" s="225"/>
      <c r="I368" s="225"/>
      <c r="J368" s="225"/>
      <c r="K368" s="225"/>
      <c r="L368" s="225"/>
      <c r="M368" s="225"/>
      <c r="N368" s="225"/>
      <c r="O368" s="225"/>
      <c r="P368" s="225"/>
      <c r="Q368" s="225"/>
      <c r="R368" s="225"/>
      <c r="S368" s="225"/>
      <c r="T368" s="225"/>
      <c r="U368" s="225"/>
      <c r="V368" s="225"/>
      <c r="W368" s="225"/>
      <c r="X368" s="225"/>
      <c r="Y368" s="225"/>
    </row>
    <row r="369" spans="1:25" ht="13.5" customHeight="1">
      <c r="A369" s="257"/>
      <c r="B369" s="257"/>
      <c r="C369" s="257"/>
      <c r="D369" s="257"/>
      <c r="E369" s="51"/>
      <c r="F369" s="51"/>
      <c r="G369" s="225"/>
      <c r="H369" s="225"/>
      <c r="I369" s="225"/>
      <c r="J369" s="225"/>
      <c r="K369" s="225"/>
      <c r="L369" s="225"/>
      <c r="M369" s="225"/>
      <c r="N369" s="225"/>
      <c r="O369" s="225"/>
      <c r="P369" s="225"/>
      <c r="Q369" s="225"/>
      <c r="R369" s="225"/>
      <c r="S369" s="225"/>
      <c r="T369" s="225"/>
      <c r="U369" s="225"/>
      <c r="V369" s="225"/>
      <c r="W369" s="225"/>
      <c r="X369" s="225"/>
      <c r="Y369" s="225"/>
    </row>
    <row r="370" spans="1:25" ht="13.5" customHeight="1">
      <c r="A370" s="257"/>
      <c r="B370" s="257"/>
      <c r="C370" s="257"/>
      <c r="D370" s="257"/>
      <c r="E370" s="51"/>
      <c r="F370" s="51"/>
      <c r="G370" s="225"/>
      <c r="H370" s="225"/>
      <c r="I370" s="225"/>
      <c r="J370" s="225"/>
      <c r="K370" s="225"/>
      <c r="L370" s="225"/>
      <c r="M370" s="225"/>
      <c r="N370" s="225"/>
      <c r="O370" s="225"/>
      <c r="P370" s="225"/>
      <c r="Q370" s="225"/>
      <c r="R370" s="225"/>
      <c r="S370" s="225"/>
      <c r="T370" s="225"/>
      <c r="U370" s="225"/>
      <c r="V370" s="225"/>
      <c r="W370" s="225"/>
      <c r="X370" s="225"/>
      <c r="Y370" s="225"/>
    </row>
    <row r="371" spans="1:25" ht="13.5" customHeight="1">
      <c r="A371" s="257"/>
      <c r="B371" s="257"/>
      <c r="C371" s="257"/>
      <c r="D371" s="257"/>
      <c r="E371" s="51"/>
      <c r="F371" s="51"/>
      <c r="G371" s="225"/>
      <c r="H371" s="225"/>
      <c r="I371" s="225"/>
      <c r="J371" s="225"/>
      <c r="K371" s="225"/>
      <c r="L371" s="225"/>
      <c r="M371" s="225"/>
      <c r="N371" s="225"/>
      <c r="O371" s="225"/>
      <c r="P371" s="225"/>
      <c r="Q371" s="225"/>
      <c r="R371" s="225"/>
      <c r="S371" s="225"/>
      <c r="T371" s="225"/>
      <c r="U371" s="225"/>
      <c r="V371" s="225"/>
      <c r="W371" s="225"/>
      <c r="X371" s="225"/>
      <c r="Y371" s="225"/>
    </row>
    <row r="372" spans="1:25" ht="13.5" customHeight="1">
      <c r="A372" s="257"/>
      <c r="B372" s="257"/>
      <c r="C372" s="257"/>
      <c r="D372" s="257"/>
      <c r="E372" s="51"/>
      <c r="F372" s="51"/>
      <c r="G372" s="225"/>
      <c r="H372" s="225"/>
      <c r="I372" s="225"/>
      <c r="J372" s="225"/>
      <c r="K372" s="225"/>
      <c r="L372" s="225"/>
      <c r="M372" s="225"/>
      <c r="N372" s="225"/>
      <c r="O372" s="225"/>
      <c r="P372" s="225"/>
      <c r="Q372" s="225"/>
      <c r="R372" s="225"/>
      <c r="S372" s="225"/>
      <c r="T372" s="225"/>
      <c r="U372" s="225"/>
      <c r="V372" s="225"/>
      <c r="W372" s="225"/>
      <c r="X372" s="225"/>
      <c r="Y372" s="225"/>
    </row>
    <row r="373" spans="1:25" ht="13.5" customHeight="1">
      <c r="A373" s="257"/>
      <c r="B373" s="257"/>
      <c r="C373" s="257"/>
      <c r="D373" s="257"/>
      <c r="E373" s="51"/>
      <c r="F373" s="51"/>
      <c r="G373" s="225"/>
      <c r="H373" s="225"/>
      <c r="I373" s="225"/>
      <c r="J373" s="225"/>
      <c r="K373" s="225"/>
      <c r="L373" s="225"/>
      <c r="M373" s="225"/>
      <c r="N373" s="225"/>
      <c r="O373" s="225"/>
      <c r="P373" s="225"/>
      <c r="Q373" s="225"/>
      <c r="R373" s="225"/>
      <c r="S373" s="225"/>
      <c r="T373" s="225"/>
      <c r="U373" s="225"/>
      <c r="V373" s="225"/>
      <c r="W373" s="225"/>
      <c r="X373" s="225"/>
      <c r="Y373" s="225"/>
    </row>
    <row r="374" spans="1:25" ht="13.5" customHeight="1">
      <c r="A374" s="257"/>
      <c r="B374" s="257"/>
      <c r="C374" s="257"/>
      <c r="D374" s="257"/>
      <c r="E374" s="51"/>
      <c r="F374" s="51"/>
      <c r="G374" s="225"/>
      <c r="H374" s="225"/>
      <c r="I374" s="225"/>
      <c r="J374" s="225"/>
      <c r="K374" s="225"/>
      <c r="L374" s="225"/>
      <c r="M374" s="225"/>
      <c r="N374" s="225"/>
      <c r="O374" s="225"/>
      <c r="P374" s="225"/>
      <c r="Q374" s="225"/>
      <c r="R374" s="225"/>
      <c r="S374" s="225"/>
      <c r="T374" s="225"/>
      <c r="U374" s="225"/>
      <c r="V374" s="225"/>
      <c r="W374" s="225"/>
      <c r="X374" s="225"/>
      <c r="Y374" s="225"/>
    </row>
    <row r="375" spans="1:25" ht="13.5" customHeight="1">
      <c r="A375" s="257"/>
      <c r="B375" s="257"/>
      <c r="C375" s="257"/>
      <c r="D375" s="257"/>
      <c r="E375" s="51"/>
      <c r="F375" s="51"/>
      <c r="G375" s="225"/>
      <c r="H375" s="225"/>
      <c r="I375" s="225"/>
      <c r="J375" s="225"/>
      <c r="K375" s="225"/>
      <c r="L375" s="225"/>
      <c r="M375" s="225"/>
      <c r="N375" s="225"/>
      <c r="O375" s="225"/>
      <c r="P375" s="225"/>
      <c r="Q375" s="225"/>
      <c r="R375" s="225"/>
      <c r="S375" s="225"/>
      <c r="T375" s="225"/>
      <c r="U375" s="225"/>
      <c r="V375" s="225"/>
      <c r="W375" s="225"/>
      <c r="X375" s="225"/>
      <c r="Y375" s="225"/>
    </row>
    <row r="376" spans="1:25" ht="13.5" customHeight="1">
      <c r="A376" s="257"/>
      <c r="B376" s="257"/>
      <c r="C376" s="257"/>
      <c r="D376" s="257"/>
      <c r="E376" s="51"/>
      <c r="F376" s="51"/>
      <c r="G376" s="225"/>
      <c r="H376" s="225"/>
      <c r="I376" s="225"/>
      <c r="J376" s="225"/>
      <c r="K376" s="225"/>
      <c r="L376" s="225"/>
      <c r="M376" s="225"/>
      <c r="N376" s="225"/>
      <c r="O376" s="225"/>
      <c r="P376" s="225"/>
      <c r="Q376" s="225"/>
      <c r="R376" s="225"/>
      <c r="S376" s="225"/>
      <c r="T376" s="225"/>
      <c r="U376" s="225"/>
      <c r="V376" s="225"/>
      <c r="W376" s="225"/>
      <c r="X376" s="225"/>
      <c r="Y376" s="225"/>
    </row>
    <row r="377" spans="1:25" ht="13.5" customHeight="1">
      <c r="A377" s="257"/>
      <c r="B377" s="257"/>
      <c r="C377" s="257"/>
      <c r="D377" s="257"/>
      <c r="E377" s="51"/>
      <c r="F377" s="51"/>
      <c r="G377" s="225"/>
      <c r="H377" s="225"/>
      <c r="I377" s="225"/>
      <c r="J377" s="225"/>
      <c r="K377" s="225"/>
      <c r="L377" s="225"/>
      <c r="M377" s="225"/>
      <c r="N377" s="225"/>
      <c r="O377" s="225"/>
      <c r="P377" s="225"/>
      <c r="Q377" s="225"/>
      <c r="R377" s="225"/>
      <c r="S377" s="225"/>
      <c r="T377" s="225"/>
      <c r="U377" s="225"/>
      <c r="V377" s="225"/>
      <c r="W377" s="225"/>
      <c r="X377" s="225"/>
      <c r="Y377" s="225"/>
    </row>
    <row r="378" spans="1:25" ht="13.5" customHeight="1">
      <c r="A378" s="257"/>
      <c r="B378" s="257"/>
      <c r="C378" s="257"/>
      <c r="D378" s="257"/>
      <c r="E378" s="51"/>
      <c r="F378" s="51"/>
      <c r="G378" s="225"/>
      <c r="H378" s="225"/>
      <c r="I378" s="225"/>
      <c r="J378" s="225"/>
      <c r="K378" s="225"/>
      <c r="L378" s="225"/>
      <c r="M378" s="225"/>
      <c r="N378" s="225"/>
      <c r="O378" s="225"/>
      <c r="P378" s="225"/>
      <c r="Q378" s="225"/>
      <c r="R378" s="225"/>
      <c r="S378" s="225"/>
      <c r="T378" s="225"/>
      <c r="U378" s="225"/>
      <c r="V378" s="225"/>
      <c r="W378" s="225"/>
      <c r="X378" s="225"/>
      <c r="Y378" s="225"/>
    </row>
    <row r="379" spans="1:25" ht="13.5" customHeight="1">
      <c r="A379" s="257"/>
      <c r="B379" s="257"/>
      <c r="C379" s="257"/>
      <c r="D379" s="257"/>
      <c r="E379" s="51"/>
      <c r="F379" s="51"/>
      <c r="G379" s="225"/>
      <c r="H379" s="225"/>
      <c r="I379" s="225"/>
      <c r="J379" s="225"/>
      <c r="K379" s="225"/>
      <c r="L379" s="225"/>
      <c r="M379" s="225"/>
      <c r="N379" s="225"/>
      <c r="O379" s="225"/>
      <c r="P379" s="225"/>
      <c r="Q379" s="225"/>
      <c r="R379" s="225"/>
      <c r="S379" s="225"/>
      <c r="T379" s="225"/>
      <c r="U379" s="225"/>
      <c r="V379" s="225"/>
      <c r="W379" s="225"/>
      <c r="X379" s="225"/>
      <c r="Y379" s="225"/>
    </row>
    <row r="380" spans="1:25" ht="13.5" customHeight="1">
      <c r="A380" s="257"/>
      <c r="B380" s="257"/>
      <c r="C380" s="257"/>
      <c r="D380" s="257"/>
      <c r="E380" s="51"/>
      <c r="F380" s="51"/>
      <c r="G380" s="225"/>
      <c r="H380" s="225"/>
      <c r="I380" s="225"/>
      <c r="J380" s="225"/>
      <c r="K380" s="225"/>
      <c r="L380" s="225"/>
      <c r="M380" s="225"/>
      <c r="N380" s="225"/>
      <c r="O380" s="225"/>
      <c r="P380" s="225"/>
      <c r="Q380" s="225"/>
      <c r="R380" s="225"/>
      <c r="S380" s="225"/>
      <c r="T380" s="225"/>
      <c r="U380" s="225"/>
      <c r="V380" s="225"/>
      <c r="W380" s="225"/>
      <c r="X380" s="225"/>
      <c r="Y380" s="225"/>
    </row>
    <row r="381" spans="1:25" ht="13.5" customHeight="1">
      <c r="A381" s="257"/>
      <c r="B381" s="257"/>
      <c r="C381" s="257"/>
      <c r="D381" s="257"/>
      <c r="E381" s="51"/>
      <c r="F381" s="51"/>
      <c r="G381" s="225"/>
      <c r="H381" s="225"/>
      <c r="I381" s="225"/>
      <c r="J381" s="225"/>
      <c r="K381" s="225"/>
      <c r="L381" s="225"/>
      <c r="M381" s="225"/>
      <c r="N381" s="225"/>
      <c r="O381" s="225"/>
      <c r="P381" s="225"/>
      <c r="Q381" s="225"/>
      <c r="R381" s="225"/>
      <c r="S381" s="225"/>
      <c r="T381" s="225"/>
      <c r="U381" s="225"/>
      <c r="V381" s="225"/>
      <c r="W381" s="225"/>
      <c r="X381" s="225"/>
      <c r="Y381" s="225"/>
    </row>
    <row r="382" spans="1:25" ht="13.5" customHeight="1">
      <c r="A382" s="257"/>
      <c r="B382" s="257"/>
      <c r="C382" s="257"/>
      <c r="D382" s="257"/>
      <c r="E382" s="51"/>
      <c r="F382" s="51"/>
      <c r="G382" s="225"/>
      <c r="H382" s="225"/>
      <c r="I382" s="225"/>
      <c r="J382" s="225"/>
      <c r="K382" s="225"/>
      <c r="L382" s="225"/>
      <c r="M382" s="225"/>
      <c r="N382" s="225"/>
      <c r="O382" s="225"/>
      <c r="P382" s="225"/>
      <c r="Q382" s="225"/>
      <c r="R382" s="225"/>
      <c r="S382" s="225"/>
      <c r="T382" s="225"/>
      <c r="U382" s="225"/>
      <c r="V382" s="225"/>
      <c r="W382" s="225"/>
      <c r="X382" s="225"/>
      <c r="Y382" s="225"/>
    </row>
    <row r="383" spans="1:25" ht="13.5" customHeight="1">
      <c r="A383" s="257"/>
      <c r="B383" s="257"/>
      <c r="C383" s="257"/>
      <c r="D383" s="257"/>
      <c r="E383" s="51"/>
      <c r="F383" s="51"/>
      <c r="G383" s="225"/>
      <c r="H383" s="225"/>
      <c r="I383" s="225"/>
      <c r="J383" s="225"/>
      <c r="K383" s="225"/>
      <c r="L383" s="225"/>
      <c r="M383" s="225"/>
      <c r="N383" s="225"/>
      <c r="O383" s="225"/>
      <c r="P383" s="225"/>
      <c r="Q383" s="225"/>
      <c r="R383" s="225"/>
      <c r="S383" s="225"/>
      <c r="T383" s="225"/>
      <c r="U383" s="225"/>
      <c r="V383" s="225"/>
      <c r="W383" s="225"/>
      <c r="X383" s="225"/>
      <c r="Y383" s="225"/>
    </row>
    <row r="384" spans="1:25" ht="13.5" customHeight="1">
      <c r="A384" s="257"/>
      <c r="B384" s="257"/>
      <c r="C384" s="257"/>
      <c r="D384" s="257"/>
      <c r="E384" s="51"/>
      <c r="F384" s="51"/>
      <c r="G384" s="225"/>
      <c r="H384" s="225"/>
      <c r="I384" s="225"/>
      <c r="J384" s="225"/>
      <c r="K384" s="225"/>
      <c r="L384" s="225"/>
      <c r="M384" s="225"/>
      <c r="N384" s="225"/>
      <c r="O384" s="225"/>
      <c r="P384" s="225"/>
      <c r="Q384" s="225"/>
      <c r="R384" s="225"/>
      <c r="S384" s="225"/>
      <c r="T384" s="225"/>
      <c r="U384" s="225"/>
      <c r="V384" s="225"/>
      <c r="W384" s="225"/>
      <c r="X384" s="225"/>
      <c r="Y384" s="225"/>
    </row>
    <row r="385" spans="1:25" ht="13.5" customHeight="1">
      <c r="A385" s="257"/>
      <c r="B385" s="257"/>
      <c r="C385" s="257"/>
      <c r="D385" s="257"/>
      <c r="E385" s="51"/>
      <c r="F385" s="51"/>
      <c r="G385" s="225"/>
      <c r="H385" s="225"/>
      <c r="I385" s="225"/>
      <c r="J385" s="225"/>
      <c r="K385" s="225"/>
      <c r="L385" s="225"/>
      <c r="M385" s="225"/>
      <c r="N385" s="225"/>
      <c r="O385" s="225"/>
      <c r="P385" s="225"/>
      <c r="Q385" s="225"/>
      <c r="R385" s="225"/>
      <c r="S385" s="225"/>
      <c r="T385" s="225"/>
      <c r="U385" s="225"/>
      <c r="V385" s="225"/>
      <c r="W385" s="225"/>
      <c r="X385" s="225"/>
      <c r="Y385" s="225"/>
    </row>
    <row r="386" spans="1:25" ht="13.5" customHeight="1">
      <c r="A386" s="257"/>
      <c r="B386" s="257"/>
      <c r="C386" s="257"/>
      <c r="D386" s="257"/>
      <c r="E386" s="51"/>
      <c r="F386" s="51"/>
      <c r="G386" s="225"/>
      <c r="H386" s="225"/>
      <c r="I386" s="225"/>
      <c r="J386" s="225"/>
      <c r="K386" s="225"/>
      <c r="L386" s="225"/>
      <c r="M386" s="225"/>
      <c r="N386" s="225"/>
      <c r="O386" s="225"/>
      <c r="P386" s="225"/>
      <c r="Q386" s="225"/>
      <c r="R386" s="225"/>
      <c r="S386" s="225"/>
      <c r="T386" s="225"/>
      <c r="U386" s="225"/>
      <c r="V386" s="225"/>
      <c r="W386" s="225"/>
      <c r="X386" s="225"/>
      <c r="Y386" s="225"/>
    </row>
    <row r="387" spans="1:25" ht="13.5" customHeight="1">
      <c r="A387" s="257"/>
      <c r="B387" s="257"/>
      <c r="C387" s="257"/>
      <c r="D387" s="257"/>
      <c r="E387" s="51"/>
      <c r="F387" s="51"/>
      <c r="G387" s="225"/>
      <c r="H387" s="225"/>
      <c r="I387" s="225"/>
      <c r="J387" s="225"/>
      <c r="K387" s="225"/>
      <c r="L387" s="225"/>
      <c r="M387" s="225"/>
      <c r="N387" s="225"/>
      <c r="O387" s="225"/>
      <c r="P387" s="225"/>
      <c r="Q387" s="225"/>
      <c r="R387" s="225"/>
      <c r="S387" s="225"/>
      <c r="T387" s="225"/>
      <c r="U387" s="225"/>
      <c r="V387" s="225"/>
      <c r="W387" s="225"/>
      <c r="X387" s="225"/>
      <c r="Y387" s="225"/>
    </row>
    <row r="388" spans="1:25" ht="13.5" customHeight="1">
      <c r="A388" s="257"/>
      <c r="B388" s="257"/>
      <c r="C388" s="257"/>
      <c r="D388" s="257"/>
      <c r="E388" s="51"/>
      <c r="F388" s="51"/>
      <c r="G388" s="225"/>
      <c r="H388" s="225"/>
      <c r="I388" s="225"/>
      <c r="J388" s="225"/>
      <c r="K388" s="225"/>
      <c r="L388" s="225"/>
      <c r="M388" s="225"/>
      <c r="N388" s="225"/>
      <c r="O388" s="225"/>
      <c r="P388" s="225"/>
      <c r="Q388" s="225"/>
      <c r="R388" s="225"/>
      <c r="S388" s="225"/>
      <c r="T388" s="225"/>
      <c r="U388" s="225"/>
      <c r="V388" s="225"/>
      <c r="W388" s="225"/>
      <c r="X388" s="225"/>
      <c r="Y388" s="225"/>
    </row>
    <row r="389" spans="1:25" ht="13.5" customHeight="1">
      <c r="A389" s="257"/>
      <c r="B389" s="257"/>
      <c r="C389" s="257"/>
      <c r="D389" s="257"/>
      <c r="E389" s="51"/>
      <c r="F389" s="51"/>
      <c r="G389" s="225"/>
      <c r="H389" s="225"/>
      <c r="I389" s="225"/>
      <c r="J389" s="225"/>
      <c r="K389" s="225"/>
      <c r="L389" s="225"/>
      <c r="M389" s="225"/>
      <c r="N389" s="225"/>
      <c r="O389" s="225"/>
      <c r="P389" s="225"/>
      <c r="Q389" s="225"/>
      <c r="R389" s="225"/>
      <c r="S389" s="225"/>
      <c r="T389" s="225"/>
      <c r="U389" s="225"/>
      <c r="V389" s="225"/>
      <c r="W389" s="225"/>
      <c r="X389" s="225"/>
      <c r="Y389" s="225"/>
    </row>
    <row r="390" spans="1:25" ht="13.5" customHeight="1">
      <c r="A390" s="257"/>
      <c r="B390" s="257"/>
      <c r="C390" s="257"/>
      <c r="D390" s="257"/>
      <c r="E390" s="51"/>
      <c r="F390" s="51"/>
      <c r="G390" s="225"/>
      <c r="H390" s="225"/>
      <c r="I390" s="225"/>
      <c r="J390" s="225"/>
      <c r="K390" s="225"/>
      <c r="L390" s="225"/>
      <c r="M390" s="225"/>
      <c r="N390" s="225"/>
      <c r="O390" s="225"/>
      <c r="P390" s="225"/>
      <c r="Q390" s="225"/>
      <c r="R390" s="225"/>
      <c r="S390" s="225"/>
      <c r="T390" s="225"/>
      <c r="U390" s="225"/>
      <c r="V390" s="225"/>
      <c r="W390" s="225"/>
      <c r="X390" s="225"/>
      <c r="Y390" s="225"/>
    </row>
    <row r="391" spans="1:25" ht="13.5" customHeight="1">
      <c r="A391" s="257"/>
      <c r="B391" s="257"/>
      <c r="C391" s="257"/>
      <c r="D391" s="257"/>
      <c r="E391" s="51"/>
      <c r="F391" s="51"/>
      <c r="G391" s="225"/>
      <c r="H391" s="225"/>
      <c r="I391" s="225"/>
      <c r="J391" s="225"/>
      <c r="K391" s="225"/>
      <c r="L391" s="225"/>
      <c r="M391" s="225"/>
      <c r="N391" s="225"/>
      <c r="O391" s="225"/>
      <c r="P391" s="225"/>
      <c r="Q391" s="225"/>
      <c r="R391" s="225"/>
      <c r="S391" s="225"/>
      <c r="T391" s="225"/>
      <c r="U391" s="225"/>
      <c r="V391" s="225"/>
      <c r="W391" s="225"/>
      <c r="X391" s="225"/>
      <c r="Y391" s="225"/>
    </row>
    <row r="392" spans="1:25" ht="13.5" customHeight="1">
      <c r="A392" s="257"/>
      <c r="B392" s="257"/>
      <c r="C392" s="257"/>
      <c r="D392" s="257"/>
      <c r="E392" s="51"/>
      <c r="F392" s="51"/>
      <c r="G392" s="225"/>
      <c r="H392" s="225"/>
      <c r="I392" s="225"/>
      <c r="J392" s="225"/>
      <c r="K392" s="225"/>
      <c r="L392" s="225"/>
      <c r="M392" s="225"/>
      <c r="N392" s="225"/>
      <c r="O392" s="225"/>
      <c r="P392" s="225"/>
      <c r="Q392" s="225"/>
      <c r="R392" s="225"/>
      <c r="S392" s="225"/>
      <c r="T392" s="225"/>
      <c r="U392" s="225"/>
      <c r="V392" s="225"/>
      <c r="W392" s="225"/>
      <c r="X392" s="225"/>
      <c r="Y392" s="225"/>
    </row>
    <row r="393" spans="1:25" ht="13.5" customHeight="1">
      <c r="A393" s="257"/>
      <c r="B393" s="257"/>
      <c r="C393" s="257"/>
      <c r="D393" s="257"/>
      <c r="E393" s="51"/>
      <c r="F393" s="51"/>
      <c r="G393" s="225"/>
      <c r="H393" s="225"/>
      <c r="I393" s="225"/>
      <c r="J393" s="225"/>
      <c r="K393" s="225"/>
      <c r="L393" s="225"/>
      <c r="M393" s="225"/>
      <c r="N393" s="225"/>
      <c r="O393" s="225"/>
      <c r="P393" s="225"/>
      <c r="Q393" s="225"/>
      <c r="R393" s="225"/>
      <c r="S393" s="225"/>
      <c r="T393" s="225"/>
      <c r="U393" s="225"/>
      <c r="V393" s="225"/>
      <c r="W393" s="225"/>
      <c r="X393" s="225"/>
      <c r="Y393" s="225"/>
    </row>
    <row r="394" spans="1:25" ht="13.5" customHeight="1">
      <c r="A394" s="257"/>
      <c r="B394" s="257"/>
      <c r="C394" s="257"/>
      <c r="D394" s="257"/>
      <c r="E394" s="51"/>
      <c r="F394" s="51"/>
      <c r="G394" s="225"/>
      <c r="H394" s="225"/>
      <c r="I394" s="225"/>
      <c r="J394" s="225"/>
      <c r="K394" s="225"/>
      <c r="L394" s="225"/>
      <c r="M394" s="225"/>
      <c r="N394" s="225"/>
      <c r="O394" s="225"/>
      <c r="P394" s="225"/>
      <c r="Q394" s="225"/>
      <c r="R394" s="225"/>
      <c r="S394" s="225"/>
      <c r="T394" s="225"/>
      <c r="U394" s="225"/>
      <c r="V394" s="225"/>
      <c r="W394" s="225"/>
      <c r="X394" s="225"/>
      <c r="Y394" s="225"/>
    </row>
    <row r="395" spans="1:25" ht="13.5" customHeight="1">
      <c r="A395" s="257"/>
      <c r="B395" s="257"/>
      <c r="C395" s="257"/>
      <c r="D395" s="257"/>
      <c r="E395" s="51"/>
      <c r="F395" s="51"/>
      <c r="G395" s="225"/>
      <c r="H395" s="225"/>
      <c r="I395" s="225"/>
      <c r="J395" s="225"/>
      <c r="K395" s="225"/>
      <c r="L395" s="225"/>
      <c r="M395" s="225"/>
      <c r="N395" s="225"/>
      <c r="O395" s="225"/>
      <c r="P395" s="225"/>
      <c r="Q395" s="225"/>
      <c r="R395" s="225"/>
      <c r="S395" s="225"/>
      <c r="T395" s="225"/>
      <c r="U395" s="225"/>
      <c r="V395" s="225"/>
      <c r="W395" s="225"/>
      <c r="X395" s="225"/>
      <c r="Y395" s="225"/>
    </row>
    <row r="396" spans="1:25" ht="13.5" customHeight="1">
      <c r="A396" s="257"/>
      <c r="B396" s="257"/>
      <c r="C396" s="257"/>
      <c r="D396" s="257"/>
      <c r="E396" s="51"/>
      <c r="F396" s="51"/>
      <c r="G396" s="225"/>
      <c r="H396" s="225"/>
      <c r="I396" s="225"/>
      <c r="J396" s="225"/>
      <c r="K396" s="225"/>
      <c r="L396" s="225"/>
      <c r="M396" s="225"/>
      <c r="N396" s="225"/>
      <c r="O396" s="225"/>
      <c r="P396" s="225"/>
      <c r="Q396" s="225"/>
      <c r="R396" s="225"/>
      <c r="S396" s="225"/>
      <c r="T396" s="225"/>
      <c r="U396" s="225"/>
      <c r="V396" s="225"/>
      <c r="W396" s="225"/>
      <c r="X396" s="225"/>
      <c r="Y396" s="225"/>
    </row>
    <row r="397" spans="1:25" ht="13.5" customHeight="1">
      <c r="A397" s="257"/>
      <c r="B397" s="257"/>
      <c r="C397" s="257"/>
      <c r="D397" s="257"/>
      <c r="E397" s="51"/>
      <c r="F397" s="51"/>
      <c r="G397" s="225"/>
      <c r="H397" s="225"/>
      <c r="I397" s="225"/>
      <c r="J397" s="225"/>
      <c r="K397" s="225"/>
      <c r="L397" s="225"/>
      <c r="M397" s="225"/>
      <c r="N397" s="225"/>
      <c r="O397" s="225"/>
      <c r="P397" s="225"/>
      <c r="Q397" s="225"/>
      <c r="R397" s="225"/>
      <c r="S397" s="225"/>
      <c r="T397" s="225"/>
      <c r="U397" s="225"/>
      <c r="V397" s="225"/>
      <c r="W397" s="225"/>
      <c r="X397" s="225"/>
      <c r="Y397" s="225"/>
    </row>
    <row r="398" spans="1:25" ht="13.5" customHeight="1">
      <c r="A398" s="257"/>
      <c r="B398" s="257"/>
      <c r="C398" s="257"/>
      <c r="D398" s="257"/>
      <c r="E398" s="51"/>
      <c r="F398" s="51"/>
      <c r="G398" s="225"/>
      <c r="H398" s="225"/>
      <c r="I398" s="225"/>
      <c r="J398" s="225"/>
      <c r="K398" s="225"/>
      <c r="L398" s="225"/>
      <c r="M398" s="225"/>
      <c r="N398" s="225"/>
      <c r="O398" s="225"/>
      <c r="P398" s="225"/>
      <c r="Q398" s="225"/>
      <c r="R398" s="225"/>
      <c r="S398" s="225"/>
      <c r="T398" s="225"/>
      <c r="U398" s="225"/>
      <c r="V398" s="225"/>
      <c r="W398" s="225"/>
      <c r="X398" s="225"/>
      <c r="Y398" s="225"/>
    </row>
    <row r="399" spans="1:25" ht="13.5" customHeight="1">
      <c r="A399" s="257"/>
      <c r="B399" s="257"/>
      <c r="C399" s="257"/>
      <c r="D399" s="257"/>
      <c r="E399" s="51"/>
      <c r="F399" s="51"/>
      <c r="G399" s="225"/>
      <c r="H399" s="225"/>
      <c r="I399" s="225"/>
      <c r="J399" s="225"/>
      <c r="K399" s="225"/>
      <c r="L399" s="225"/>
      <c r="M399" s="225"/>
      <c r="N399" s="225"/>
      <c r="O399" s="225"/>
      <c r="P399" s="225"/>
      <c r="Q399" s="225"/>
      <c r="R399" s="225"/>
      <c r="S399" s="225"/>
      <c r="T399" s="225"/>
      <c r="U399" s="225"/>
      <c r="V399" s="225"/>
      <c r="W399" s="225"/>
      <c r="X399" s="225"/>
      <c r="Y399" s="225"/>
    </row>
    <row r="400" spans="1:25" ht="13.5" customHeight="1">
      <c r="A400" s="257"/>
      <c r="B400" s="257"/>
      <c r="C400" s="257"/>
      <c r="D400" s="257"/>
      <c r="E400" s="51"/>
      <c r="F400" s="51"/>
      <c r="G400" s="225"/>
      <c r="H400" s="225"/>
      <c r="I400" s="225"/>
      <c r="J400" s="225"/>
      <c r="K400" s="225"/>
      <c r="L400" s="225"/>
      <c r="M400" s="225"/>
      <c r="N400" s="225"/>
      <c r="O400" s="225"/>
      <c r="P400" s="225"/>
      <c r="Q400" s="225"/>
      <c r="R400" s="225"/>
      <c r="S400" s="225"/>
      <c r="T400" s="225"/>
      <c r="U400" s="225"/>
      <c r="V400" s="225"/>
      <c r="W400" s="225"/>
      <c r="X400" s="225"/>
      <c r="Y400" s="225"/>
    </row>
    <row r="401" spans="1:25" ht="13.5" customHeight="1">
      <c r="A401" s="257"/>
      <c r="B401" s="257"/>
      <c r="C401" s="257"/>
      <c r="D401" s="257"/>
      <c r="E401" s="51"/>
      <c r="F401" s="51"/>
      <c r="G401" s="225"/>
      <c r="H401" s="225"/>
      <c r="I401" s="225"/>
      <c r="J401" s="225"/>
      <c r="K401" s="225"/>
      <c r="L401" s="225"/>
      <c r="M401" s="225"/>
      <c r="N401" s="225"/>
      <c r="O401" s="225"/>
      <c r="P401" s="225"/>
      <c r="Q401" s="225"/>
      <c r="R401" s="225"/>
      <c r="S401" s="225"/>
      <c r="T401" s="225"/>
      <c r="U401" s="225"/>
      <c r="V401" s="225"/>
      <c r="W401" s="225"/>
      <c r="X401" s="225"/>
      <c r="Y401" s="225"/>
    </row>
    <row r="402" spans="1:25" ht="13.5" customHeight="1">
      <c r="A402" s="257"/>
      <c r="B402" s="257"/>
      <c r="C402" s="257"/>
      <c r="D402" s="257"/>
      <c r="E402" s="51"/>
      <c r="F402" s="51"/>
      <c r="G402" s="225"/>
      <c r="H402" s="225"/>
      <c r="I402" s="225"/>
      <c r="J402" s="225"/>
      <c r="K402" s="225"/>
      <c r="L402" s="225"/>
      <c r="M402" s="225"/>
      <c r="N402" s="225"/>
      <c r="O402" s="225"/>
      <c r="P402" s="225"/>
      <c r="Q402" s="225"/>
      <c r="R402" s="225"/>
      <c r="S402" s="225"/>
      <c r="T402" s="225"/>
      <c r="U402" s="225"/>
      <c r="V402" s="225"/>
      <c r="W402" s="225"/>
      <c r="X402" s="225"/>
      <c r="Y402" s="225"/>
    </row>
    <row r="403" spans="1:25" ht="13.5" customHeight="1">
      <c r="A403" s="257"/>
      <c r="B403" s="257"/>
      <c r="C403" s="257"/>
      <c r="D403" s="257"/>
      <c r="E403" s="51"/>
      <c r="F403" s="51"/>
      <c r="G403" s="225"/>
      <c r="H403" s="225"/>
      <c r="I403" s="225"/>
      <c r="J403" s="225"/>
      <c r="K403" s="225"/>
      <c r="L403" s="225"/>
      <c r="M403" s="225"/>
      <c r="N403" s="225"/>
      <c r="O403" s="225"/>
      <c r="P403" s="225"/>
      <c r="Q403" s="225"/>
      <c r="R403" s="225"/>
      <c r="S403" s="225"/>
      <c r="T403" s="225"/>
      <c r="U403" s="225"/>
      <c r="V403" s="225"/>
      <c r="W403" s="225"/>
      <c r="X403" s="225"/>
      <c r="Y403" s="225"/>
    </row>
    <row r="404" spans="1:25" ht="13.5" customHeight="1">
      <c r="A404" s="257"/>
      <c r="B404" s="257"/>
      <c r="C404" s="257"/>
      <c r="D404" s="257"/>
      <c r="E404" s="51"/>
      <c r="F404" s="51"/>
      <c r="G404" s="225"/>
      <c r="H404" s="225"/>
      <c r="I404" s="225"/>
      <c r="J404" s="225"/>
      <c r="K404" s="225"/>
      <c r="L404" s="225"/>
      <c r="M404" s="225"/>
      <c r="N404" s="225"/>
      <c r="O404" s="225"/>
      <c r="P404" s="225"/>
      <c r="Q404" s="225"/>
      <c r="R404" s="225"/>
      <c r="S404" s="225"/>
      <c r="T404" s="225"/>
      <c r="U404" s="225"/>
      <c r="V404" s="225"/>
      <c r="W404" s="225"/>
      <c r="X404" s="225"/>
      <c r="Y404" s="225"/>
    </row>
    <row r="405" spans="1:25" ht="13.5" customHeight="1">
      <c r="A405" s="257"/>
      <c r="B405" s="257"/>
      <c r="C405" s="257"/>
      <c r="D405" s="257"/>
      <c r="E405" s="51"/>
      <c r="F405" s="51"/>
      <c r="G405" s="225"/>
      <c r="H405" s="225"/>
      <c r="I405" s="225"/>
      <c r="J405" s="225"/>
      <c r="K405" s="225"/>
      <c r="L405" s="225"/>
      <c r="M405" s="225"/>
      <c r="N405" s="225"/>
      <c r="O405" s="225"/>
      <c r="P405" s="225"/>
      <c r="Q405" s="225"/>
      <c r="R405" s="225"/>
      <c r="S405" s="225"/>
      <c r="T405" s="225"/>
      <c r="U405" s="225"/>
      <c r="V405" s="225"/>
      <c r="W405" s="225"/>
      <c r="X405" s="225"/>
      <c r="Y405" s="225"/>
    </row>
    <row r="406" spans="1:25" ht="13.5" customHeight="1">
      <c r="A406" s="257"/>
      <c r="B406" s="257"/>
      <c r="C406" s="257"/>
      <c r="D406" s="257"/>
      <c r="E406" s="51"/>
      <c r="F406" s="51"/>
      <c r="G406" s="225"/>
      <c r="H406" s="225"/>
      <c r="I406" s="225"/>
      <c r="J406" s="225"/>
      <c r="K406" s="225"/>
      <c r="L406" s="225"/>
      <c r="M406" s="225"/>
      <c r="N406" s="225"/>
      <c r="O406" s="225"/>
      <c r="P406" s="225"/>
      <c r="Q406" s="225"/>
      <c r="R406" s="225"/>
      <c r="S406" s="225"/>
      <c r="T406" s="225"/>
      <c r="U406" s="225"/>
      <c r="V406" s="225"/>
      <c r="W406" s="225"/>
      <c r="X406" s="225"/>
      <c r="Y406" s="225"/>
    </row>
    <row r="407" spans="1:25" ht="13.5" customHeight="1">
      <c r="A407" s="257"/>
      <c r="B407" s="257"/>
      <c r="C407" s="257"/>
      <c r="D407" s="257"/>
      <c r="E407" s="51"/>
      <c r="F407" s="51"/>
      <c r="G407" s="225"/>
      <c r="H407" s="225"/>
      <c r="I407" s="225"/>
      <c r="J407" s="225"/>
      <c r="K407" s="225"/>
      <c r="L407" s="225"/>
      <c r="M407" s="225"/>
      <c r="N407" s="225"/>
      <c r="O407" s="225"/>
      <c r="P407" s="225"/>
      <c r="Q407" s="225"/>
      <c r="R407" s="225"/>
      <c r="S407" s="225"/>
      <c r="T407" s="225"/>
      <c r="U407" s="225"/>
      <c r="V407" s="225"/>
      <c r="W407" s="225"/>
      <c r="X407" s="225"/>
      <c r="Y407" s="225"/>
    </row>
    <row r="408" spans="1:25" ht="13.5" customHeight="1">
      <c r="A408" s="257"/>
      <c r="B408" s="257"/>
      <c r="C408" s="257"/>
      <c r="D408" s="257"/>
      <c r="E408" s="51"/>
      <c r="F408" s="51"/>
      <c r="G408" s="225"/>
      <c r="H408" s="225"/>
      <c r="I408" s="225"/>
      <c r="J408" s="225"/>
      <c r="K408" s="225"/>
      <c r="L408" s="225"/>
      <c r="M408" s="225"/>
      <c r="N408" s="225"/>
      <c r="O408" s="225"/>
      <c r="P408" s="225"/>
      <c r="Q408" s="225"/>
      <c r="R408" s="225"/>
      <c r="S408" s="225"/>
      <c r="T408" s="225"/>
      <c r="U408" s="225"/>
      <c r="V408" s="225"/>
      <c r="W408" s="225"/>
      <c r="X408" s="225"/>
      <c r="Y408" s="225"/>
    </row>
    <row r="409" spans="1:25" ht="13.5" customHeight="1">
      <c r="A409" s="257"/>
      <c r="B409" s="257"/>
      <c r="C409" s="257"/>
      <c r="D409" s="257"/>
      <c r="E409" s="51"/>
      <c r="F409" s="51"/>
      <c r="G409" s="225"/>
      <c r="H409" s="225"/>
      <c r="I409" s="225"/>
      <c r="J409" s="225"/>
      <c r="K409" s="225"/>
      <c r="L409" s="225"/>
      <c r="M409" s="225"/>
      <c r="N409" s="225"/>
      <c r="O409" s="225"/>
      <c r="P409" s="225"/>
      <c r="Q409" s="225"/>
      <c r="R409" s="225"/>
      <c r="S409" s="225"/>
      <c r="T409" s="225"/>
      <c r="U409" s="225"/>
      <c r="V409" s="225"/>
      <c r="W409" s="225"/>
      <c r="X409" s="225"/>
      <c r="Y409" s="225"/>
    </row>
    <row r="410" spans="1:25" ht="13.5" customHeight="1">
      <c r="A410" s="257"/>
      <c r="B410" s="257"/>
      <c r="C410" s="257"/>
      <c r="D410" s="257"/>
      <c r="E410" s="51"/>
      <c r="F410" s="51"/>
      <c r="G410" s="225"/>
      <c r="H410" s="225"/>
      <c r="I410" s="225"/>
      <c r="J410" s="225"/>
      <c r="K410" s="225"/>
      <c r="L410" s="225"/>
      <c r="M410" s="225"/>
      <c r="N410" s="225"/>
      <c r="O410" s="225"/>
      <c r="P410" s="225"/>
      <c r="Q410" s="225"/>
      <c r="R410" s="225"/>
      <c r="S410" s="225"/>
      <c r="T410" s="225"/>
      <c r="U410" s="225"/>
      <c r="V410" s="225"/>
      <c r="W410" s="225"/>
      <c r="X410" s="225"/>
      <c r="Y410" s="225"/>
    </row>
    <row r="411" spans="1:25" ht="13.5" customHeight="1">
      <c r="A411" s="257"/>
      <c r="B411" s="257"/>
      <c r="C411" s="257"/>
      <c r="D411" s="257"/>
      <c r="E411" s="51"/>
      <c r="F411" s="51"/>
      <c r="G411" s="225"/>
      <c r="H411" s="225"/>
      <c r="I411" s="225"/>
      <c r="J411" s="225"/>
      <c r="K411" s="225"/>
      <c r="L411" s="225"/>
      <c r="M411" s="225"/>
      <c r="N411" s="225"/>
      <c r="O411" s="225"/>
      <c r="P411" s="225"/>
      <c r="Q411" s="225"/>
      <c r="R411" s="225"/>
      <c r="S411" s="225"/>
      <c r="T411" s="225"/>
      <c r="U411" s="225"/>
      <c r="V411" s="225"/>
      <c r="W411" s="225"/>
      <c r="X411" s="225"/>
      <c r="Y411" s="225"/>
    </row>
    <row r="412" spans="1:25" ht="13.5" customHeight="1">
      <c r="A412" s="257"/>
      <c r="B412" s="257"/>
      <c r="C412" s="257"/>
      <c r="D412" s="257"/>
      <c r="E412" s="51"/>
      <c r="F412" s="51"/>
      <c r="G412" s="225"/>
      <c r="H412" s="225"/>
      <c r="I412" s="225"/>
      <c r="J412" s="225"/>
      <c r="K412" s="225"/>
      <c r="L412" s="225"/>
      <c r="M412" s="225"/>
      <c r="N412" s="225"/>
      <c r="O412" s="225"/>
      <c r="P412" s="225"/>
      <c r="Q412" s="225"/>
      <c r="R412" s="225"/>
      <c r="S412" s="225"/>
      <c r="T412" s="225"/>
      <c r="U412" s="225"/>
      <c r="V412" s="225"/>
      <c r="W412" s="225"/>
      <c r="X412" s="225"/>
      <c r="Y412" s="225"/>
    </row>
    <row r="413" spans="1:25" ht="13.5" customHeight="1">
      <c r="A413" s="257"/>
      <c r="B413" s="257"/>
      <c r="C413" s="257"/>
      <c r="D413" s="257"/>
      <c r="E413" s="51"/>
      <c r="F413" s="51"/>
      <c r="G413" s="225"/>
      <c r="H413" s="225"/>
      <c r="I413" s="225"/>
      <c r="J413" s="225"/>
      <c r="K413" s="225"/>
      <c r="L413" s="225"/>
      <c r="M413" s="225"/>
      <c r="N413" s="225"/>
      <c r="O413" s="225"/>
      <c r="P413" s="225"/>
      <c r="Q413" s="225"/>
      <c r="R413" s="225"/>
      <c r="S413" s="225"/>
      <c r="T413" s="225"/>
      <c r="U413" s="225"/>
      <c r="V413" s="225"/>
      <c r="W413" s="225"/>
      <c r="X413" s="225"/>
      <c r="Y413" s="225"/>
    </row>
    <row r="414" spans="1:25" ht="13.5" customHeight="1">
      <c r="A414" s="257"/>
      <c r="B414" s="257"/>
      <c r="C414" s="257"/>
      <c r="D414" s="257"/>
      <c r="E414" s="51"/>
      <c r="F414" s="51"/>
      <c r="G414" s="225"/>
      <c r="H414" s="225"/>
      <c r="I414" s="225"/>
      <c r="J414" s="225"/>
      <c r="K414" s="225"/>
      <c r="L414" s="225"/>
      <c r="M414" s="225"/>
      <c r="N414" s="225"/>
      <c r="O414" s="225"/>
      <c r="P414" s="225"/>
      <c r="Q414" s="225"/>
      <c r="R414" s="225"/>
      <c r="S414" s="225"/>
      <c r="T414" s="225"/>
      <c r="U414" s="225"/>
      <c r="V414" s="225"/>
      <c r="W414" s="225"/>
      <c r="X414" s="225"/>
      <c r="Y414" s="225"/>
    </row>
    <row r="415" spans="1:25" ht="13.5" customHeight="1">
      <c r="A415" s="257"/>
      <c r="B415" s="257"/>
      <c r="C415" s="257"/>
      <c r="D415" s="257"/>
      <c r="E415" s="51"/>
      <c r="F415" s="51"/>
      <c r="G415" s="225"/>
      <c r="H415" s="225"/>
      <c r="I415" s="225"/>
      <c r="J415" s="225"/>
      <c r="K415" s="225"/>
      <c r="L415" s="225"/>
      <c r="M415" s="225"/>
      <c r="N415" s="225"/>
      <c r="O415" s="225"/>
      <c r="P415" s="225"/>
      <c r="Q415" s="225"/>
      <c r="R415" s="225"/>
      <c r="S415" s="225"/>
      <c r="T415" s="225"/>
      <c r="U415" s="225"/>
      <c r="V415" s="225"/>
      <c r="W415" s="225"/>
      <c r="X415" s="225"/>
      <c r="Y415" s="225"/>
    </row>
    <row r="416" spans="1:25" ht="13.5" customHeight="1">
      <c r="A416" s="257"/>
      <c r="B416" s="257"/>
      <c r="C416" s="257"/>
      <c r="D416" s="257"/>
      <c r="E416" s="51"/>
      <c r="F416" s="51"/>
      <c r="G416" s="225"/>
      <c r="H416" s="225"/>
      <c r="I416" s="225"/>
      <c r="J416" s="225"/>
      <c r="K416" s="225"/>
      <c r="L416" s="225"/>
      <c r="M416" s="225"/>
      <c r="N416" s="225"/>
      <c r="O416" s="225"/>
      <c r="P416" s="225"/>
      <c r="Q416" s="225"/>
      <c r="R416" s="225"/>
      <c r="S416" s="225"/>
      <c r="T416" s="225"/>
      <c r="U416" s="225"/>
      <c r="V416" s="225"/>
      <c r="W416" s="225"/>
      <c r="X416" s="225"/>
      <c r="Y416" s="225"/>
    </row>
    <row r="417" spans="1:25" ht="13.5" customHeight="1">
      <c r="A417" s="257"/>
      <c r="B417" s="257"/>
      <c r="C417" s="257"/>
      <c r="D417" s="257"/>
      <c r="E417" s="51"/>
      <c r="F417" s="51"/>
      <c r="G417" s="225"/>
      <c r="H417" s="225"/>
      <c r="I417" s="225"/>
      <c r="J417" s="225"/>
      <c r="K417" s="225"/>
      <c r="L417" s="225"/>
      <c r="M417" s="225"/>
      <c r="N417" s="225"/>
      <c r="O417" s="225"/>
      <c r="P417" s="225"/>
      <c r="Q417" s="225"/>
      <c r="R417" s="225"/>
      <c r="S417" s="225"/>
      <c r="T417" s="225"/>
      <c r="U417" s="225"/>
      <c r="V417" s="225"/>
      <c r="W417" s="225"/>
      <c r="X417" s="225"/>
      <c r="Y417" s="225"/>
    </row>
    <row r="418" spans="1:25" ht="13.5" customHeight="1">
      <c r="A418" s="257"/>
      <c r="B418" s="257"/>
      <c r="C418" s="257"/>
      <c r="D418" s="257"/>
      <c r="E418" s="51"/>
      <c r="F418" s="51"/>
      <c r="G418" s="225"/>
      <c r="H418" s="225"/>
      <c r="I418" s="225"/>
      <c r="J418" s="225"/>
      <c r="K418" s="225"/>
      <c r="L418" s="225"/>
      <c r="M418" s="225"/>
      <c r="N418" s="225"/>
      <c r="O418" s="225"/>
      <c r="P418" s="225"/>
      <c r="Q418" s="225"/>
      <c r="R418" s="225"/>
      <c r="S418" s="225"/>
      <c r="T418" s="225"/>
      <c r="U418" s="225"/>
      <c r="V418" s="225"/>
      <c r="W418" s="225"/>
      <c r="X418" s="225"/>
      <c r="Y418" s="225"/>
    </row>
    <row r="419" spans="1:25" ht="13.5" customHeight="1">
      <c r="A419" s="257"/>
      <c r="B419" s="257"/>
      <c r="C419" s="257"/>
      <c r="D419" s="257"/>
      <c r="E419" s="51"/>
      <c r="F419" s="51"/>
      <c r="G419" s="225"/>
      <c r="H419" s="225"/>
      <c r="I419" s="225"/>
      <c r="J419" s="225"/>
      <c r="K419" s="225"/>
      <c r="L419" s="225"/>
      <c r="M419" s="225"/>
      <c r="N419" s="225"/>
      <c r="O419" s="225"/>
      <c r="P419" s="225"/>
      <c r="Q419" s="225"/>
      <c r="R419" s="225"/>
      <c r="S419" s="225"/>
      <c r="T419" s="225"/>
      <c r="U419" s="225"/>
      <c r="V419" s="225"/>
      <c r="W419" s="225"/>
      <c r="X419" s="225"/>
      <c r="Y419" s="225"/>
    </row>
    <row r="420" spans="1:25" ht="13.5" customHeight="1">
      <c r="A420" s="257"/>
      <c r="B420" s="257"/>
      <c r="C420" s="257"/>
      <c r="D420" s="257"/>
      <c r="E420" s="51"/>
      <c r="F420" s="51"/>
      <c r="G420" s="225"/>
      <c r="H420" s="225"/>
      <c r="I420" s="225"/>
      <c r="J420" s="225"/>
      <c r="K420" s="225"/>
      <c r="L420" s="225"/>
      <c r="M420" s="225"/>
      <c r="N420" s="225"/>
      <c r="O420" s="225"/>
      <c r="P420" s="225"/>
      <c r="Q420" s="225"/>
      <c r="R420" s="225"/>
      <c r="S420" s="225"/>
      <c r="T420" s="225"/>
      <c r="U420" s="225"/>
      <c r="V420" s="225"/>
      <c r="W420" s="225"/>
      <c r="X420" s="225"/>
      <c r="Y420" s="225"/>
    </row>
    <row r="421" spans="1:25" ht="13.5" customHeight="1">
      <c r="A421" s="257"/>
      <c r="B421" s="257"/>
      <c r="C421" s="257"/>
      <c r="D421" s="257"/>
      <c r="E421" s="51"/>
      <c r="F421" s="51"/>
      <c r="G421" s="225"/>
      <c r="H421" s="225"/>
      <c r="I421" s="225"/>
      <c r="J421" s="225"/>
      <c r="K421" s="225"/>
      <c r="L421" s="225"/>
      <c r="M421" s="225"/>
      <c r="N421" s="225"/>
      <c r="O421" s="225"/>
      <c r="P421" s="225"/>
      <c r="Q421" s="225"/>
      <c r="R421" s="225"/>
      <c r="S421" s="225"/>
      <c r="T421" s="225"/>
      <c r="U421" s="225"/>
      <c r="V421" s="225"/>
      <c r="W421" s="225"/>
      <c r="X421" s="225"/>
      <c r="Y421" s="225"/>
    </row>
    <row r="422" spans="1:25" ht="13.5" customHeight="1">
      <c r="A422" s="257"/>
      <c r="B422" s="257"/>
      <c r="C422" s="257"/>
      <c r="D422" s="257"/>
      <c r="E422" s="51"/>
      <c r="F422" s="51"/>
      <c r="G422" s="225"/>
      <c r="H422" s="225"/>
      <c r="I422" s="225"/>
      <c r="J422" s="225"/>
      <c r="K422" s="225"/>
      <c r="L422" s="225"/>
      <c r="M422" s="225"/>
      <c r="N422" s="225"/>
      <c r="O422" s="225"/>
      <c r="P422" s="225"/>
      <c r="Q422" s="225"/>
      <c r="R422" s="225"/>
      <c r="S422" s="225"/>
      <c r="T422" s="225"/>
      <c r="U422" s="225"/>
      <c r="V422" s="225"/>
      <c r="W422" s="225"/>
      <c r="X422" s="225"/>
      <c r="Y422" s="225"/>
    </row>
    <row r="423" spans="1:25" ht="13.5" customHeight="1">
      <c r="A423" s="257"/>
      <c r="B423" s="257"/>
      <c r="C423" s="257"/>
      <c r="D423" s="257"/>
      <c r="E423" s="51"/>
      <c r="F423" s="51"/>
      <c r="G423" s="225"/>
      <c r="H423" s="225"/>
      <c r="I423" s="225"/>
      <c r="J423" s="225"/>
      <c r="K423" s="225"/>
      <c r="L423" s="225"/>
      <c r="M423" s="225"/>
      <c r="N423" s="225"/>
      <c r="O423" s="225"/>
      <c r="P423" s="225"/>
      <c r="Q423" s="225"/>
      <c r="R423" s="225"/>
      <c r="S423" s="225"/>
      <c r="T423" s="225"/>
      <c r="U423" s="225"/>
      <c r="V423" s="225"/>
      <c r="W423" s="225"/>
      <c r="X423" s="225"/>
      <c r="Y423" s="225"/>
    </row>
    <row r="424" spans="1:25" ht="13.5" customHeight="1">
      <c r="A424" s="257"/>
      <c r="B424" s="257"/>
      <c r="C424" s="257"/>
      <c r="D424" s="257"/>
      <c r="E424" s="51"/>
      <c r="F424" s="51"/>
      <c r="G424" s="225"/>
      <c r="H424" s="225"/>
      <c r="I424" s="225"/>
      <c r="J424" s="225"/>
      <c r="K424" s="225"/>
      <c r="L424" s="225"/>
      <c r="M424" s="225"/>
      <c r="N424" s="225"/>
      <c r="O424" s="225"/>
      <c r="P424" s="225"/>
      <c r="Q424" s="225"/>
      <c r="R424" s="225"/>
      <c r="S424" s="225"/>
      <c r="T424" s="225"/>
      <c r="U424" s="225"/>
      <c r="V424" s="225"/>
      <c r="W424" s="225"/>
      <c r="X424" s="225"/>
      <c r="Y424" s="225"/>
    </row>
    <row r="425" spans="1:25" ht="13.5" customHeight="1">
      <c r="A425" s="257"/>
      <c r="B425" s="257"/>
      <c r="C425" s="257"/>
      <c r="D425" s="257"/>
      <c r="E425" s="51"/>
      <c r="F425" s="51"/>
      <c r="G425" s="225"/>
      <c r="H425" s="225"/>
      <c r="I425" s="225"/>
      <c r="J425" s="225"/>
      <c r="K425" s="225"/>
      <c r="L425" s="225"/>
      <c r="M425" s="225"/>
      <c r="N425" s="225"/>
      <c r="O425" s="225"/>
      <c r="P425" s="225"/>
      <c r="Q425" s="225"/>
      <c r="R425" s="225"/>
      <c r="S425" s="225"/>
      <c r="T425" s="225"/>
      <c r="U425" s="225"/>
      <c r="V425" s="225"/>
      <c r="W425" s="225"/>
      <c r="X425" s="225"/>
      <c r="Y425" s="225"/>
    </row>
    <row r="426" spans="1:25" ht="13.5" customHeight="1">
      <c r="A426" s="257"/>
      <c r="B426" s="257"/>
      <c r="C426" s="257"/>
      <c r="D426" s="257"/>
      <c r="E426" s="51"/>
      <c r="F426" s="51"/>
      <c r="G426" s="225"/>
      <c r="H426" s="225"/>
      <c r="I426" s="225"/>
      <c r="J426" s="225"/>
      <c r="K426" s="225"/>
      <c r="L426" s="225"/>
      <c r="M426" s="225"/>
      <c r="N426" s="225"/>
      <c r="O426" s="225"/>
      <c r="P426" s="225"/>
      <c r="Q426" s="225"/>
      <c r="R426" s="225"/>
      <c r="S426" s="225"/>
      <c r="T426" s="225"/>
      <c r="U426" s="225"/>
      <c r="V426" s="225"/>
      <c r="W426" s="225"/>
      <c r="X426" s="225"/>
      <c r="Y426" s="225"/>
    </row>
    <row r="427" spans="1:25" ht="13.5" customHeight="1">
      <c r="A427" s="257"/>
      <c r="B427" s="257"/>
      <c r="C427" s="257"/>
      <c r="D427" s="257"/>
      <c r="E427" s="51"/>
      <c r="F427" s="51"/>
      <c r="G427" s="225"/>
      <c r="H427" s="225"/>
      <c r="I427" s="225"/>
      <c r="J427" s="225"/>
      <c r="K427" s="225"/>
      <c r="L427" s="225"/>
      <c r="M427" s="225"/>
      <c r="N427" s="225"/>
      <c r="O427" s="225"/>
      <c r="P427" s="225"/>
      <c r="Q427" s="225"/>
      <c r="R427" s="225"/>
      <c r="S427" s="225"/>
      <c r="T427" s="225"/>
      <c r="U427" s="225"/>
      <c r="V427" s="225"/>
      <c r="W427" s="225"/>
      <c r="X427" s="225"/>
      <c r="Y427" s="225"/>
    </row>
    <row r="428" spans="1:25" ht="13.5" customHeight="1">
      <c r="A428" s="257"/>
      <c r="B428" s="257"/>
      <c r="C428" s="257"/>
      <c r="D428" s="257"/>
      <c r="E428" s="51"/>
      <c r="F428" s="51"/>
      <c r="G428" s="225"/>
      <c r="H428" s="225"/>
      <c r="I428" s="225"/>
      <c r="J428" s="225"/>
      <c r="K428" s="225"/>
      <c r="L428" s="225"/>
      <c r="M428" s="225"/>
      <c r="N428" s="225"/>
      <c r="O428" s="225"/>
      <c r="P428" s="225"/>
      <c r="Q428" s="225"/>
      <c r="R428" s="225"/>
      <c r="S428" s="225"/>
      <c r="T428" s="225"/>
      <c r="U428" s="225"/>
      <c r="V428" s="225"/>
      <c r="W428" s="225"/>
      <c r="X428" s="225"/>
      <c r="Y428" s="225"/>
    </row>
    <row r="429" spans="1:25" ht="13.5" customHeight="1">
      <c r="A429" s="257"/>
      <c r="B429" s="257"/>
      <c r="C429" s="257"/>
      <c r="D429" s="257"/>
      <c r="E429" s="51"/>
      <c r="F429" s="51"/>
      <c r="G429" s="225"/>
      <c r="H429" s="225"/>
      <c r="I429" s="225"/>
      <c r="J429" s="225"/>
      <c r="K429" s="225"/>
      <c r="L429" s="225"/>
      <c r="M429" s="225"/>
      <c r="N429" s="225"/>
      <c r="O429" s="225"/>
      <c r="P429" s="225"/>
      <c r="Q429" s="225"/>
      <c r="R429" s="225"/>
      <c r="S429" s="225"/>
      <c r="T429" s="225"/>
      <c r="U429" s="225"/>
      <c r="V429" s="225"/>
      <c r="W429" s="225"/>
      <c r="X429" s="225"/>
      <c r="Y429" s="225"/>
    </row>
    <row r="430" spans="1:25" ht="13.5" customHeight="1">
      <c r="A430" s="257"/>
      <c r="B430" s="257"/>
      <c r="C430" s="257"/>
      <c r="D430" s="257"/>
      <c r="E430" s="51"/>
      <c r="F430" s="51"/>
      <c r="G430" s="225"/>
      <c r="H430" s="225"/>
      <c r="I430" s="225"/>
      <c r="J430" s="225"/>
      <c r="K430" s="225"/>
      <c r="L430" s="225"/>
      <c r="M430" s="225"/>
      <c r="N430" s="225"/>
      <c r="O430" s="225"/>
      <c r="P430" s="225"/>
      <c r="Q430" s="225"/>
      <c r="R430" s="225"/>
      <c r="S430" s="225"/>
      <c r="T430" s="225"/>
      <c r="U430" s="225"/>
      <c r="V430" s="225"/>
      <c r="W430" s="225"/>
      <c r="X430" s="225"/>
      <c r="Y430" s="225"/>
    </row>
    <row r="431" spans="1:25" ht="13.5" customHeight="1">
      <c r="A431" s="257"/>
      <c r="B431" s="257"/>
      <c r="C431" s="257"/>
      <c r="D431" s="257"/>
      <c r="E431" s="51"/>
      <c r="F431" s="51"/>
      <c r="G431" s="225"/>
      <c r="H431" s="225"/>
      <c r="I431" s="225"/>
      <c r="J431" s="225"/>
      <c r="K431" s="225"/>
      <c r="L431" s="225"/>
      <c r="M431" s="225"/>
      <c r="N431" s="225"/>
      <c r="O431" s="225"/>
      <c r="P431" s="225"/>
      <c r="Q431" s="225"/>
      <c r="R431" s="225"/>
      <c r="S431" s="225"/>
      <c r="T431" s="225"/>
      <c r="U431" s="225"/>
      <c r="V431" s="225"/>
      <c r="W431" s="225"/>
      <c r="X431" s="225"/>
      <c r="Y431" s="225"/>
    </row>
    <row r="432" spans="1:25" ht="13.5" customHeight="1">
      <c r="A432" s="257"/>
      <c r="B432" s="257"/>
      <c r="C432" s="257"/>
      <c r="D432" s="257"/>
      <c r="E432" s="51"/>
      <c r="F432" s="51"/>
      <c r="G432" s="225"/>
      <c r="H432" s="225"/>
      <c r="I432" s="225"/>
      <c r="J432" s="225"/>
      <c r="K432" s="225"/>
      <c r="L432" s="225"/>
      <c r="M432" s="225"/>
      <c r="N432" s="225"/>
      <c r="O432" s="225"/>
      <c r="P432" s="225"/>
      <c r="Q432" s="225"/>
      <c r="R432" s="225"/>
      <c r="S432" s="225"/>
      <c r="T432" s="225"/>
      <c r="U432" s="225"/>
      <c r="V432" s="225"/>
      <c r="W432" s="225"/>
      <c r="X432" s="225"/>
      <c r="Y432" s="225"/>
    </row>
    <row r="433" spans="1:25" ht="13.5" customHeight="1">
      <c r="A433" s="257"/>
      <c r="B433" s="257"/>
      <c r="C433" s="257"/>
      <c r="D433" s="257"/>
      <c r="E433" s="51"/>
      <c r="F433" s="51"/>
      <c r="G433" s="225"/>
      <c r="H433" s="225"/>
      <c r="I433" s="225"/>
      <c r="J433" s="225"/>
      <c r="K433" s="225"/>
      <c r="L433" s="225"/>
      <c r="M433" s="225"/>
      <c r="N433" s="225"/>
      <c r="O433" s="225"/>
      <c r="P433" s="225"/>
      <c r="Q433" s="225"/>
      <c r="R433" s="225"/>
      <c r="S433" s="225"/>
      <c r="T433" s="225"/>
      <c r="U433" s="225"/>
      <c r="V433" s="225"/>
      <c r="W433" s="225"/>
      <c r="X433" s="225"/>
      <c r="Y433" s="225"/>
    </row>
    <row r="434" spans="1:25" ht="13.5" customHeight="1">
      <c r="A434" s="257"/>
      <c r="B434" s="257"/>
      <c r="C434" s="257"/>
      <c r="D434" s="257"/>
      <c r="E434" s="51"/>
      <c r="F434" s="51"/>
      <c r="G434" s="225"/>
      <c r="H434" s="225"/>
      <c r="I434" s="225"/>
      <c r="J434" s="225"/>
      <c r="K434" s="225"/>
      <c r="L434" s="225"/>
      <c r="M434" s="225"/>
      <c r="N434" s="225"/>
      <c r="O434" s="225"/>
      <c r="P434" s="225"/>
      <c r="Q434" s="225"/>
      <c r="R434" s="225"/>
      <c r="S434" s="225"/>
      <c r="T434" s="225"/>
      <c r="U434" s="225"/>
      <c r="V434" s="225"/>
      <c r="W434" s="225"/>
      <c r="X434" s="225"/>
      <c r="Y434" s="225"/>
    </row>
    <row r="435" spans="1:25" ht="13.5" customHeight="1">
      <c r="A435" s="257"/>
      <c r="B435" s="257"/>
      <c r="C435" s="257"/>
      <c r="D435" s="257"/>
      <c r="E435" s="51"/>
      <c r="F435" s="51"/>
      <c r="G435" s="225"/>
      <c r="H435" s="225"/>
      <c r="I435" s="225"/>
      <c r="J435" s="225"/>
      <c r="K435" s="225"/>
      <c r="L435" s="225"/>
      <c r="M435" s="225"/>
      <c r="N435" s="225"/>
      <c r="O435" s="225"/>
      <c r="P435" s="225"/>
      <c r="Q435" s="225"/>
      <c r="R435" s="225"/>
      <c r="S435" s="225"/>
      <c r="T435" s="225"/>
      <c r="U435" s="225"/>
      <c r="V435" s="225"/>
      <c r="W435" s="225"/>
      <c r="X435" s="225"/>
      <c r="Y435" s="225"/>
    </row>
    <row r="436" spans="1:25" ht="13.5" customHeight="1">
      <c r="A436" s="257"/>
      <c r="B436" s="257"/>
      <c r="C436" s="257"/>
      <c r="D436" s="257"/>
      <c r="E436" s="51"/>
      <c r="F436" s="51"/>
      <c r="G436" s="225"/>
      <c r="H436" s="225"/>
      <c r="I436" s="225"/>
      <c r="J436" s="225"/>
      <c r="K436" s="225"/>
      <c r="L436" s="225"/>
      <c r="M436" s="225"/>
      <c r="N436" s="225"/>
      <c r="O436" s="225"/>
      <c r="P436" s="225"/>
      <c r="Q436" s="225"/>
      <c r="R436" s="225"/>
      <c r="S436" s="225"/>
      <c r="T436" s="225"/>
      <c r="U436" s="225"/>
      <c r="V436" s="225"/>
      <c r="W436" s="225"/>
      <c r="X436" s="225"/>
      <c r="Y436" s="225"/>
    </row>
    <row r="437" spans="1:25" ht="13.5" customHeight="1">
      <c r="A437" s="257"/>
      <c r="B437" s="257"/>
      <c r="C437" s="257"/>
      <c r="D437" s="257"/>
      <c r="E437" s="51"/>
      <c r="F437" s="51"/>
      <c r="G437" s="225"/>
      <c r="H437" s="225"/>
      <c r="I437" s="225"/>
      <c r="J437" s="225"/>
      <c r="K437" s="225"/>
      <c r="L437" s="225"/>
      <c r="M437" s="225"/>
      <c r="N437" s="225"/>
      <c r="O437" s="225"/>
      <c r="P437" s="225"/>
      <c r="Q437" s="225"/>
      <c r="R437" s="225"/>
      <c r="S437" s="225"/>
      <c r="T437" s="225"/>
      <c r="U437" s="225"/>
      <c r="V437" s="225"/>
      <c r="W437" s="225"/>
      <c r="X437" s="225"/>
      <c r="Y437" s="225"/>
    </row>
    <row r="438" spans="1:25" ht="13.5" customHeight="1">
      <c r="A438" s="257"/>
      <c r="B438" s="257"/>
      <c r="C438" s="257"/>
      <c r="D438" s="257"/>
      <c r="E438" s="51"/>
      <c r="F438" s="51"/>
      <c r="G438" s="225"/>
      <c r="H438" s="225"/>
      <c r="I438" s="225"/>
      <c r="J438" s="225"/>
      <c r="K438" s="225"/>
      <c r="L438" s="225"/>
      <c r="M438" s="225"/>
      <c r="N438" s="225"/>
      <c r="O438" s="225"/>
      <c r="P438" s="225"/>
      <c r="Q438" s="225"/>
      <c r="R438" s="225"/>
      <c r="S438" s="225"/>
      <c r="T438" s="225"/>
      <c r="U438" s="225"/>
      <c r="V438" s="225"/>
      <c r="W438" s="225"/>
      <c r="X438" s="225"/>
      <c r="Y438" s="225"/>
    </row>
    <row r="439" spans="1:25" ht="13.5" customHeight="1">
      <c r="A439" s="257"/>
      <c r="B439" s="257"/>
      <c r="C439" s="257"/>
      <c r="D439" s="257"/>
      <c r="E439" s="51"/>
      <c r="F439" s="51"/>
      <c r="G439" s="225"/>
      <c r="H439" s="225"/>
      <c r="I439" s="225"/>
      <c r="J439" s="225"/>
      <c r="K439" s="225"/>
      <c r="L439" s="225"/>
      <c r="M439" s="225"/>
      <c r="N439" s="225"/>
      <c r="O439" s="225"/>
      <c r="P439" s="225"/>
      <c r="Q439" s="225"/>
      <c r="R439" s="225"/>
      <c r="S439" s="225"/>
      <c r="T439" s="225"/>
      <c r="U439" s="225"/>
      <c r="V439" s="225"/>
      <c r="W439" s="225"/>
      <c r="X439" s="225"/>
      <c r="Y439" s="225"/>
    </row>
    <row r="440" spans="1:25" ht="13.5" customHeight="1">
      <c r="A440" s="257"/>
      <c r="B440" s="257"/>
      <c r="C440" s="257"/>
      <c r="D440" s="257"/>
      <c r="E440" s="51"/>
      <c r="F440" s="51"/>
      <c r="G440" s="225"/>
      <c r="H440" s="225"/>
      <c r="I440" s="225"/>
      <c r="J440" s="225"/>
      <c r="K440" s="225"/>
      <c r="L440" s="225"/>
      <c r="M440" s="225"/>
      <c r="N440" s="225"/>
      <c r="O440" s="225"/>
      <c r="P440" s="225"/>
      <c r="Q440" s="225"/>
      <c r="R440" s="225"/>
      <c r="S440" s="225"/>
      <c r="T440" s="225"/>
      <c r="U440" s="225"/>
      <c r="V440" s="225"/>
      <c r="W440" s="225"/>
      <c r="X440" s="225"/>
      <c r="Y440" s="225"/>
    </row>
    <row r="441" spans="1:25" ht="13.5" customHeight="1">
      <c r="A441" s="257"/>
      <c r="B441" s="257"/>
      <c r="C441" s="257"/>
      <c r="D441" s="257"/>
      <c r="E441" s="51"/>
      <c r="F441" s="51"/>
      <c r="G441" s="225"/>
      <c r="H441" s="225"/>
      <c r="I441" s="225"/>
      <c r="J441" s="225"/>
      <c r="K441" s="225"/>
      <c r="L441" s="225"/>
      <c r="M441" s="225"/>
      <c r="N441" s="225"/>
      <c r="O441" s="225"/>
      <c r="P441" s="225"/>
      <c r="Q441" s="225"/>
      <c r="R441" s="225"/>
      <c r="S441" s="225"/>
      <c r="T441" s="225"/>
      <c r="U441" s="225"/>
      <c r="V441" s="225"/>
      <c r="W441" s="225"/>
      <c r="X441" s="225"/>
      <c r="Y441" s="225"/>
    </row>
    <row r="442" spans="1:25" ht="13.5" customHeight="1">
      <c r="A442" s="257"/>
      <c r="B442" s="257"/>
      <c r="C442" s="257"/>
      <c r="D442" s="257"/>
      <c r="E442" s="51"/>
      <c r="F442" s="51"/>
      <c r="G442" s="225"/>
      <c r="H442" s="225"/>
      <c r="I442" s="225"/>
      <c r="J442" s="225"/>
      <c r="K442" s="225"/>
      <c r="L442" s="225"/>
      <c r="M442" s="225"/>
      <c r="N442" s="225"/>
      <c r="O442" s="225"/>
      <c r="P442" s="225"/>
      <c r="Q442" s="225"/>
      <c r="R442" s="225"/>
      <c r="S442" s="225"/>
      <c r="T442" s="225"/>
      <c r="U442" s="225"/>
      <c r="V442" s="225"/>
      <c r="W442" s="225"/>
      <c r="X442" s="225"/>
      <c r="Y442" s="225"/>
    </row>
    <row r="443" spans="1:25" ht="13.5" customHeight="1">
      <c r="A443" s="257"/>
      <c r="B443" s="257"/>
      <c r="C443" s="257"/>
      <c r="D443" s="257"/>
      <c r="E443" s="51"/>
      <c r="F443" s="51"/>
      <c r="G443" s="225"/>
      <c r="H443" s="225"/>
      <c r="I443" s="225"/>
      <c r="J443" s="225"/>
      <c r="K443" s="225"/>
      <c r="L443" s="225"/>
      <c r="M443" s="225"/>
      <c r="N443" s="225"/>
      <c r="O443" s="225"/>
      <c r="P443" s="225"/>
      <c r="Q443" s="225"/>
      <c r="R443" s="225"/>
      <c r="S443" s="225"/>
      <c r="T443" s="225"/>
      <c r="U443" s="225"/>
      <c r="V443" s="225"/>
      <c r="W443" s="225"/>
      <c r="X443" s="225"/>
      <c r="Y443" s="225"/>
    </row>
    <row r="444" spans="1:25" ht="13.5" customHeight="1">
      <c r="A444" s="257"/>
      <c r="B444" s="257"/>
      <c r="C444" s="257"/>
      <c r="D444" s="257"/>
      <c r="E444" s="51"/>
      <c r="F444" s="51"/>
      <c r="G444" s="225"/>
      <c r="H444" s="225"/>
      <c r="I444" s="225"/>
      <c r="J444" s="225"/>
      <c r="K444" s="225"/>
      <c r="L444" s="225"/>
      <c r="M444" s="225"/>
      <c r="N444" s="225"/>
      <c r="O444" s="225"/>
      <c r="P444" s="225"/>
      <c r="Q444" s="225"/>
      <c r="R444" s="225"/>
      <c r="S444" s="225"/>
      <c r="T444" s="225"/>
      <c r="U444" s="225"/>
      <c r="V444" s="225"/>
      <c r="W444" s="225"/>
      <c r="X444" s="225"/>
      <c r="Y444" s="225"/>
    </row>
    <row r="445" spans="1:25" ht="13.5" customHeight="1">
      <c r="A445" s="257"/>
      <c r="B445" s="257"/>
      <c r="C445" s="257"/>
      <c r="D445" s="257"/>
      <c r="E445" s="51"/>
      <c r="F445" s="51"/>
      <c r="G445" s="225"/>
      <c r="H445" s="225"/>
      <c r="I445" s="225"/>
      <c r="J445" s="225"/>
      <c r="K445" s="225"/>
      <c r="L445" s="225"/>
      <c r="M445" s="225"/>
      <c r="N445" s="225"/>
      <c r="O445" s="225"/>
      <c r="P445" s="225"/>
      <c r="Q445" s="225"/>
      <c r="R445" s="225"/>
      <c r="S445" s="225"/>
      <c r="T445" s="225"/>
      <c r="U445" s="225"/>
      <c r="V445" s="225"/>
      <c r="W445" s="225"/>
      <c r="X445" s="225"/>
      <c r="Y445" s="225"/>
    </row>
    <row r="446" spans="1:25" ht="13.5" customHeight="1">
      <c r="A446" s="257"/>
      <c r="B446" s="257"/>
      <c r="C446" s="257"/>
      <c r="D446" s="257"/>
      <c r="E446" s="51"/>
      <c r="F446" s="51"/>
      <c r="G446" s="225"/>
      <c r="H446" s="225"/>
      <c r="I446" s="225"/>
      <c r="J446" s="225"/>
      <c r="K446" s="225"/>
      <c r="L446" s="225"/>
      <c r="M446" s="225"/>
      <c r="N446" s="225"/>
      <c r="O446" s="225"/>
      <c r="P446" s="225"/>
      <c r="Q446" s="225"/>
      <c r="R446" s="225"/>
      <c r="S446" s="225"/>
      <c r="T446" s="225"/>
      <c r="U446" s="225"/>
      <c r="V446" s="225"/>
      <c r="W446" s="225"/>
      <c r="X446" s="225"/>
      <c r="Y446" s="225"/>
    </row>
    <row r="447" spans="1:25" ht="13.5" customHeight="1">
      <c r="A447" s="257"/>
      <c r="B447" s="257"/>
      <c r="C447" s="257"/>
      <c r="D447" s="257"/>
      <c r="E447" s="51"/>
      <c r="F447" s="51"/>
      <c r="G447" s="225"/>
      <c r="H447" s="225"/>
      <c r="I447" s="225"/>
      <c r="J447" s="225"/>
      <c r="K447" s="225"/>
      <c r="L447" s="225"/>
      <c r="M447" s="225"/>
      <c r="N447" s="225"/>
      <c r="O447" s="225"/>
      <c r="P447" s="225"/>
      <c r="Q447" s="225"/>
      <c r="R447" s="225"/>
      <c r="S447" s="225"/>
      <c r="T447" s="225"/>
      <c r="U447" s="225"/>
      <c r="V447" s="225"/>
      <c r="W447" s="225"/>
      <c r="X447" s="225"/>
      <c r="Y447" s="225"/>
    </row>
    <row r="448" spans="1:25" ht="13.5" customHeight="1">
      <c r="A448" s="257"/>
      <c r="B448" s="257"/>
      <c r="C448" s="257"/>
      <c r="D448" s="257"/>
      <c r="E448" s="51"/>
      <c r="F448" s="51"/>
      <c r="G448" s="225"/>
      <c r="H448" s="225"/>
      <c r="I448" s="225"/>
      <c r="J448" s="225"/>
      <c r="K448" s="225"/>
      <c r="L448" s="225"/>
      <c r="M448" s="225"/>
      <c r="N448" s="225"/>
      <c r="O448" s="225"/>
      <c r="P448" s="225"/>
      <c r="Q448" s="225"/>
      <c r="R448" s="225"/>
      <c r="S448" s="225"/>
      <c r="T448" s="225"/>
      <c r="U448" s="225"/>
      <c r="V448" s="225"/>
      <c r="W448" s="225"/>
      <c r="X448" s="225"/>
      <c r="Y448" s="225"/>
    </row>
    <row r="449" spans="1:25" ht="13.5" customHeight="1">
      <c r="A449" s="257"/>
      <c r="B449" s="257"/>
      <c r="C449" s="257"/>
      <c r="D449" s="257"/>
      <c r="E449" s="51"/>
      <c r="F449" s="51"/>
      <c r="G449" s="225"/>
      <c r="H449" s="225"/>
      <c r="I449" s="225"/>
      <c r="J449" s="225"/>
      <c r="K449" s="225"/>
      <c r="L449" s="225"/>
      <c r="M449" s="225"/>
      <c r="N449" s="225"/>
      <c r="O449" s="225"/>
      <c r="P449" s="225"/>
      <c r="Q449" s="225"/>
      <c r="R449" s="225"/>
      <c r="S449" s="225"/>
      <c r="T449" s="225"/>
      <c r="U449" s="225"/>
      <c r="V449" s="225"/>
      <c r="W449" s="225"/>
      <c r="X449" s="225"/>
      <c r="Y449" s="225"/>
    </row>
    <row r="450" spans="1:25" ht="13.5" customHeight="1">
      <c r="A450" s="257"/>
      <c r="B450" s="257"/>
      <c r="C450" s="257"/>
      <c r="D450" s="257"/>
      <c r="E450" s="51"/>
      <c r="F450" s="51"/>
      <c r="G450" s="225"/>
      <c r="H450" s="225"/>
      <c r="I450" s="225"/>
      <c r="J450" s="225"/>
      <c r="K450" s="225"/>
      <c r="L450" s="225"/>
      <c r="M450" s="225"/>
      <c r="N450" s="225"/>
      <c r="O450" s="225"/>
      <c r="P450" s="225"/>
      <c r="Q450" s="225"/>
      <c r="R450" s="225"/>
      <c r="S450" s="225"/>
      <c r="T450" s="225"/>
      <c r="U450" s="225"/>
      <c r="V450" s="225"/>
      <c r="W450" s="225"/>
      <c r="X450" s="225"/>
      <c r="Y450" s="225"/>
    </row>
    <row r="451" spans="1:25" ht="13.5" customHeight="1">
      <c r="A451" s="257"/>
      <c r="B451" s="257"/>
      <c r="C451" s="257"/>
      <c r="D451" s="257"/>
      <c r="E451" s="51"/>
      <c r="F451" s="51"/>
      <c r="G451" s="225"/>
      <c r="H451" s="225"/>
      <c r="I451" s="225"/>
      <c r="J451" s="225"/>
      <c r="K451" s="225"/>
      <c r="L451" s="225"/>
      <c r="M451" s="225"/>
      <c r="N451" s="225"/>
      <c r="O451" s="225"/>
      <c r="P451" s="225"/>
      <c r="Q451" s="225"/>
      <c r="R451" s="225"/>
      <c r="S451" s="225"/>
      <c r="T451" s="225"/>
      <c r="U451" s="225"/>
      <c r="V451" s="225"/>
      <c r="W451" s="225"/>
      <c r="X451" s="225"/>
      <c r="Y451" s="225"/>
    </row>
    <row r="452" spans="1:25" ht="13.5" customHeight="1">
      <c r="A452" s="257"/>
      <c r="B452" s="257"/>
      <c r="C452" s="257"/>
      <c r="D452" s="257"/>
      <c r="E452" s="51"/>
      <c r="F452" s="51"/>
      <c r="G452" s="225"/>
      <c r="H452" s="225"/>
      <c r="I452" s="225"/>
      <c r="J452" s="225"/>
      <c r="K452" s="225"/>
      <c r="L452" s="225"/>
      <c r="M452" s="225"/>
      <c r="N452" s="225"/>
      <c r="O452" s="225"/>
      <c r="P452" s="225"/>
      <c r="Q452" s="225"/>
      <c r="R452" s="225"/>
      <c r="S452" s="225"/>
      <c r="T452" s="225"/>
      <c r="U452" s="225"/>
      <c r="V452" s="225"/>
      <c r="W452" s="225"/>
      <c r="X452" s="225"/>
      <c r="Y452" s="225"/>
    </row>
    <row r="453" spans="1:25" ht="13.5" customHeight="1">
      <c r="A453" s="257"/>
      <c r="B453" s="257"/>
      <c r="C453" s="257"/>
      <c r="D453" s="257"/>
      <c r="E453" s="51"/>
      <c r="F453" s="51"/>
      <c r="G453" s="225"/>
      <c r="H453" s="225"/>
      <c r="I453" s="225"/>
      <c r="J453" s="225"/>
      <c r="K453" s="225"/>
      <c r="L453" s="225"/>
      <c r="M453" s="225"/>
      <c r="N453" s="225"/>
      <c r="O453" s="225"/>
      <c r="P453" s="225"/>
      <c r="Q453" s="225"/>
      <c r="R453" s="225"/>
      <c r="S453" s="225"/>
      <c r="T453" s="225"/>
      <c r="U453" s="225"/>
      <c r="V453" s="225"/>
      <c r="W453" s="225"/>
      <c r="X453" s="225"/>
      <c r="Y453" s="225"/>
    </row>
    <row r="454" spans="1:25" ht="13.5" customHeight="1">
      <c r="A454" s="257"/>
      <c r="B454" s="257"/>
      <c r="C454" s="257"/>
      <c r="D454" s="257"/>
      <c r="E454" s="51"/>
      <c r="F454" s="51"/>
      <c r="G454" s="225"/>
      <c r="H454" s="225"/>
      <c r="I454" s="225"/>
      <c r="J454" s="225"/>
      <c r="K454" s="225"/>
      <c r="L454" s="225"/>
      <c r="M454" s="225"/>
      <c r="N454" s="225"/>
      <c r="O454" s="225"/>
      <c r="P454" s="225"/>
      <c r="Q454" s="225"/>
      <c r="R454" s="225"/>
      <c r="S454" s="225"/>
      <c r="T454" s="225"/>
      <c r="U454" s="225"/>
      <c r="V454" s="225"/>
      <c r="W454" s="225"/>
      <c r="X454" s="225"/>
      <c r="Y454" s="225"/>
    </row>
    <row r="455" spans="1:25" ht="13.5" customHeight="1">
      <c r="A455" s="257"/>
      <c r="B455" s="257"/>
      <c r="C455" s="257"/>
      <c r="D455" s="257"/>
      <c r="E455" s="51"/>
      <c r="F455" s="51"/>
      <c r="G455" s="225"/>
      <c r="H455" s="225"/>
      <c r="I455" s="225"/>
      <c r="J455" s="225"/>
      <c r="K455" s="225"/>
      <c r="L455" s="225"/>
      <c r="M455" s="225"/>
      <c r="N455" s="225"/>
      <c r="O455" s="225"/>
      <c r="P455" s="225"/>
      <c r="Q455" s="225"/>
      <c r="R455" s="225"/>
      <c r="S455" s="225"/>
      <c r="T455" s="225"/>
      <c r="U455" s="225"/>
      <c r="V455" s="225"/>
      <c r="W455" s="225"/>
      <c r="X455" s="225"/>
      <c r="Y455" s="225"/>
    </row>
    <row r="456" spans="1:25" ht="13.5" customHeight="1">
      <c r="A456" s="257"/>
      <c r="B456" s="257"/>
      <c r="C456" s="257"/>
      <c r="D456" s="257"/>
      <c r="E456" s="51"/>
      <c r="F456" s="51"/>
      <c r="G456" s="225"/>
      <c r="H456" s="225"/>
      <c r="I456" s="225"/>
      <c r="J456" s="225"/>
      <c r="K456" s="225"/>
      <c r="L456" s="225"/>
      <c r="M456" s="225"/>
      <c r="N456" s="225"/>
      <c r="O456" s="225"/>
      <c r="P456" s="225"/>
      <c r="Q456" s="225"/>
      <c r="R456" s="225"/>
      <c r="S456" s="225"/>
      <c r="T456" s="225"/>
      <c r="U456" s="225"/>
      <c r="V456" s="225"/>
      <c r="W456" s="225"/>
      <c r="X456" s="225"/>
      <c r="Y456" s="225"/>
    </row>
    <row r="457" spans="1:25" ht="13.5" customHeight="1">
      <c r="A457" s="257"/>
      <c r="B457" s="257"/>
      <c r="C457" s="257"/>
      <c r="D457" s="257"/>
      <c r="E457" s="51"/>
      <c r="F457" s="51"/>
      <c r="G457" s="225"/>
      <c r="H457" s="225"/>
      <c r="I457" s="225"/>
      <c r="J457" s="225"/>
      <c r="K457" s="225"/>
      <c r="L457" s="225"/>
      <c r="M457" s="225"/>
      <c r="N457" s="225"/>
      <c r="O457" s="225"/>
      <c r="P457" s="225"/>
      <c r="Q457" s="225"/>
      <c r="R457" s="225"/>
      <c r="S457" s="225"/>
      <c r="T457" s="225"/>
      <c r="U457" s="225"/>
      <c r="V457" s="225"/>
      <c r="W457" s="225"/>
      <c r="X457" s="225"/>
      <c r="Y457" s="225"/>
    </row>
    <row r="458" spans="1:25" ht="13.5" customHeight="1">
      <c r="A458" s="257"/>
      <c r="B458" s="257"/>
      <c r="C458" s="257"/>
      <c r="D458" s="257"/>
      <c r="E458" s="51"/>
      <c r="F458" s="51"/>
      <c r="G458" s="225"/>
      <c r="H458" s="225"/>
      <c r="I458" s="225"/>
      <c r="J458" s="225"/>
      <c r="K458" s="225"/>
      <c r="L458" s="225"/>
      <c r="M458" s="225"/>
      <c r="N458" s="225"/>
      <c r="O458" s="225"/>
      <c r="P458" s="225"/>
      <c r="Q458" s="225"/>
      <c r="R458" s="225"/>
      <c r="S458" s="225"/>
      <c r="T458" s="225"/>
      <c r="U458" s="225"/>
      <c r="V458" s="225"/>
      <c r="W458" s="225"/>
      <c r="X458" s="225"/>
      <c r="Y458" s="225"/>
    </row>
    <row r="459" spans="1:25" ht="13.5" customHeight="1">
      <c r="A459" s="257"/>
      <c r="B459" s="257"/>
      <c r="C459" s="257"/>
      <c r="D459" s="257"/>
      <c r="E459" s="51"/>
      <c r="F459" s="51"/>
      <c r="G459" s="225"/>
      <c r="H459" s="225"/>
      <c r="I459" s="225"/>
      <c r="J459" s="225"/>
      <c r="K459" s="225"/>
      <c r="L459" s="225"/>
      <c r="M459" s="225"/>
      <c r="N459" s="225"/>
      <c r="O459" s="225"/>
      <c r="P459" s="225"/>
      <c r="Q459" s="225"/>
      <c r="R459" s="225"/>
      <c r="S459" s="225"/>
      <c r="T459" s="225"/>
      <c r="U459" s="225"/>
      <c r="V459" s="225"/>
      <c r="W459" s="225"/>
      <c r="X459" s="225"/>
      <c r="Y459" s="225"/>
    </row>
    <row r="460" spans="1:25" ht="13.5" customHeight="1">
      <c r="A460" s="257"/>
      <c r="B460" s="257"/>
      <c r="C460" s="257"/>
      <c r="D460" s="257"/>
      <c r="E460" s="51"/>
      <c r="F460" s="51"/>
      <c r="G460" s="225"/>
      <c r="H460" s="225"/>
      <c r="I460" s="225"/>
      <c r="J460" s="225"/>
      <c r="K460" s="225"/>
      <c r="L460" s="225"/>
      <c r="M460" s="225"/>
      <c r="N460" s="225"/>
      <c r="O460" s="225"/>
      <c r="P460" s="225"/>
      <c r="Q460" s="225"/>
      <c r="R460" s="225"/>
      <c r="S460" s="225"/>
      <c r="T460" s="225"/>
      <c r="U460" s="225"/>
      <c r="V460" s="225"/>
      <c r="W460" s="225"/>
      <c r="X460" s="225"/>
      <c r="Y460" s="225"/>
    </row>
    <row r="461" spans="1:25" ht="13.5" customHeight="1">
      <c r="A461" s="257"/>
      <c r="B461" s="257"/>
      <c r="C461" s="257"/>
      <c r="D461" s="257"/>
      <c r="E461" s="51"/>
      <c r="F461" s="51"/>
      <c r="G461" s="225"/>
      <c r="H461" s="225"/>
      <c r="I461" s="225"/>
      <c r="J461" s="225"/>
      <c r="K461" s="225"/>
      <c r="L461" s="225"/>
      <c r="M461" s="225"/>
      <c r="N461" s="225"/>
      <c r="O461" s="225"/>
      <c r="P461" s="225"/>
      <c r="Q461" s="225"/>
      <c r="R461" s="225"/>
      <c r="S461" s="225"/>
      <c r="T461" s="225"/>
      <c r="U461" s="225"/>
      <c r="V461" s="225"/>
      <c r="W461" s="225"/>
      <c r="X461" s="225"/>
      <c r="Y461" s="225"/>
    </row>
    <row r="462" spans="1:25" ht="13.5" customHeight="1">
      <c r="A462" s="257"/>
      <c r="B462" s="257"/>
      <c r="C462" s="257"/>
      <c r="D462" s="257"/>
      <c r="E462" s="51"/>
      <c r="F462" s="51"/>
      <c r="G462" s="225"/>
      <c r="H462" s="225"/>
      <c r="I462" s="225"/>
      <c r="J462" s="225"/>
      <c r="K462" s="225"/>
      <c r="L462" s="225"/>
      <c r="M462" s="225"/>
      <c r="N462" s="225"/>
      <c r="O462" s="225"/>
      <c r="P462" s="225"/>
      <c r="Q462" s="225"/>
      <c r="R462" s="225"/>
      <c r="S462" s="225"/>
      <c r="T462" s="225"/>
      <c r="U462" s="225"/>
      <c r="V462" s="225"/>
      <c r="W462" s="225"/>
      <c r="X462" s="225"/>
      <c r="Y462" s="225"/>
    </row>
    <row r="463" spans="1:25" ht="13.5" customHeight="1">
      <c r="A463" s="257"/>
      <c r="B463" s="257"/>
      <c r="C463" s="257"/>
      <c r="D463" s="257"/>
      <c r="E463" s="51"/>
      <c r="F463" s="51"/>
      <c r="G463" s="225"/>
      <c r="H463" s="225"/>
      <c r="I463" s="225"/>
      <c r="J463" s="225"/>
      <c r="K463" s="225"/>
      <c r="L463" s="225"/>
      <c r="M463" s="225"/>
      <c r="N463" s="225"/>
      <c r="O463" s="225"/>
      <c r="P463" s="225"/>
      <c r="Q463" s="225"/>
      <c r="R463" s="225"/>
      <c r="S463" s="225"/>
      <c r="T463" s="225"/>
      <c r="U463" s="225"/>
      <c r="V463" s="225"/>
      <c r="W463" s="225"/>
      <c r="X463" s="225"/>
      <c r="Y463" s="225"/>
    </row>
    <row r="464" spans="1:25" ht="13.5" customHeight="1">
      <c r="A464" s="257"/>
      <c r="B464" s="257"/>
      <c r="C464" s="257"/>
      <c r="D464" s="257"/>
      <c r="E464" s="51"/>
      <c r="F464" s="51"/>
      <c r="G464" s="225"/>
      <c r="H464" s="225"/>
      <c r="I464" s="225"/>
      <c r="J464" s="225"/>
      <c r="K464" s="225"/>
      <c r="L464" s="225"/>
      <c r="M464" s="225"/>
      <c r="N464" s="225"/>
      <c r="O464" s="225"/>
      <c r="P464" s="225"/>
      <c r="Q464" s="225"/>
      <c r="R464" s="225"/>
      <c r="S464" s="225"/>
      <c r="T464" s="225"/>
      <c r="U464" s="225"/>
      <c r="V464" s="225"/>
      <c r="W464" s="225"/>
      <c r="X464" s="225"/>
      <c r="Y464" s="225"/>
    </row>
    <row r="465" spans="1:25" ht="13.5" customHeight="1">
      <c r="A465" s="257"/>
      <c r="B465" s="257"/>
      <c r="C465" s="257"/>
      <c r="D465" s="257"/>
      <c r="E465" s="51"/>
      <c r="F465" s="51"/>
      <c r="G465" s="225"/>
      <c r="H465" s="225"/>
      <c r="I465" s="225"/>
      <c r="J465" s="225"/>
      <c r="K465" s="225"/>
      <c r="L465" s="225"/>
      <c r="M465" s="225"/>
      <c r="N465" s="225"/>
      <c r="O465" s="225"/>
      <c r="P465" s="225"/>
      <c r="Q465" s="225"/>
      <c r="R465" s="225"/>
      <c r="S465" s="225"/>
      <c r="T465" s="225"/>
      <c r="U465" s="225"/>
      <c r="V465" s="225"/>
      <c r="W465" s="225"/>
      <c r="X465" s="225"/>
      <c r="Y465" s="225"/>
    </row>
    <row r="466" spans="1:25" ht="13.5" customHeight="1">
      <c r="A466" s="257"/>
      <c r="B466" s="257"/>
      <c r="C466" s="257"/>
      <c r="D466" s="257"/>
      <c r="E466" s="51"/>
      <c r="F466" s="51"/>
      <c r="G466" s="225"/>
      <c r="H466" s="225"/>
      <c r="I466" s="225"/>
      <c r="J466" s="225"/>
      <c r="K466" s="225"/>
      <c r="L466" s="225"/>
      <c r="M466" s="225"/>
      <c r="N466" s="225"/>
      <c r="O466" s="225"/>
      <c r="P466" s="225"/>
      <c r="Q466" s="225"/>
      <c r="R466" s="225"/>
      <c r="S466" s="225"/>
      <c r="T466" s="225"/>
      <c r="U466" s="225"/>
      <c r="V466" s="225"/>
      <c r="W466" s="225"/>
      <c r="X466" s="225"/>
      <c r="Y466" s="225"/>
    </row>
    <row r="467" spans="1:25" ht="13.5" customHeight="1">
      <c r="A467" s="257"/>
      <c r="B467" s="257"/>
      <c r="C467" s="257"/>
      <c r="D467" s="257"/>
      <c r="E467" s="51"/>
      <c r="F467" s="51"/>
      <c r="G467" s="225"/>
      <c r="H467" s="225"/>
      <c r="I467" s="225"/>
      <c r="J467" s="225"/>
      <c r="K467" s="225"/>
      <c r="L467" s="225"/>
      <c r="M467" s="225"/>
      <c r="N467" s="225"/>
      <c r="O467" s="225"/>
      <c r="P467" s="225"/>
      <c r="Q467" s="225"/>
      <c r="R467" s="225"/>
      <c r="S467" s="225"/>
      <c r="T467" s="225"/>
      <c r="U467" s="225"/>
      <c r="V467" s="225"/>
      <c r="W467" s="225"/>
      <c r="X467" s="225"/>
      <c r="Y467" s="225"/>
    </row>
    <row r="468" spans="1:25" ht="13.5" customHeight="1">
      <c r="A468" s="257"/>
      <c r="B468" s="257"/>
      <c r="C468" s="257"/>
      <c r="D468" s="257"/>
      <c r="E468" s="51"/>
      <c r="F468" s="51"/>
      <c r="G468" s="225"/>
      <c r="H468" s="225"/>
      <c r="I468" s="225"/>
      <c r="J468" s="225"/>
      <c r="K468" s="225"/>
      <c r="L468" s="225"/>
      <c r="M468" s="225"/>
      <c r="N468" s="225"/>
      <c r="O468" s="225"/>
      <c r="P468" s="225"/>
      <c r="Q468" s="225"/>
      <c r="R468" s="225"/>
      <c r="S468" s="225"/>
      <c r="T468" s="225"/>
      <c r="U468" s="225"/>
      <c r="V468" s="225"/>
      <c r="W468" s="225"/>
      <c r="X468" s="225"/>
      <c r="Y468" s="225"/>
    </row>
    <row r="469" spans="1:25" ht="13.5" customHeight="1">
      <c r="A469" s="257"/>
      <c r="B469" s="257"/>
      <c r="C469" s="257"/>
      <c r="D469" s="257"/>
      <c r="E469" s="51"/>
      <c r="F469" s="51"/>
      <c r="G469" s="225"/>
      <c r="H469" s="225"/>
      <c r="I469" s="225"/>
      <c r="J469" s="225"/>
      <c r="K469" s="225"/>
      <c r="L469" s="225"/>
      <c r="M469" s="225"/>
      <c r="N469" s="225"/>
      <c r="O469" s="225"/>
      <c r="P469" s="225"/>
      <c r="Q469" s="225"/>
      <c r="R469" s="225"/>
      <c r="S469" s="225"/>
      <c r="T469" s="225"/>
      <c r="U469" s="225"/>
      <c r="V469" s="225"/>
      <c r="W469" s="225"/>
      <c r="X469" s="225"/>
      <c r="Y469" s="225"/>
    </row>
    <row r="470" spans="1:25" ht="13.5" customHeight="1">
      <c r="A470" s="257"/>
      <c r="B470" s="257"/>
      <c r="C470" s="257"/>
      <c r="D470" s="257"/>
      <c r="E470" s="51"/>
      <c r="F470" s="51"/>
      <c r="G470" s="225"/>
      <c r="H470" s="225"/>
      <c r="I470" s="225"/>
      <c r="J470" s="225"/>
      <c r="K470" s="225"/>
      <c r="L470" s="225"/>
      <c r="M470" s="225"/>
      <c r="N470" s="225"/>
      <c r="O470" s="225"/>
      <c r="P470" s="225"/>
      <c r="Q470" s="225"/>
      <c r="R470" s="225"/>
      <c r="S470" s="225"/>
      <c r="T470" s="225"/>
      <c r="U470" s="225"/>
      <c r="V470" s="225"/>
      <c r="W470" s="225"/>
      <c r="X470" s="225"/>
      <c r="Y470" s="225"/>
    </row>
    <row r="471" spans="1:25" ht="13.5" customHeight="1">
      <c r="A471" s="257"/>
      <c r="B471" s="257"/>
      <c r="C471" s="257"/>
      <c r="D471" s="257"/>
      <c r="E471" s="51"/>
      <c r="F471" s="51"/>
      <c r="G471" s="225"/>
      <c r="H471" s="225"/>
      <c r="I471" s="225"/>
      <c r="J471" s="225"/>
      <c r="K471" s="225"/>
      <c r="L471" s="225"/>
      <c r="M471" s="225"/>
      <c r="N471" s="225"/>
      <c r="O471" s="225"/>
      <c r="P471" s="225"/>
      <c r="Q471" s="225"/>
      <c r="R471" s="225"/>
      <c r="S471" s="225"/>
      <c r="T471" s="225"/>
      <c r="U471" s="225"/>
      <c r="V471" s="225"/>
      <c r="W471" s="225"/>
      <c r="X471" s="225"/>
      <c r="Y471" s="225"/>
    </row>
    <row r="472" spans="1:25" ht="13.5" customHeight="1">
      <c r="A472" s="257"/>
      <c r="B472" s="257"/>
      <c r="C472" s="257"/>
      <c r="D472" s="257"/>
      <c r="E472" s="51"/>
      <c r="F472" s="51"/>
      <c r="G472" s="225"/>
      <c r="H472" s="225"/>
      <c r="I472" s="225"/>
      <c r="J472" s="225"/>
      <c r="K472" s="225"/>
      <c r="L472" s="225"/>
      <c r="M472" s="225"/>
      <c r="N472" s="225"/>
      <c r="O472" s="225"/>
      <c r="P472" s="225"/>
      <c r="Q472" s="225"/>
      <c r="R472" s="225"/>
      <c r="S472" s="225"/>
      <c r="T472" s="225"/>
      <c r="U472" s="225"/>
      <c r="V472" s="225"/>
      <c r="W472" s="225"/>
      <c r="X472" s="225"/>
      <c r="Y472" s="225"/>
    </row>
    <row r="473" spans="1:25" ht="13.5" customHeight="1">
      <c r="A473" s="257"/>
      <c r="B473" s="257"/>
      <c r="C473" s="257"/>
      <c r="D473" s="257"/>
      <c r="E473" s="51"/>
      <c r="F473" s="51"/>
      <c r="G473" s="225"/>
      <c r="H473" s="225"/>
      <c r="I473" s="225"/>
      <c r="J473" s="225"/>
      <c r="K473" s="225"/>
      <c r="L473" s="225"/>
      <c r="M473" s="225"/>
      <c r="N473" s="225"/>
      <c r="O473" s="225"/>
      <c r="P473" s="225"/>
      <c r="Q473" s="225"/>
      <c r="R473" s="225"/>
      <c r="S473" s="225"/>
      <c r="T473" s="225"/>
      <c r="U473" s="225"/>
      <c r="V473" s="225"/>
      <c r="W473" s="225"/>
      <c r="X473" s="225"/>
      <c r="Y473" s="225"/>
    </row>
    <row r="474" spans="1:25" ht="13.5" customHeight="1">
      <c r="A474" s="257"/>
      <c r="B474" s="257"/>
      <c r="C474" s="257"/>
      <c r="D474" s="257"/>
      <c r="E474" s="51"/>
      <c r="F474" s="51"/>
      <c r="G474" s="225"/>
      <c r="H474" s="225"/>
      <c r="I474" s="225"/>
      <c r="J474" s="225"/>
      <c r="K474" s="225"/>
      <c r="L474" s="225"/>
      <c r="M474" s="225"/>
      <c r="N474" s="225"/>
      <c r="O474" s="225"/>
      <c r="P474" s="225"/>
      <c r="Q474" s="225"/>
      <c r="R474" s="225"/>
      <c r="S474" s="225"/>
      <c r="T474" s="225"/>
      <c r="U474" s="225"/>
      <c r="V474" s="225"/>
      <c r="W474" s="225"/>
      <c r="X474" s="225"/>
      <c r="Y474" s="225"/>
    </row>
    <row r="475" spans="1:25" ht="13.5" customHeight="1">
      <c r="A475" s="257"/>
      <c r="B475" s="257"/>
      <c r="C475" s="257"/>
      <c r="D475" s="257"/>
      <c r="E475" s="51"/>
      <c r="F475" s="51"/>
      <c r="G475" s="225"/>
      <c r="H475" s="225"/>
      <c r="I475" s="225"/>
      <c r="J475" s="225"/>
      <c r="K475" s="225"/>
      <c r="L475" s="225"/>
      <c r="M475" s="225"/>
      <c r="N475" s="225"/>
      <c r="O475" s="225"/>
      <c r="P475" s="225"/>
      <c r="Q475" s="225"/>
      <c r="R475" s="225"/>
      <c r="S475" s="225"/>
      <c r="T475" s="225"/>
      <c r="U475" s="225"/>
      <c r="V475" s="225"/>
      <c r="W475" s="225"/>
      <c r="X475" s="225"/>
      <c r="Y475" s="225"/>
    </row>
    <row r="476" spans="1:25" ht="13.5" customHeight="1">
      <c r="A476" s="257"/>
      <c r="B476" s="257"/>
      <c r="C476" s="257"/>
      <c r="D476" s="257"/>
      <c r="E476" s="51"/>
      <c r="F476" s="51"/>
      <c r="G476" s="225"/>
      <c r="H476" s="225"/>
      <c r="I476" s="225"/>
      <c r="J476" s="225"/>
      <c r="K476" s="225"/>
      <c r="L476" s="225"/>
      <c r="M476" s="225"/>
      <c r="N476" s="225"/>
      <c r="O476" s="225"/>
      <c r="P476" s="225"/>
      <c r="Q476" s="225"/>
      <c r="R476" s="225"/>
      <c r="S476" s="225"/>
      <c r="T476" s="225"/>
      <c r="U476" s="225"/>
      <c r="V476" s="225"/>
      <c r="W476" s="225"/>
      <c r="X476" s="225"/>
      <c r="Y476" s="225"/>
    </row>
    <row r="477" spans="1:25" ht="13.5" customHeight="1">
      <c r="A477" s="257"/>
      <c r="B477" s="257"/>
      <c r="C477" s="257"/>
      <c r="D477" s="257"/>
      <c r="E477" s="51"/>
      <c r="F477" s="51"/>
      <c r="G477" s="225"/>
      <c r="H477" s="225"/>
      <c r="I477" s="225"/>
      <c r="J477" s="225"/>
      <c r="K477" s="225"/>
      <c r="L477" s="225"/>
      <c r="M477" s="225"/>
      <c r="N477" s="225"/>
      <c r="O477" s="225"/>
      <c r="P477" s="225"/>
      <c r="Q477" s="225"/>
      <c r="R477" s="225"/>
      <c r="S477" s="225"/>
      <c r="T477" s="225"/>
      <c r="U477" s="225"/>
      <c r="V477" s="225"/>
      <c r="W477" s="225"/>
      <c r="X477" s="225"/>
      <c r="Y477" s="225"/>
    </row>
    <row r="478" spans="1:25" ht="13.5" customHeight="1">
      <c r="A478" s="257"/>
      <c r="B478" s="257"/>
      <c r="C478" s="257"/>
      <c r="D478" s="257"/>
      <c r="E478" s="51"/>
      <c r="F478" s="51"/>
      <c r="G478" s="225"/>
      <c r="H478" s="225"/>
      <c r="I478" s="225"/>
      <c r="J478" s="225"/>
      <c r="K478" s="225"/>
      <c r="L478" s="225"/>
      <c r="M478" s="225"/>
      <c r="N478" s="225"/>
      <c r="O478" s="225"/>
      <c r="P478" s="225"/>
      <c r="Q478" s="225"/>
      <c r="R478" s="225"/>
      <c r="S478" s="225"/>
      <c r="T478" s="225"/>
      <c r="U478" s="225"/>
      <c r="V478" s="225"/>
      <c r="W478" s="225"/>
      <c r="X478" s="225"/>
      <c r="Y478" s="225"/>
    </row>
    <row r="479" spans="1:25" ht="13.5" customHeight="1">
      <c r="A479" s="257"/>
      <c r="B479" s="257"/>
      <c r="C479" s="257"/>
      <c r="D479" s="257"/>
      <c r="E479" s="51"/>
      <c r="F479" s="51"/>
      <c r="G479" s="225"/>
      <c r="H479" s="225"/>
      <c r="I479" s="225"/>
      <c r="J479" s="225"/>
      <c r="K479" s="225"/>
      <c r="L479" s="225"/>
      <c r="M479" s="225"/>
      <c r="N479" s="225"/>
      <c r="O479" s="225"/>
      <c r="P479" s="225"/>
      <c r="Q479" s="225"/>
      <c r="R479" s="225"/>
      <c r="S479" s="225"/>
      <c r="T479" s="225"/>
      <c r="U479" s="225"/>
      <c r="V479" s="225"/>
      <c r="W479" s="225"/>
      <c r="X479" s="225"/>
      <c r="Y479" s="225"/>
    </row>
    <row r="480" spans="1:25" ht="13.5" customHeight="1">
      <c r="A480" s="257"/>
      <c r="B480" s="257"/>
      <c r="C480" s="257"/>
      <c r="D480" s="257"/>
      <c r="E480" s="51"/>
      <c r="F480" s="51"/>
      <c r="G480" s="225"/>
      <c r="H480" s="225"/>
      <c r="I480" s="225"/>
      <c r="J480" s="225"/>
      <c r="K480" s="225"/>
      <c r="L480" s="225"/>
      <c r="M480" s="225"/>
      <c r="N480" s="225"/>
      <c r="O480" s="225"/>
      <c r="P480" s="225"/>
      <c r="Q480" s="225"/>
      <c r="R480" s="225"/>
      <c r="S480" s="225"/>
      <c r="T480" s="225"/>
      <c r="U480" s="225"/>
      <c r="V480" s="225"/>
      <c r="W480" s="225"/>
      <c r="X480" s="225"/>
      <c r="Y480" s="225"/>
    </row>
    <row r="481" spans="1:25" ht="13.5" customHeight="1">
      <c r="A481" s="257"/>
      <c r="B481" s="257"/>
      <c r="C481" s="257"/>
      <c r="D481" s="257"/>
      <c r="E481" s="51"/>
      <c r="F481" s="51"/>
      <c r="G481" s="225"/>
      <c r="H481" s="225"/>
      <c r="I481" s="225"/>
      <c r="J481" s="225"/>
      <c r="K481" s="225"/>
      <c r="L481" s="225"/>
      <c r="M481" s="225"/>
      <c r="N481" s="225"/>
      <c r="O481" s="225"/>
      <c r="P481" s="225"/>
      <c r="Q481" s="225"/>
      <c r="R481" s="225"/>
      <c r="S481" s="225"/>
      <c r="T481" s="225"/>
      <c r="U481" s="225"/>
      <c r="V481" s="225"/>
      <c r="W481" s="225"/>
      <c r="X481" s="225"/>
      <c r="Y481" s="225"/>
    </row>
    <row r="482" spans="1:25" ht="13.5" customHeight="1">
      <c r="A482" s="257"/>
      <c r="B482" s="257"/>
      <c r="C482" s="257"/>
      <c r="D482" s="257"/>
      <c r="E482" s="51"/>
      <c r="F482" s="51"/>
      <c r="G482" s="225"/>
      <c r="H482" s="225"/>
      <c r="I482" s="225"/>
      <c r="J482" s="225"/>
      <c r="K482" s="225"/>
      <c r="L482" s="225"/>
      <c r="M482" s="225"/>
      <c r="N482" s="225"/>
      <c r="O482" s="225"/>
      <c r="P482" s="225"/>
      <c r="Q482" s="225"/>
      <c r="R482" s="225"/>
      <c r="S482" s="225"/>
      <c r="T482" s="225"/>
      <c r="U482" s="225"/>
      <c r="V482" s="225"/>
      <c r="W482" s="225"/>
      <c r="X482" s="225"/>
      <c r="Y482" s="225"/>
    </row>
    <row r="483" spans="1:25" ht="13.5" customHeight="1">
      <c r="A483" s="257"/>
      <c r="B483" s="257"/>
      <c r="C483" s="257"/>
      <c r="D483" s="257"/>
      <c r="E483" s="51"/>
      <c r="F483" s="51"/>
      <c r="G483" s="225"/>
      <c r="H483" s="225"/>
      <c r="I483" s="225"/>
      <c r="J483" s="225"/>
      <c r="K483" s="225"/>
      <c r="L483" s="225"/>
      <c r="M483" s="225"/>
      <c r="N483" s="225"/>
      <c r="O483" s="225"/>
      <c r="P483" s="225"/>
      <c r="Q483" s="225"/>
      <c r="R483" s="225"/>
      <c r="S483" s="225"/>
      <c r="T483" s="225"/>
      <c r="U483" s="225"/>
      <c r="V483" s="225"/>
      <c r="W483" s="225"/>
      <c r="X483" s="225"/>
      <c r="Y483" s="225"/>
    </row>
    <row r="484" spans="1:25" ht="13.5" customHeight="1">
      <c r="A484" s="257"/>
      <c r="B484" s="257"/>
      <c r="C484" s="257"/>
      <c r="D484" s="257"/>
      <c r="E484" s="51"/>
      <c r="F484" s="51"/>
      <c r="G484" s="225"/>
      <c r="H484" s="225"/>
      <c r="I484" s="225"/>
      <c r="J484" s="225"/>
      <c r="K484" s="225"/>
      <c r="L484" s="225"/>
      <c r="M484" s="225"/>
      <c r="N484" s="225"/>
      <c r="O484" s="225"/>
      <c r="P484" s="225"/>
      <c r="Q484" s="225"/>
      <c r="R484" s="225"/>
      <c r="S484" s="225"/>
      <c r="T484" s="225"/>
      <c r="U484" s="225"/>
      <c r="V484" s="225"/>
      <c r="W484" s="225"/>
      <c r="X484" s="225"/>
      <c r="Y484" s="225"/>
    </row>
    <row r="485" spans="1:25" ht="13.5" customHeight="1">
      <c r="A485" s="257"/>
      <c r="B485" s="257"/>
      <c r="C485" s="257"/>
      <c r="D485" s="257"/>
      <c r="E485" s="51"/>
      <c r="F485" s="51"/>
      <c r="G485" s="225"/>
      <c r="H485" s="225"/>
      <c r="I485" s="225"/>
      <c r="J485" s="225"/>
      <c r="K485" s="225"/>
      <c r="L485" s="225"/>
      <c r="M485" s="225"/>
      <c r="N485" s="225"/>
      <c r="O485" s="225"/>
      <c r="P485" s="225"/>
      <c r="Q485" s="225"/>
      <c r="R485" s="225"/>
      <c r="S485" s="225"/>
      <c r="T485" s="225"/>
      <c r="U485" s="225"/>
      <c r="V485" s="225"/>
      <c r="W485" s="225"/>
      <c r="X485" s="225"/>
      <c r="Y485" s="225"/>
    </row>
    <row r="486" spans="1:25" ht="13.5" customHeight="1">
      <c r="A486" s="257"/>
      <c r="B486" s="257"/>
      <c r="C486" s="257"/>
      <c r="D486" s="257"/>
      <c r="E486" s="51"/>
      <c r="F486" s="51"/>
      <c r="G486" s="225"/>
      <c r="H486" s="225"/>
      <c r="I486" s="225"/>
      <c r="J486" s="225"/>
      <c r="K486" s="225"/>
      <c r="L486" s="225"/>
      <c r="M486" s="225"/>
      <c r="N486" s="225"/>
      <c r="O486" s="225"/>
      <c r="P486" s="225"/>
      <c r="Q486" s="225"/>
      <c r="R486" s="225"/>
      <c r="S486" s="225"/>
      <c r="T486" s="225"/>
      <c r="U486" s="225"/>
      <c r="V486" s="225"/>
      <c r="W486" s="225"/>
      <c r="X486" s="225"/>
      <c r="Y486" s="225"/>
    </row>
    <row r="487" spans="1:25" ht="13.5" customHeight="1">
      <c r="A487" s="257"/>
      <c r="B487" s="257"/>
      <c r="C487" s="257"/>
      <c r="D487" s="257"/>
      <c r="E487" s="51"/>
      <c r="F487" s="51"/>
      <c r="G487" s="225"/>
      <c r="H487" s="225"/>
      <c r="I487" s="225"/>
      <c r="J487" s="225"/>
      <c r="K487" s="225"/>
      <c r="L487" s="225"/>
      <c r="M487" s="225"/>
      <c r="N487" s="225"/>
      <c r="O487" s="225"/>
      <c r="P487" s="225"/>
      <c r="Q487" s="225"/>
      <c r="R487" s="225"/>
      <c r="S487" s="225"/>
      <c r="T487" s="225"/>
      <c r="U487" s="225"/>
      <c r="V487" s="225"/>
      <c r="W487" s="225"/>
      <c r="X487" s="225"/>
      <c r="Y487" s="225"/>
    </row>
    <row r="488" spans="1:25" ht="13.5" customHeight="1">
      <c r="A488" s="257"/>
      <c r="B488" s="257"/>
      <c r="C488" s="257"/>
      <c r="D488" s="257"/>
      <c r="E488" s="51"/>
      <c r="F488" s="51"/>
      <c r="G488" s="225"/>
      <c r="H488" s="225"/>
      <c r="I488" s="225"/>
      <c r="J488" s="225"/>
      <c r="K488" s="225"/>
      <c r="L488" s="225"/>
      <c r="M488" s="225"/>
      <c r="N488" s="225"/>
      <c r="O488" s="225"/>
      <c r="P488" s="225"/>
      <c r="Q488" s="225"/>
      <c r="R488" s="225"/>
      <c r="S488" s="225"/>
      <c r="T488" s="225"/>
      <c r="U488" s="225"/>
      <c r="V488" s="225"/>
      <c r="W488" s="225"/>
      <c r="X488" s="225"/>
      <c r="Y488" s="225"/>
    </row>
    <row r="489" spans="1:25" ht="13.5" customHeight="1">
      <c r="A489" s="257"/>
      <c r="B489" s="257"/>
      <c r="C489" s="257"/>
      <c r="D489" s="257"/>
      <c r="E489" s="51"/>
      <c r="F489" s="51"/>
      <c r="G489" s="225"/>
      <c r="H489" s="225"/>
      <c r="I489" s="225"/>
      <c r="J489" s="225"/>
      <c r="K489" s="225"/>
      <c r="L489" s="225"/>
      <c r="M489" s="225"/>
      <c r="N489" s="225"/>
      <c r="O489" s="225"/>
      <c r="P489" s="225"/>
      <c r="Q489" s="225"/>
      <c r="R489" s="225"/>
      <c r="S489" s="225"/>
      <c r="T489" s="225"/>
      <c r="U489" s="225"/>
      <c r="V489" s="225"/>
      <c r="W489" s="225"/>
      <c r="X489" s="225"/>
      <c r="Y489" s="225"/>
    </row>
    <row r="490" spans="1:25" ht="13.5" customHeight="1">
      <c r="A490" s="257"/>
      <c r="B490" s="257"/>
      <c r="C490" s="257"/>
      <c r="D490" s="257"/>
      <c r="E490" s="51"/>
      <c r="F490" s="51"/>
      <c r="G490" s="225"/>
      <c r="H490" s="225"/>
      <c r="I490" s="225"/>
      <c r="J490" s="225"/>
      <c r="K490" s="225"/>
      <c r="L490" s="225"/>
      <c r="M490" s="225"/>
      <c r="N490" s="225"/>
      <c r="O490" s="225"/>
      <c r="P490" s="225"/>
      <c r="Q490" s="225"/>
      <c r="R490" s="225"/>
      <c r="S490" s="225"/>
      <c r="T490" s="225"/>
      <c r="U490" s="225"/>
      <c r="V490" s="225"/>
      <c r="W490" s="225"/>
      <c r="X490" s="225"/>
      <c r="Y490" s="225"/>
    </row>
    <row r="491" spans="1:25" ht="13.5" customHeight="1">
      <c r="A491" s="257"/>
      <c r="B491" s="257"/>
      <c r="C491" s="257"/>
      <c r="D491" s="257"/>
      <c r="E491" s="51"/>
      <c r="F491" s="51"/>
      <c r="G491" s="225"/>
      <c r="H491" s="225"/>
      <c r="I491" s="225"/>
      <c r="J491" s="225"/>
      <c r="K491" s="225"/>
      <c r="L491" s="225"/>
      <c r="M491" s="225"/>
      <c r="N491" s="225"/>
      <c r="O491" s="225"/>
      <c r="P491" s="225"/>
      <c r="Q491" s="225"/>
      <c r="R491" s="225"/>
      <c r="S491" s="225"/>
      <c r="T491" s="225"/>
      <c r="U491" s="225"/>
      <c r="V491" s="225"/>
      <c r="W491" s="225"/>
      <c r="X491" s="225"/>
      <c r="Y491" s="225"/>
    </row>
    <row r="492" spans="1:25" ht="13.5" customHeight="1">
      <c r="A492" s="257"/>
      <c r="B492" s="257"/>
      <c r="C492" s="257"/>
      <c r="D492" s="257"/>
      <c r="E492" s="51"/>
      <c r="F492" s="51"/>
      <c r="G492" s="225"/>
      <c r="H492" s="225"/>
      <c r="I492" s="225"/>
      <c r="J492" s="225"/>
      <c r="K492" s="225"/>
      <c r="L492" s="225"/>
      <c r="M492" s="225"/>
      <c r="N492" s="225"/>
      <c r="O492" s="225"/>
      <c r="P492" s="225"/>
      <c r="Q492" s="225"/>
      <c r="R492" s="225"/>
      <c r="S492" s="225"/>
      <c r="T492" s="225"/>
      <c r="U492" s="225"/>
      <c r="V492" s="225"/>
      <c r="W492" s="225"/>
      <c r="X492" s="225"/>
      <c r="Y492" s="225"/>
    </row>
    <row r="493" spans="1:25" ht="13.5" customHeight="1">
      <c r="A493" s="257"/>
      <c r="B493" s="257"/>
      <c r="C493" s="257"/>
      <c r="D493" s="257"/>
      <c r="E493" s="51"/>
      <c r="F493" s="51"/>
      <c r="G493" s="225"/>
      <c r="H493" s="225"/>
      <c r="I493" s="225"/>
      <c r="J493" s="225"/>
      <c r="K493" s="225"/>
      <c r="L493" s="225"/>
      <c r="M493" s="225"/>
      <c r="N493" s="225"/>
      <c r="O493" s="225"/>
      <c r="P493" s="225"/>
      <c r="Q493" s="225"/>
      <c r="R493" s="225"/>
      <c r="S493" s="225"/>
      <c r="T493" s="225"/>
      <c r="U493" s="225"/>
      <c r="V493" s="225"/>
      <c r="W493" s="225"/>
      <c r="X493" s="225"/>
      <c r="Y493" s="225"/>
    </row>
    <row r="494" spans="1:25" ht="13.5" customHeight="1">
      <c r="A494" s="257"/>
      <c r="B494" s="257"/>
      <c r="C494" s="257"/>
      <c r="D494" s="257"/>
      <c r="E494" s="51"/>
      <c r="F494" s="51"/>
      <c r="G494" s="225"/>
      <c r="H494" s="225"/>
      <c r="I494" s="225"/>
      <c r="J494" s="225"/>
      <c r="K494" s="225"/>
      <c r="L494" s="225"/>
      <c r="M494" s="225"/>
      <c r="N494" s="225"/>
      <c r="O494" s="225"/>
      <c r="P494" s="225"/>
      <c r="Q494" s="225"/>
      <c r="R494" s="225"/>
      <c r="S494" s="225"/>
      <c r="T494" s="225"/>
      <c r="U494" s="225"/>
      <c r="V494" s="225"/>
      <c r="W494" s="225"/>
      <c r="X494" s="225"/>
      <c r="Y494" s="225"/>
    </row>
    <row r="495" spans="1:25" ht="13.5" customHeight="1">
      <c r="A495" s="257"/>
      <c r="B495" s="257"/>
      <c r="C495" s="257"/>
      <c r="D495" s="257"/>
      <c r="E495" s="51"/>
      <c r="F495" s="51"/>
      <c r="G495" s="225"/>
      <c r="H495" s="225"/>
      <c r="I495" s="225"/>
      <c r="J495" s="225"/>
      <c r="K495" s="225"/>
      <c r="L495" s="225"/>
      <c r="M495" s="225"/>
      <c r="N495" s="225"/>
      <c r="O495" s="225"/>
      <c r="P495" s="225"/>
      <c r="Q495" s="225"/>
      <c r="R495" s="225"/>
      <c r="S495" s="225"/>
      <c r="T495" s="225"/>
      <c r="U495" s="225"/>
      <c r="V495" s="225"/>
      <c r="W495" s="225"/>
      <c r="X495" s="225"/>
      <c r="Y495" s="225"/>
    </row>
    <row r="496" spans="1:25" ht="13.5" customHeight="1">
      <c r="A496" s="257"/>
      <c r="B496" s="257"/>
      <c r="C496" s="257"/>
      <c r="D496" s="257"/>
      <c r="E496" s="51"/>
      <c r="F496" s="51"/>
      <c r="G496" s="225"/>
      <c r="H496" s="225"/>
      <c r="I496" s="225"/>
      <c r="J496" s="225"/>
      <c r="K496" s="225"/>
      <c r="L496" s="225"/>
      <c r="M496" s="225"/>
      <c r="N496" s="225"/>
      <c r="O496" s="225"/>
      <c r="P496" s="225"/>
      <c r="Q496" s="225"/>
      <c r="R496" s="225"/>
      <c r="S496" s="225"/>
      <c r="T496" s="225"/>
      <c r="U496" s="225"/>
      <c r="V496" s="225"/>
      <c r="W496" s="225"/>
      <c r="X496" s="225"/>
      <c r="Y496" s="225"/>
    </row>
    <row r="497" spans="1:25" ht="13.5" customHeight="1">
      <c r="A497" s="257"/>
      <c r="B497" s="257"/>
      <c r="C497" s="257"/>
      <c r="D497" s="257"/>
      <c r="E497" s="51"/>
      <c r="F497" s="51"/>
      <c r="G497" s="225"/>
      <c r="H497" s="225"/>
      <c r="I497" s="225"/>
      <c r="J497" s="225"/>
      <c r="K497" s="225"/>
      <c r="L497" s="225"/>
      <c r="M497" s="225"/>
      <c r="N497" s="225"/>
      <c r="O497" s="225"/>
      <c r="P497" s="225"/>
      <c r="Q497" s="225"/>
      <c r="R497" s="225"/>
      <c r="S497" s="225"/>
      <c r="T497" s="225"/>
      <c r="U497" s="225"/>
      <c r="V497" s="225"/>
      <c r="W497" s="225"/>
      <c r="X497" s="225"/>
      <c r="Y497" s="225"/>
    </row>
    <row r="498" spans="1:25" ht="13.5" customHeight="1">
      <c r="A498" s="257"/>
      <c r="B498" s="257"/>
      <c r="C498" s="257"/>
      <c r="D498" s="257"/>
      <c r="E498" s="51"/>
      <c r="F498" s="51"/>
      <c r="G498" s="225"/>
      <c r="H498" s="225"/>
      <c r="I498" s="225"/>
      <c r="J498" s="225"/>
      <c r="K498" s="225"/>
      <c r="L498" s="225"/>
      <c r="M498" s="225"/>
      <c r="N498" s="225"/>
      <c r="O498" s="225"/>
      <c r="P498" s="225"/>
      <c r="Q498" s="225"/>
      <c r="R498" s="225"/>
      <c r="S498" s="225"/>
      <c r="T498" s="225"/>
      <c r="U498" s="225"/>
      <c r="V498" s="225"/>
      <c r="W498" s="225"/>
      <c r="X498" s="225"/>
      <c r="Y498" s="225"/>
    </row>
    <row r="499" spans="1:25" ht="13.5" customHeight="1">
      <c r="A499" s="257"/>
      <c r="B499" s="257"/>
      <c r="C499" s="257"/>
      <c r="D499" s="257"/>
      <c r="E499" s="51"/>
      <c r="F499" s="51"/>
      <c r="G499" s="225"/>
      <c r="H499" s="225"/>
      <c r="I499" s="225"/>
      <c r="J499" s="225"/>
      <c r="K499" s="225"/>
      <c r="L499" s="225"/>
      <c r="M499" s="225"/>
      <c r="N499" s="225"/>
      <c r="O499" s="225"/>
      <c r="P499" s="225"/>
      <c r="Q499" s="225"/>
      <c r="R499" s="225"/>
      <c r="S499" s="225"/>
      <c r="T499" s="225"/>
      <c r="U499" s="225"/>
      <c r="V499" s="225"/>
      <c r="W499" s="225"/>
      <c r="X499" s="225"/>
      <c r="Y499" s="225"/>
    </row>
    <row r="500" spans="1:25" ht="13.5" customHeight="1">
      <c r="A500" s="257"/>
      <c r="B500" s="257"/>
      <c r="C500" s="257"/>
      <c r="D500" s="257"/>
      <c r="E500" s="51"/>
      <c r="F500" s="51"/>
      <c r="G500" s="225"/>
      <c r="H500" s="225"/>
      <c r="I500" s="225"/>
      <c r="J500" s="225"/>
      <c r="K500" s="225"/>
      <c r="L500" s="225"/>
      <c r="M500" s="225"/>
      <c r="N500" s="225"/>
      <c r="O500" s="225"/>
      <c r="P500" s="225"/>
      <c r="Q500" s="225"/>
      <c r="R500" s="225"/>
      <c r="S500" s="225"/>
      <c r="T500" s="225"/>
      <c r="U500" s="225"/>
      <c r="V500" s="225"/>
      <c r="W500" s="225"/>
      <c r="X500" s="225"/>
      <c r="Y500" s="225"/>
    </row>
    <row r="501" spans="1:25" ht="13.5" customHeight="1">
      <c r="A501" s="257"/>
      <c r="B501" s="257"/>
      <c r="C501" s="257"/>
      <c r="D501" s="257"/>
      <c r="E501" s="51"/>
      <c r="F501" s="51"/>
      <c r="G501" s="225"/>
      <c r="H501" s="225"/>
      <c r="I501" s="225"/>
      <c r="J501" s="225"/>
      <c r="K501" s="225"/>
      <c r="L501" s="225"/>
      <c r="M501" s="225"/>
      <c r="N501" s="225"/>
      <c r="O501" s="225"/>
      <c r="P501" s="225"/>
      <c r="Q501" s="225"/>
      <c r="R501" s="225"/>
      <c r="S501" s="225"/>
      <c r="T501" s="225"/>
      <c r="U501" s="225"/>
      <c r="V501" s="225"/>
      <c r="W501" s="225"/>
      <c r="X501" s="225"/>
      <c r="Y501" s="225"/>
    </row>
    <row r="502" spans="1:25" ht="13.5" customHeight="1">
      <c r="A502" s="257"/>
      <c r="B502" s="257"/>
      <c r="C502" s="257"/>
      <c r="D502" s="257"/>
      <c r="E502" s="51"/>
      <c r="F502" s="51"/>
      <c r="G502" s="225"/>
      <c r="H502" s="225"/>
      <c r="I502" s="225"/>
      <c r="J502" s="225"/>
      <c r="K502" s="225"/>
      <c r="L502" s="225"/>
      <c r="M502" s="225"/>
      <c r="N502" s="225"/>
      <c r="O502" s="225"/>
      <c r="P502" s="225"/>
      <c r="Q502" s="225"/>
      <c r="R502" s="225"/>
      <c r="S502" s="225"/>
      <c r="T502" s="225"/>
      <c r="U502" s="225"/>
      <c r="V502" s="225"/>
      <c r="W502" s="225"/>
      <c r="X502" s="225"/>
      <c r="Y502" s="225"/>
    </row>
    <row r="503" spans="1:25" ht="13.5" customHeight="1">
      <c r="A503" s="257"/>
      <c r="B503" s="257"/>
      <c r="C503" s="257"/>
      <c r="D503" s="257"/>
      <c r="E503" s="51"/>
      <c r="F503" s="51"/>
      <c r="G503" s="225"/>
      <c r="H503" s="225"/>
      <c r="I503" s="225"/>
      <c r="J503" s="225"/>
      <c r="K503" s="225"/>
      <c r="L503" s="225"/>
      <c r="M503" s="225"/>
      <c r="N503" s="225"/>
      <c r="O503" s="225"/>
      <c r="P503" s="225"/>
      <c r="Q503" s="225"/>
      <c r="R503" s="225"/>
      <c r="S503" s="225"/>
      <c r="T503" s="225"/>
      <c r="U503" s="225"/>
      <c r="V503" s="225"/>
      <c r="W503" s="225"/>
      <c r="X503" s="225"/>
      <c r="Y503" s="225"/>
    </row>
    <row r="504" spans="1:25" ht="13.5" customHeight="1">
      <c r="A504" s="257"/>
      <c r="B504" s="257"/>
      <c r="C504" s="257"/>
      <c r="D504" s="257"/>
      <c r="E504" s="51"/>
      <c r="F504" s="51"/>
      <c r="G504" s="225"/>
      <c r="H504" s="225"/>
      <c r="I504" s="225"/>
      <c r="J504" s="225"/>
      <c r="K504" s="225"/>
      <c r="L504" s="225"/>
      <c r="M504" s="225"/>
      <c r="N504" s="225"/>
      <c r="O504" s="225"/>
      <c r="P504" s="225"/>
      <c r="Q504" s="225"/>
      <c r="R504" s="225"/>
      <c r="S504" s="225"/>
      <c r="T504" s="225"/>
      <c r="U504" s="225"/>
      <c r="V504" s="225"/>
      <c r="W504" s="225"/>
      <c r="X504" s="225"/>
      <c r="Y504" s="225"/>
    </row>
    <row r="505" spans="1:25" ht="13.5" customHeight="1">
      <c r="A505" s="257"/>
      <c r="B505" s="257"/>
      <c r="C505" s="257"/>
      <c r="D505" s="257"/>
      <c r="E505" s="51"/>
      <c r="F505" s="51"/>
      <c r="G505" s="225"/>
      <c r="H505" s="225"/>
      <c r="I505" s="225"/>
      <c r="J505" s="225"/>
      <c r="K505" s="225"/>
      <c r="L505" s="225"/>
      <c r="M505" s="225"/>
      <c r="N505" s="225"/>
      <c r="O505" s="225"/>
      <c r="P505" s="225"/>
      <c r="Q505" s="225"/>
      <c r="R505" s="225"/>
      <c r="S505" s="225"/>
      <c r="T505" s="225"/>
      <c r="U505" s="225"/>
      <c r="V505" s="225"/>
      <c r="W505" s="225"/>
      <c r="X505" s="225"/>
      <c r="Y505" s="225"/>
    </row>
    <row r="506" spans="1:25" ht="13.5" customHeight="1">
      <c r="A506" s="257"/>
      <c r="B506" s="257"/>
      <c r="C506" s="257"/>
      <c r="D506" s="257"/>
      <c r="E506" s="51"/>
      <c r="F506" s="51"/>
      <c r="G506" s="225"/>
      <c r="H506" s="225"/>
      <c r="I506" s="225"/>
      <c r="J506" s="225"/>
      <c r="K506" s="225"/>
      <c r="L506" s="225"/>
      <c r="M506" s="225"/>
      <c r="N506" s="225"/>
      <c r="O506" s="225"/>
      <c r="P506" s="225"/>
      <c r="Q506" s="225"/>
      <c r="R506" s="225"/>
      <c r="S506" s="225"/>
      <c r="T506" s="225"/>
      <c r="U506" s="225"/>
      <c r="V506" s="225"/>
      <c r="W506" s="225"/>
      <c r="X506" s="225"/>
      <c r="Y506" s="225"/>
    </row>
    <row r="507" spans="1:25" ht="13.5" customHeight="1">
      <c r="A507" s="257"/>
      <c r="B507" s="257"/>
      <c r="C507" s="257"/>
      <c r="D507" s="257"/>
      <c r="E507" s="51"/>
      <c r="F507" s="51"/>
      <c r="G507" s="225"/>
      <c r="H507" s="225"/>
      <c r="I507" s="225"/>
      <c r="J507" s="225"/>
      <c r="K507" s="225"/>
      <c r="L507" s="225"/>
      <c r="M507" s="225"/>
      <c r="N507" s="225"/>
      <c r="O507" s="225"/>
      <c r="P507" s="225"/>
      <c r="Q507" s="225"/>
      <c r="R507" s="225"/>
      <c r="S507" s="225"/>
      <c r="T507" s="225"/>
      <c r="U507" s="225"/>
      <c r="V507" s="225"/>
      <c r="W507" s="225"/>
      <c r="X507" s="225"/>
      <c r="Y507" s="225"/>
    </row>
    <row r="508" spans="1:25" ht="13.5" customHeight="1">
      <c r="A508" s="257"/>
      <c r="B508" s="257"/>
      <c r="C508" s="257"/>
      <c r="D508" s="257"/>
      <c r="E508" s="51"/>
      <c r="F508" s="51"/>
      <c r="G508" s="225"/>
      <c r="H508" s="225"/>
      <c r="I508" s="225"/>
      <c r="J508" s="225"/>
      <c r="K508" s="225"/>
      <c r="L508" s="225"/>
      <c r="M508" s="225"/>
      <c r="N508" s="225"/>
      <c r="O508" s="225"/>
      <c r="P508" s="225"/>
      <c r="Q508" s="225"/>
      <c r="R508" s="225"/>
      <c r="S508" s="225"/>
      <c r="T508" s="225"/>
      <c r="U508" s="225"/>
      <c r="V508" s="225"/>
      <c r="W508" s="225"/>
      <c r="X508" s="225"/>
      <c r="Y508" s="225"/>
    </row>
    <row r="509" spans="1:25" ht="13.5" customHeight="1">
      <c r="A509" s="257"/>
      <c r="B509" s="257"/>
      <c r="C509" s="257"/>
      <c r="D509" s="257"/>
      <c r="E509" s="51"/>
      <c r="F509" s="51"/>
      <c r="G509" s="225"/>
      <c r="H509" s="225"/>
      <c r="I509" s="225"/>
      <c r="J509" s="225"/>
      <c r="K509" s="225"/>
      <c r="L509" s="225"/>
      <c r="M509" s="225"/>
      <c r="N509" s="225"/>
      <c r="O509" s="225"/>
      <c r="P509" s="225"/>
      <c r="Q509" s="225"/>
      <c r="R509" s="225"/>
      <c r="S509" s="225"/>
      <c r="T509" s="225"/>
      <c r="U509" s="225"/>
      <c r="V509" s="225"/>
      <c r="W509" s="225"/>
      <c r="X509" s="225"/>
      <c r="Y509" s="225"/>
    </row>
    <row r="510" spans="1:25" ht="13.5" customHeight="1">
      <c r="A510" s="257"/>
      <c r="B510" s="257"/>
      <c r="C510" s="257"/>
      <c r="D510" s="257"/>
      <c r="E510" s="51"/>
      <c r="F510" s="51"/>
      <c r="G510" s="225"/>
      <c r="H510" s="225"/>
      <c r="I510" s="225"/>
      <c r="J510" s="225"/>
      <c r="K510" s="225"/>
      <c r="L510" s="225"/>
      <c r="M510" s="225"/>
      <c r="N510" s="225"/>
      <c r="O510" s="225"/>
      <c r="P510" s="225"/>
      <c r="Q510" s="225"/>
      <c r="R510" s="225"/>
      <c r="S510" s="225"/>
      <c r="T510" s="225"/>
      <c r="U510" s="225"/>
      <c r="V510" s="225"/>
      <c r="W510" s="225"/>
      <c r="X510" s="225"/>
      <c r="Y510" s="225"/>
    </row>
    <row r="511" spans="1:25" ht="13.5" customHeight="1">
      <c r="A511" s="257"/>
      <c r="B511" s="257"/>
      <c r="C511" s="257"/>
      <c r="D511" s="257"/>
      <c r="E511" s="51"/>
      <c r="F511" s="51"/>
      <c r="G511" s="225"/>
      <c r="H511" s="225"/>
      <c r="I511" s="225"/>
      <c r="J511" s="225"/>
      <c r="K511" s="225"/>
      <c r="L511" s="225"/>
      <c r="M511" s="225"/>
      <c r="N511" s="225"/>
      <c r="O511" s="225"/>
      <c r="P511" s="225"/>
      <c r="Q511" s="225"/>
      <c r="R511" s="225"/>
      <c r="S511" s="225"/>
      <c r="T511" s="225"/>
      <c r="U511" s="225"/>
      <c r="V511" s="225"/>
      <c r="W511" s="225"/>
      <c r="X511" s="225"/>
      <c r="Y511" s="225"/>
    </row>
    <row r="512" spans="1:25" ht="13.5" customHeight="1">
      <c r="A512" s="257"/>
      <c r="B512" s="257"/>
      <c r="C512" s="257"/>
      <c r="D512" s="257"/>
      <c r="E512" s="51"/>
      <c r="F512" s="51"/>
      <c r="G512" s="225"/>
      <c r="H512" s="225"/>
      <c r="I512" s="225"/>
      <c r="J512" s="225"/>
      <c r="K512" s="225"/>
      <c r="L512" s="225"/>
      <c r="M512" s="225"/>
      <c r="N512" s="225"/>
      <c r="O512" s="225"/>
      <c r="P512" s="225"/>
      <c r="Q512" s="225"/>
      <c r="R512" s="225"/>
      <c r="S512" s="225"/>
      <c r="T512" s="225"/>
      <c r="U512" s="225"/>
      <c r="V512" s="225"/>
      <c r="W512" s="225"/>
      <c r="X512" s="225"/>
      <c r="Y512" s="225"/>
    </row>
    <row r="513" spans="1:25" ht="13.5" customHeight="1">
      <c r="A513" s="257"/>
      <c r="B513" s="257"/>
      <c r="C513" s="257"/>
      <c r="D513" s="257"/>
      <c r="E513" s="51"/>
      <c r="F513" s="51"/>
      <c r="G513" s="225"/>
      <c r="H513" s="225"/>
      <c r="I513" s="225"/>
      <c r="J513" s="225"/>
      <c r="K513" s="225"/>
      <c r="L513" s="225"/>
      <c r="M513" s="225"/>
      <c r="N513" s="225"/>
      <c r="O513" s="225"/>
      <c r="P513" s="225"/>
      <c r="Q513" s="225"/>
      <c r="R513" s="225"/>
      <c r="S513" s="225"/>
      <c r="T513" s="225"/>
      <c r="U513" s="225"/>
      <c r="V513" s="225"/>
      <c r="W513" s="225"/>
      <c r="X513" s="225"/>
      <c r="Y513" s="225"/>
    </row>
    <row r="514" spans="1:25" ht="13.5" customHeight="1">
      <c r="A514" s="257"/>
      <c r="B514" s="257"/>
      <c r="C514" s="257"/>
      <c r="D514" s="257"/>
      <c r="E514" s="51"/>
      <c r="F514" s="51"/>
      <c r="G514" s="225"/>
      <c r="H514" s="225"/>
      <c r="I514" s="225"/>
      <c r="J514" s="225"/>
      <c r="K514" s="225"/>
      <c r="L514" s="225"/>
      <c r="M514" s="225"/>
      <c r="N514" s="225"/>
      <c r="O514" s="225"/>
      <c r="P514" s="225"/>
      <c r="Q514" s="225"/>
      <c r="R514" s="225"/>
      <c r="S514" s="225"/>
      <c r="T514" s="225"/>
      <c r="U514" s="225"/>
      <c r="V514" s="225"/>
      <c r="W514" s="225"/>
      <c r="X514" s="225"/>
      <c r="Y514" s="225"/>
    </row>
    <row r="515" spans="1:25" ht="13.5" customHeight="1">
      <c r="A515" s="257"/>
      <c r="B515" s="257"/>
      <c r="C515" s="257"/>
      <c r="D515" s="257"/>
      <c r="E515" s="51"/>
      <c r="F515" s="51"/>
      <c r="G515" s="225"/>
      <c r="H515" s="225"/>
      <c r="I515" s="225"/>
      <c r="J515" s="225"/>
      <c r="K515" s="225"/>
      <c r="L515" s="225"/>
      <c r="M515" s="225"/>
      <c r="N515" s="225"/>
      <c r="O515" s="225"/>
      <c r="P515" s="225"/>
      <c r="Q515" s="225"/>
      <c r="R515" s="225"/>
      <c r="S515" s="225"/>
      <c r="T515" s="225"/>
      <c r="U515" s="225"/>
      <c r="V515" s="225"/>
      <c r="W515" s="225"/>
      <c r="X515" s="225"/>
      <c r="Y515" s="225"/>
    </row>
    <row r="516" spans="1:25" ht="13.5" customHeight="1">
      <c r="A516" s="257"/>
      <c r="B516" s="257"/>
      <c r="C516" s="257"/>
      <c r="D516" s="257"/>
      <c r="E516" s="51"/>
      <c r="F516" s="51"/>
      <c r="G516" s="225"/>
      <c r="H516" s="225"/>
      <c r="I516" s="225"/>
      <c r="J516" s="225"/>
      <c r="K516" s="225"/>
      <c r="L516" s="225"/>
      <c r="M516" s="225"/>
      <c r="N516" s="225"/>
      <c r="O516" s="225"/>
      <c r="P516" s="225"/>
      <c r="Q516" s="225"/>
      <c r="R516" s="225"/>
      <c r="S516" s="225"/>
      <c r="T516" s="225"/>
      <c r="U516" s="225"/>
      <c r="V516" s="225"/>
      <c r="W516" s="225"/>
      <c r="X516" s="225"/>
      <c r="Y516" s="225"/>
    </row>
    <row r="517" spans="1:25" ht="13.5" customHeight="1">
      <c r="A517" s="257"/>
      <c r="B517" s="257"/>
      <c r="C517" s="257"/>
      <c r="D517" s="257"/>
      <c r="E517" s="51"/>
      <c r="F517" s="51"/>
      <c r="G517" s="225"/>
      <c r="H517" s="225"/>
      <c r="I517" s="225"/>
      <c r="J517" s="225"/>
      <c r="K517" s="225"/>
      <c r="L517" s="225"/>
      <c r="M517" s="225"/>
      <c r="N517" s="225"/>
      <c r="O517" s="225"/>
      <c r="P517" s="225"/>
      <c r="Q517" s="225"/>
      <c r="R517" s="225"/>
      <c r="S517" s="225"/>
      <c r="T517" s="225"/>
      <c r="U517" s="225"/>
      <c r="V517" s="225"/>
      <c r="W517" s="225"/>
      <c r="X517" s="225"/>
      <c r="Y517" s="225"/>
    </row>
    <row r="518" spans="1:25" ht="13.5" customHeight="1">
      <c r="A518" s="257"/>
      <c r="B518" s="257"/>
      <c r="C518" s="257"/>
      <c r="D518" s="257"/>
      <c r="E518" s="51"/>
      <c r="F518" s="51"/>
      <c r="G518" s="225"/>
      <c r="H518" s="225"/>
      <c r="I518" s="225"/>
      <c r="J518" s="225"/>
      <c r="K518" s="225"/>
      <c r="L518" s="225"/>
      <c r="M518" s="225"/>
      <c r="N518" s="225"/>
      <c r="O518" s="225"/>
      <c r="P518" s="225"/>
      <c r="Q518" s="225"/>
      <c r="R518" s="225"/>
      <c r="S518" s="225"/>
      <c r="T518" s="225"/>
      <c r="U518" s="225"/>
      <c r="V518" s="225"/>
      <c r="W518" s="225"/>
      <c r="X518" s="225"/>
      <c r="Y518" s="225"/>
    </row>
    <row r="519" spans="1:25" ht="13.5" customHeight="1">
      <c r="A519" s="257"/>
      <c r="B519" s="257"/>
      <c r="C519" s="257"/>
      <c r="D519" s="257"/>
      <c r="E519" s="51"/>
      <c r="F519" s="51"/>
      <c r="G519" s="225"/>
      <c r="H519" s="225"/>
      <c r="I519" s="225"/>
      <c r="J519" s="225"/>
      <c r="K519" s="225"/>
      <c r="L519" s="225"/>
      <c r="M519" s="225"/>
      <c r="N519" s="225"/>
      <c r="O519" s="225"/>
      <c r="P519" s="225"/>
      <c r="Q519" s="225"/>
      <c r="R519" s="225"/>
      <c r="S519" s="225"/>
      <c r="T519" s="225"/>
      <c r="U519" s="225"/>
      <c r="V519" s="225"/>
      <c r="W519" s="225"/>
      <c r="X519" s="225"/>
      <c r="Y519" s="225"/>
    </row>
    <row r="520" spans="1:25" ht="13.5" customHeight="1">
      <c r="A520" s="257"/>
      <c r="B520" s="257"/>
      <c r="C520" s="257"/>
      <c r="D520" s="257"/>
      <c r="E520" s="51"/>
      <c r="F520" s="51"/>
      <c r="G520" s="225"/>
      <c r="H520" s="225"/>
      <c r="I520" s="225"/>
      <c r="J520" s="225"/>
      <c r="K520" s="225"/>
      <c r="L520" s="225"/>
      <c r="M520" s="225"/>
      <c r="N520" s="225"/>
      <c r="O520" s="225"/>
      <c r="P520" s="225"/>
      <c r="Q520" s="225"/>
      <c r="R520" s="225"/>
      <c r="S520" s="225"/>
      <c r="T520" s="225"/>
      <c r="U520" s="225"/>
      <c r="V520" s="225"/>
      <c r="W520" s="225"/>
      <c r="X520" s="225"/>
      <c r="Y520" s="225"/>
    </row>
    <row r="521" spans="1:25" ht="13.5" customHeight="1">
      <c r="A521" s="257"/>
      <c r="B521" s="257"/>
      <c r="C521" s="257"/>
      <c r="D521" s="257"/>
      <c r="E521" s="51"/>
      <c r="F521" s="51"/>
      <c r="G521" s="225"/>
      <c r="H521" s="225"/>
      <c r="I521" s="225"/>
      <c r="J521" s="225"/>
      <c r="K521" s="225"/>
      <c r="L521" s="225"/>
      <c r="M521" s="225"/>
      <c r="N521" s="225"/>
      <c r="O521" s="225"/>
      <c r="P521" s="225"/>
      <c r="Q521" s="225"/>
      <c r="R521" s="225"/>
      <c r="S521" s="225"/>
      <c r="T521" s="225"/>
      <c r="U521" s="225"/>
      <c r="V521" s="225"/>
      <c r="W521" s="225"/>
      <c r="X521" s="225"/>
      <c r="Y521" s="225"/>
    </row>
    <row r="522" spans="1:25" ht="13.5" customHeight="1">
      <c r="A522" s="257"/>
      <c r="B522" s="257"/>
      <c r="C522" s="257"/>
      <c r="D522" s="257"/>
      <c r="E522" s="51"/>
      <c r="F522" s="51"/>
      <c r="G522" s="225"/>
      <c r="H522" s="225"/>
      <c r="I522" s="225"/>
      <c r="J522" s="225"/>
      <c r="K522" s="225"/>
      <c r="L522" s="225"/>
      <c r="M522" s="225"/>
      <c r="N522" s="225"/>
      <c r="O522" s="225"/>
      <c r="P522" s="225"/>
      <c r="Q522" s="225"/>
      <c r="R522" s="225"/>
      <c r="S522" s="225"/>
      <c r="T522" s="225"/>
      <c r="U522" s="225"/>
      <c r="V522" s="225"/>
      <c r="W522" s="225"/>
      <c r="X522" s="225"/>
      <c r="Y522" s="225"/>
    </row>
    <row r="523" spans="1:25" ht="13.5" customHeight="1">
      <c r="A523" s="257"/>
      <c r="B523" s="257"/>
      <c r="C523" s="257"/>
      <c r="D523" s="257"/>
      <c r="E523" s="51"/>
      <c r="F523" s="51"/>
      <c r="G523" s="225"/>
      <c r="H523" s="225"/>
      <c r="I523" s="225"/>
      <c r="J523" s="225"/>
      <c r="K523" s="225"/>
      <c r="L523" s="225"/>
      <c r="M523" s="225"/>
      <c r="N523" s="225"/>
      <c r="O523" s="225"/>
      <c r="P523" s="225"/>
      <c r="Q523" s="225"/>
      <c r="R523" s="225"/>
      <c r="S523" s="225"/>
      <c r="T523" s="225"/>
      <c r="U523" s="225"/>
      <c r="V523" s="225"/>
      <c r="W523" s="225"/>
      <c r="X523" s="225"/>
      <c r="Y523" s="225"/>
    </row>
    <row r="524" spans="1:25" ht="13.5" customHeight="1">
      <c r="A524" s="257"/>
      <c r="B524" s="257"/>
      <c r="C524" s="257"/>
      <c r="D524" s="257"/>
      <c r="E524" s="51"/>
      <c r="F524" s="51"/>
      <c r="G524" s="225"/>
      <c r="H524" s="225"/>
      <c r="I524" s="225"/>
      <c r="J524" s="225"/>
      <c r="K524" s="225"/>
      <c r="L524" s="225"/>
      <c r="M524" s="225"/>
      <c r="N524" s="225"/>
      <c r="O524" s="225"/>
      <c r="P524" s="225"/>
      <c r="Q524" s="225"/>
      <c r="R524" s="225"/>
      <c r="S524" s="225"/>
      <c r="T524" s="225"/>
      <c r="U524" s="225"/>
      <c r="V524" s="225"/>
      <c r="W524" s="225"/>
      <c r="X524" s="225"/>
      <c r="Y524" s="225"/>
    </row>
    <row r="525" spans="1:25" ht="13.5" customHeight="1">
      <c r="A525" s="257"/>
      <c r="B525" s="257"/>
      <c r="C525" s="257"/>
      <c r="D525" s="257"/>
      <c r="E525" s="51"/>
      <c r="F525" s="51"/>
      <c r="G525" s="225"/>
      <c r="H525" s="225"/>
      <c r="I525" s="225"/>
      <c r="J525" s="225"/>
      <c r="K525" s="225"/>
      <c r="L525" s="225"/>
      <c r="M525" s="225"/>
      <c r="N525" s="225"/>
      <c r="O525" s="225"/>
      <c r="P525" s="225"/>
      <c r="Q525" s="225"/>
      <c r="R525" s="225"/>
      <c r="S525" s="225"/>
      <c r="T525" s="225"/>
      <c r="U525" s="225"/>
      <c r="V525" s="225"/>
      <c r="W525" s="225"/>
      <c r="X525" s="225"/>
      <c r="Y525" s="225"/>
    </row>
    <row r="526" spans="1:25" ht="13.5" customHeight="1">
      <c r="A526" s="257"/>
      <c r="B526" s="257"/>
      <c r="C526" s="257"/>
      <c r="D526" s="257"/>
      <c r="E526" s="51"/>
      <c r="F526" s="51"/>
      <c r="G526" s="225"/>
      <c r="H526" s="225"/>
      <c r="I526" s="225"/>
      <c r="J526" s="225"/>
      <c r="K526" s="225"/>
      <c r="L526" s="225"/>
      <c r="M526" s="225"/>
      <c r="N526" s="225"/>
      <c r="O526" s="225"/>
      <c r="P526" s="225"/>
      <c r="Q526" s="225"/>
      <c r="R526" s="225"/>
      <c r="S526" s="225"/>
      <c r="T526" s="225"/>
      <c r="U526" s="225"/>
      <c r="V526" s="225"/>
      <c r="W526" s="225"/>
      <c r="X526" s="225"/>
      <c r="Y526" s="225"/>
    </row>
    <row r="527" spans="1:25" ht="13.5" customHeight="1">
      <c r="A527" s="257"/>
      <c r="B527" s="257"/>
      <c r="C527" s="257"/>
      <c r="D527" s="257"/>
      <c r="E527" s="51"/>
      <c r="F527" s="51"/>
      <c r="G527" s="225"/>
      <c r="H527" s="225"/>
      <c r="I527" s="225"/>
      <c r="J527" s="225"/>
      <c r="K527" s="225"/>
      <c r="L527" s="225"/>
      <c r="M527" s="225"/>
      <c r="N527" s="225"/>
      <c r="O527" s="225"/>
      <c r="P527" s="225"/>
      <c r="Q527" s="225"/>
      <c r="R527" s="225"/>
      <c r="S527" s="225"/>
      <c r="T527" s="225"/>
      <c r="U527" s="225"/>
      <c r="V527" s="225"/>
      <c r="W527" s="225"/>
      <c r="X527" s="225"/>
      <c r="Y527" s="225"/>
    </row>
    <row r="528" spans="1:25" ht="13.5" customHeight="1">
      <c r="A528" s="257"/>
      <c r="B528" s="257"/>
      <c r="C528" s="257"/>
      <c r="D528" s="257"/>
      <c r="E528" s="51"/>
      <c r="F528" s="51"/>
      <c r="G528" s="225"/>
      <c r="H528" s="225"/>
      <c r="I528" s="225"/>
      <c r="J528" s="225"/>
      <c r="K528" s="225"/>
      <c r="L528" s="225"/>
      <c r="M528" s="225"/>
      <c r="N528" s="225"/>
      <c r="O528" s="225"/>
      <c r="P528" s="225"/>
      <c r="Q528" s="225"/>
      <c r="R528" s="225"/>
      <c r="S528" s="225"/>
      <c r="T528" s="225"/>
      <c r="U528" s="225"/>
      <c r="V528" s="225"/>
      <c r="W528" s="225"/>
      <c r="X528" s="225"/>
      <c r="Y528" s="225"/>
    </row>
    <row r="529" spans="1:25" ht="13.5" customHeight="1">
      <c r="A529" s="257"/>
      <c r="B529" s="257"/>
      <c r="C529" s="257"/>
      <c r="D529" s="257"/>
      <c r="E529" s="51"/>
      <c r="F529" s="51"/>
      <c r="G529" s="225"/>
      <c r="H529" s="225"/>
      <c r="I529" s="225"/>
      <c r="J529" s="225"/>
      <c r="K529" s="225"/>
      <c r="L529" s="225"/>
      <c r="M529" s="225"/>
      <c r="N529" s="225"/>
      <c r="O529" s="225"/>
      <c r="P529" s="225"/>
      <c r="Q529" s="225"/>
      <c r="R529" s="225"/>
      <c r="S529" s="225"/>
      <c r="T529" s="225"/>
      <c r="U529" s="225"/>
      <c r="V529" s="225"/>
      <c r="W529" s="225"/>
      <c r="X529" s="225"/>
      <c r="Y529" s="225"/>
    </row>
    <row r="530" spans="1:25" ht="13.5" customHeight="1">
      <c r="A530" s="257"/>
      <c r="B530" s="257"/>
      <c r="C530" s="257"/>
      <c r="D530" s="257"/>
      <c r="E530" s="51"/>
      <c r="F530" s="51"/>
      <c r="G530" s="225"/>
      <c r="H530" s="225"/>
      <c r="I530" s="225"/>
      <c r="J530" s="225"/>
      <c r="K530" s="225"/>
      <c r="L530" s="225"/>
      <c r="M530" s="225"/>
      <c r="N530" s="225"/>
      <c r="O530" s="225"/>
      <c r="P530" s="225"/>
      <c r="Q530" s="225"/>
      <c r="R530" s="225"/>
      <c r="S530" s="225"/>
      <c r="T530" s="225"/>
      <c r="U530" s="225"/>
      <c r="V530" s="225"/>
      <c r="W530" s="225"/>
      <c r="X530" s="225"/>
      <c r="Y530" s="225"/>
    </row>
    <row r="531" spans="1:25" ht="13.5" customHeight="1">
      <c r="A531" s="257"/>
      <c r="B531" s="257"/>
      <c r="C531" s="257"/>
      <c r="D531" s="257"/>
      <c r="E531" s="51"/>
      <c r="F531" s="51"/>
      <c r="G531" s="225"/>
      <c r="H531" s="225"/>
      <c r="I531" s="225"/>
      <c r="J531" s="225"/>
      <c r="K531" s="225"/>
      <c r="L531" s="225"/>
      <c r="M531" s="225"/>
      <c r="N531" s="225"/>
      <c r="O531" s="225"/>
      <c r="P531" s="225"/>
      <c r="Q531" s="225"/>
      <c r="R531" s="225"/>
      <c r="S531" s="225"/>
      <c r="T531" s="225"/>
      <c r="U531" s="225"/>
      <c r="V531" s="225"/>
      <c r="W531" s="225"/>
      <c r="X531" s="225"/>
      <c r="Y531" s="225"/>
    </row>
    <row r="532" spans="1:25" ht="13.5" customHeight="1">
      <c r="A532" s="257"/>
      <c r="B532" s="257"/>
      <c r="C532" s="257"/>
      <c r="D532" s="257"/>
      <c r="E532" s="51"/>
      <c r="F532" s="51"/>
      <c r="G532" s="225"/>
      <c r="H532" s="225"/>
      <c r="I532" s="225"/>
      <c r="J532" s="225"/>
      <c r="K532" s="225"/>
      <c r="L532" s="225"/>
      <c r="M532" s="225"/>
      <c r="N532" s="225"/>
      <c r="O532" s="225"/>
      <c r="P532" s="225"/>
      <c r="Q532" s="225"/>
      <c r="R532" s="225"/>
      <c r="S532" s="225"/>
      <c r="T532" s="225"/>
      <c r="U532" s="225"/>
      <c r="V532" s="225"/>
      <c r="W532" s="225"/>
      <c r="X532" s="225"/>
      <c r="Y532" s="225"/>
    </row>
    <row r="533" spans="1:25" ht="13.5" customHeight="1">
      <c r="A533" s="257"/>
      <c r="B533" s="257"/>
      <c r="C533" s="257"/>
      <c r="D533" s="257"/>
      <c r="E533" s="51"/>
      <c r="F533" s="51"/>
      <c r="G533" s="225"/>
      <c r="H533" s="225"/>
      <c r="I533" s="225"/>
      <c r="J533" s="225"/>
      <c r="K533" s="225"/>
      <c r="L533" s="225"/>
      <c r="M533" s="225"/>
      <c r="N533" s="225"/>
      <c r="O533" s="225"/>
      <c r="P533" s="225"/>
      <c r="Q533" s="225"/>
      <c r="R533" s="225"/>
      <c r="S533" s="225"/>
      <c r="T533" s="225"/>
      <c r="U533" s="225"/>
      <c r="V533" s="225"/>
      <c r="W533" s="225"/>
      <c r="X533" s="225"/>
      <c r="Y533" s="225"/>
    </row>
    <row r="534" spans="1:25" ht="13.5" customHeight="1">
      <c r="A534" s="257"/>
      <c r="B534" s="257"/>
      <c r="C534" s="257"/>
      <c r="D534" s="257"/>
      <c r="E534" s="51"/>
      <c r="F534" s="51"/>
      <c r="G534" s="225"/>
      <c r="H534" s="225"/>
      <c r="I534" s="225"/>
      <c r="J534" s="225"/>
      <c r="K534" s="225"/>
      <c r="L534" s="225"/>
      <c r="M534" s="225"/>
      <c r="N534" s="225"/>
      <c r="O534" s="225"/>
      <c r="P534" s="225"/>
      <c r="Q534" s="225"/>
      <c r="R534" s="225"/>
      <c r="S534" s="225"/>
      <c r="T534" s="225"/>
      <c r="U534" s="225"/>
      <c r="V534" s="225"/>
      <c r="W534" s="225"/>
      <c r="X534" s="225"/>
      <c r="Y534" s="225"/>
    </row>
    <row r="535" spans="1:25" ht="13.5" customHeight="1">
      <c r="A535" s="257"/>
      <c r="B535" s="257"/>
      <c r="C535" s="257"/>
      <c r="D535" s="257"/>
      <c r="E535" s="51"/>
      <c r="F535" s="51"/>
      <c r="G535" s="225"/>
      <c r="H535" s="225"/>
      <c r="I535" s="225"/>
      <c r="J535" s="225"/>
      <c r="K535" s="225"/>
      <c r="L535" s="225"/>
      <c r="M535" s="225"/>
      <c r="N535" s="225"/>
      <c r="O535" s="225"/>
      <c r="P535" s="225"/>
      <c r="Q535" s="225"/>
      <c r="R535" s="225"/>
      <c r="S535" s="225"/>
      <c r="T535" s="225"/>
      <c r="U535" s="225"/>
      <c r="V535" s="225"/>
      <c r="W535" s="225"/>
      <c r="X535" s="225"/>
      <c r="Y535" s="225"/>
    </row>
    <row r="536" spans="1:25" ht="13.5" customHeight="1">
      <c r="A536" s="257"/>
      <c r="B536" s="257"/>
      <c r="C536" s="257"/>
      <c r="D536" s="257"/>
      <c r="E536" s="51"/>
      <c r="F536" s="51"/>
      <c r="G536" s="225"/>
      <c r="H536" s="225"/>
      <c r="I536" s="225"/>
      <c r="J536" s="225"/>
      <c r="K536" s="225"/>
      <c r="L536" s="225"/>
      <c r="M536" s="225"/>
      <c r="N536" s="225"/>
      <c r="O536" s="225"/>
      <c r="P536" s="225"/>
      <c r="Q536" s="225"/>
      <c r="R536" s="225"/>
      <c r="S536" s="225"/>
      <c r="T536" s="225"/>
      <c r="U536" s="225"/>
      <c r="V536" s="225"/>
      <c r="W536" s="225"/>
      <c r="X536" s="225"/>
      <c r="Y536" s="225"/>
    </row>
    <row r="537" spans="1:25" ht="13.5" customHeight="1">
      <c r="A537" s="257"/>
      <c r="B537" s="257"/>
      <c r="C537" s="257"/>
      <c r="D537" s="257"/>
      <c r="E537" s="51"/>
      <c r="F537" s="51"/>
      <c r="G537" s="225"/>
      <c r="H537" s="225"/>
      <c r="I537" s="225"/>
      <c r="J537" s="225"/>
      <c r="K537" s="225"/>
      <c r="L537" s="225"/>
      <c r="M537" s="225"/>
      <c r="N537" s="225"/>
      <c r="O537" s="225"/>
      <c r="P537" s="225"/>
      <c r="Q537" s="225"/>
      <c r="R537" s="225"/>
      <c r="S537" s="225"/>
      <c r="T537" s="225"/>
      <c r="U537" s="225"/>
      <c r="V537" s="225"/>
      <c r="W537" s="225"/>
      <c r="X537" s="225"/>
      <c r="Y537" s="225"/>
    </row>
    <row r="538" spans="1:25" ht="13.5" customHeight="1">
      <c r="A538" s="257"/>
      <c r="B538" s="257"/>
      <c r="C538" s="257"/>
      <c r="D538" s="257"/>
      <c r="E538" s="51"/>
      <c r="F538" s="51"/>
      <c r="G538" s="225"/>
      <c r="H538" s="225"/>
      <c r="I538" s="225"/>
      <c r="J538" s="225"/>
      <c r="K538" s="225"/>
      <c r="L538" s="225"/>
      <c r="M538" s="225"/>
      <c r="N538" s="225"/>
      <c r="O538" s="225"/>
      <c r="P538" s="225"/>
      <c r="Q538" s="225"/>
      <c r="R538" s="225"/>
      <c r="S538" s="225"/>
      <c r="T538" s="225"/>
      <c r="U538" s="225"/>
      <c r="V538" s="225"/>
      <c r="W538" s="225"/>
      <c r="X538" s="225"/>
      <c r="Y538" s="225"/>
    </row>
    <row r="539" spans="1:25" ht="13.5" customHeight="1">
      <c r="A539" s="257"/>
      <c r="B539" s="257"/>
      <c r="C539" s="257"/>
      <c r="D539" s="257"/>
      <c r="E539" s="51"/>
      <c r="F539" s="51"/>
      <c r="G539" s="225"/>
      <c r="H539" s="225"/>
      <c r="I539" s="225"/>
      <c r="J539" s="225"/>
      <c r="K539" s="225"/>
      <c r="L539" s="225"/>
      <c r="M539" s="225"/>
      <c r="N539" s="225"/>
      <c r="O539" s="225"/>
      <c r="P539" s="225"/>
      <c r="Q539" s="225"/>
      <c r="R539" s="225"/>
      <c r="S539" s="225"/>
      <c r="T539" s="225"/>
      <c r="U539" s="225"/>
      <c r="V539" s="225"/>
      <c r="W539" s="225"/>
      <c r="X539" s="225"/>
      <c r="Y539" s="225"/>
    </row>
    <row r="540" spans="1:25" ht="13.5" customHeight="1">
      <c r="A540" s="257"/>
      <c r="B540" s="257"/>
      <c r="C540" s="257"/>
      <c r="D540" s="257"/>
      <c r="E540" s="51"/>
      <c r="F540" s="51"/>
      <c r="G540" s="225"/>
      <c r="H540" s="225"/>
      <c r="I540" s="225"/>
      <c r="J540" s="225"/>
      <c r="K540" s="225"/>
      <c r="L540" s="225"/>
      <c r="M540" s="225"/>
      <c r="N540" s="225"/>
      <c r="O540" s="225"/>
      <c r="P540" s="225"/>
      <c r="Q540" s="225"/>
      <c r="R540" s="225"/>
      <c r="S540" s="225"/>
      <c r="T540" s="225"/>
      <c r="U540" s="225"/>
      <c r="V540" s="225"/>
      <c r="W540" s="225"/>
      <c r="X540" s="225"/>
      <c r="Y540" s="225"/>
    </row>
    <row r="541" spans="1:25" ht="13.5" customHeight="1">
      <c r="A541" s="257"/>
      <c r="B541" s="257"/>
      <c r="C541" s="257"/>
      <c r="D541" s="257"/>
      <c r="E541" s="51"/>
      <c r="F541" s="51"/>
      <c r="G541" s="225"/>
      <c r="H541" s="225"/>
      <c r="I541" s="225"/>
      <c r="J541" s="225"/>
      <c r="K541" s="225"/>
      <c r="L541" s="225"/>
      <c r="M541" s="225"/>
      <c r="N541" s="225"/>
      <c r="O541" s="225"/>
      <c r="P541" s="225"/>
      <c r="Q541" s="225"/>
      <c r="R541" s="225"/>
      <c r="S541" s="225"/>
      <c r="T541" s="225"/>
      <c r="U541" s="225"/>
      <c r="V541" s="225"/>
      <c r="W541" s="225"/>
      <c r="X541" s="225"/>
      <c r="Y541" s="225"/>
    </row>
    <row r="542" spans="1:25" ht="13.5" customHeight="1">
      <c r="A542" s="257"/>
      <c r="B542" s="257"/>
      <c r="C542" s="257"/>
      <c r="D542" s="257"/>
      <c r="E542" s="51"/>
      <c r="F542" s="51"/>
      <c r="G542" s="225"/>
      <c r="H542" s="225"/>
      <c r="I542" s="225"/>
      <c r="J542" s="225"/>
      <c r="K542" s="225"/>
      <c r="L542" s="225"/>
      <c r="M542" s="225"/>
      <c r="N542" s="225"/>
      <c r="O542" s="225"/>
      <c r="P542" s="225"/>
      <c r="Q542" s="225"/>
      <c r="R542" s="225"/>
      <c r="S542" s="225"/>
      <c r="T542" s="225"/>
      <c r="U542" s="225"/>
      <c r="V542" s="225"/>
      <c r="W542" s="225"/>
      <c r="X542" s="225"/>
      <c r="Y542" s="225"/>
    </row>
    <row r="543" spans="1:25" ht="13.5" customHeight="1">
      <c r="A543" s="257"/>
      <c r="B543" s="257"/>
      <c r="C543" s="257"/>
      <c r="D543" s="257"/>
      <c r="E543" s="51"/>
      <c r="F543" s="51"/>
      <c r="G543" s="225"/>
      <c r="H543" s="225"/>
      <c r="I543" s="225"/>
      <c r="J543" s="225"/>
      <c r="K543" s="225"/>
      <c r="L543" s="225"/>
      <c r="M543" s="225"/>
      <c r="N543" s="225"/>
      <c r="O543" s="225"/>
      <c r="P543" s="225"/>
      <c r="Q543" s="225"/>
      <c r="R543" s="225"/>
      <c r="S543" s="225"/>
      <c r="T543" s="225"/>
      <c r="U543" s="225"/>
      <c r="V543" s="225"/>
      <c r="W543" s="225"/>
      <c r="X543" s="225"/>
      <c r="Y543" s="225"/>
    </row>
    <row r="544" spans="1:25" ht="13.5" customHeight="1">
      <c r="A544" s="257"/>
      <c r="B544" s="257"/>
      <c r="C544" s="257"/>
      <c r="D544" s="257"/>
      <c r="E544" s="51"/>
      <c r="F544" s="51"/>
      <c r="G544" s="225"/>
      <c r="H544" s="225"/>
      <c r="I544" s="225"/>
      <c r="J544" s="225"/>
      <c r="K544" s="225"/>
      <c r="L544" s="225"/>
      <c r="M544" s="225"/>
      <c r="N544" s="225"/>
      <c r="O544" s="225"/>
      <c r="P544" s="225"/>
      <c r="Q544" s="225"/>
      <c r="R544" s="225"/>
      <c r="S544" s="225"/>
      <c r="T544" s="225"/>
      <c r="U544" s="225"/>
      <c r="V544" s="225"/>
      <c r="W544" s="225"/>
      <c r="X544" s="225"/>
      <c r="Y544" s="225"/>
    </row>
    <row r="545" spans="1:25" ht="13.5" customHeight="1">
      <c r="A545" s="257"/>
      <c r="B545" s="257"/>
      <c r="C545" s="257"/>
      <c r="D545" s="257"/>
      <c r="E545" s="51"/>
      <c r="F545" s="51"/>
      <c r="G545" s="225"/>
      <c r="H545" s="225"/>
      <c r="I545" s="225"/>
      <c r="J545" s="225"/>
      <c r="K545" s="225"/>
      <c r="L545" s="225"/>
      <c r="M545" s="225"/>
      <c r="N545" s="225"/>
      <c r="O545" s="225"/>
      <c r="P545" s="225"/>
      <c r="Q545" s="225"/>
      <c r="R545" s="225"/>
      <c r="S545" s="225"/>
      <c r="T545" s="225"/>
      <c r="U545" s="225"/>
      <c r="V545" s="225"/>
      <c r="W545" s="225"/>
      <c r="X545" s="225"/>
      <c r="Y545" s="225"/>
    </row>
    <row r="546" spans="1:25" ht="13.5" customHeight="1">
      <c r="A546" s="257"/>
      <c r="B546" s="257"/>
      <c r="C546" s="257"/>
      <c r="D546" s="257"/>
      <c r="E546" s="51"/>
      <c r="F546" s="51"/>
      <c r="G546" s="225"/>
      <c r="H546" s="225"/>
      <c r="I546" s="225"/>
      <c r="J546" s="225"/>
      <c r="K546" s="225"/>
      <c r="L546" s="225"/>
      <c r="M546" s="225"/>
      <c r="N546" s="225"/>
      <c r="O546" s="225"/>
      <c r="P546" s="225"/>
      <c r="Q546" s="225"/>
      <c r="R546" s="225"/>
      <c r="S546" s="225"/>
      <c r="T546" s="225"/>
      <c r="U546" s="225"/>
      <c r="V546" s="225"/>
      <c r="W546" s="225"/>
      <c r="X546" s="225"/>
      <c r="Y546" s="225"/>
    </row>
    <row r="547" spans="1:25" ht="13.5" customHeight="1">
      <c r="A547" s="257"/>
      <c r="B547" s="257"/>
      <c r="C547" s="257"/>
      <c r="D547" s="257"/>
      <c r="E547" s="51"/>
      <c r="F547" s="51"/>
      <c r="G547" s="225"/>
      <c r="H547" s="225"/>
      <c r="I547" s="225"/>
      <c r="J547" s="225"/>
      <c r="K547" s="225"/>
      <c r="L547" s="225"/>
      <c r="M547" s="225"/>
      <c r="N547" s="225"/>
      <c r="O547" s="225"/>
      <c r="P547" s="225"/>
      <c r="Q547" s="225"/>
      <c r="R547" s="225"/>
      <c r="S547" s="225"/>
      <c r="T547" s="225"/>
      <c r="U547" s="225"/>
      <c r="V547" s="225"/>
      <c r="W547" s="225"/>
      <c r="X547" s="225"/>
      <c r="Y547" s="225"/>
    </row>
    <row r="548" spans="1:25" ht="13.5" customHeight="1">
      <c r="A548" s="257"/>
      <c r="B548" s="257"/>
      <c r="C548" s="257"/>
      <c r="D548" s="257"/>
      <c r="E548" s="51"/>
      <c r="F548" s="51"/>
      <c r="G548" s="225"/>
      <c r="H548" s="225"/>
      <c r="I548" s="225"/>
      <c r="J548" s="225"/>
      <c r="K548" s="225"/>
      <c r="L548" s="225"/>
      <c r="M548" s="225"/>
      <c r="N548" s="225"/>
      <c r="O548" s="225"/>
      <c r="P548" s="225"/>
      <c r="Q548" s="225"/>
      <c r="R548" s="225"/>
      <c r="S548" s="225"/>
      <c r="T548" s="225"/>
      <c r="U548" s="225"/>
      <c r="V548" s="225"/>
      <c r="W548" s="225"/>
      <c r="X548" s="225"/>
      <c r="Y548" s="225"/>
    </row>
    <row r="549" spans="1:25" ht="13.5" customHeight="1">
      <c r="A549" s="257"/>
      <c r="B549" s="257"/>
      <c r="C549" s="257"/>
      <c r="D549" s="257"/>
      <c r="E549" s="51"/>
      <c r="F549" s="51"/>
      <c r="G549" s="225"/>
      <c r="H549" s="225"/>
      <c r="I549" s="225"/>
      <c r="J549" s="225"/>
      <c r="K549" s="225"/>
      <c r="L549" s="225"/>
      <c r="M549" s="225"/>
      <c r="N549" s="225"/>
      <c r="O549" s="225"/>
      <c r="P549" s="225"/>
      <c r="Q549" s="225"/>
      <c r="R549" s="225"/>
      <c r="S549" s="225"/>
      <c r="T549" s="225"/>
      <c r="U549" s="225"/>
      <c r="V549" s="225"/>
      <c r="W549" s="225"/>
      <c r="X549" s="225"/>
      <c r="Y549" s="225"/>
    </row>
    <row r="550" spans="1:25" ht="13.5" customHeight="1">
      <c r="A550" s="257"/>
      <c r="B550" s="257"/>
      <c r="C550" s="257"/>
      <c r="D550" s="257"/>
      <c r="E550" s="51"/>
      <c r="F550" s="51"/>
      <c r="G550" s="225"/>
      <c r="H550" s="225"/>
      <c r="I550" s="225"/>
      <c r="J550" s="225"/>
      <c r="K550" s="225"/>
      <c r="L550" s="225"/>
      <c r="M550" s="225"/>
      <c r="N550" s="225"/>
      <c r="O550" s="225"/>
      <c r="P550" s="225"/>
      <c r="Q550" s="225"/>
      <c r="R550" s="225"/>
      <c r="S550" s="225"/>
      <c r="T550" s="225"/>
      <c r="U550" s="225"/>
      <c r="V550" s="225"/>
      <c r="W550" s="225"/>
      <c r="X550" s="225"/>
      <c r="Y550" s="225"/>
    </row>
    <row r="551" spans="1:25" ht="13.5" customHeight="1">
      <c r="A551" s="257"/>
      <c r="B551" s="257"/>
      <c r="C551" s="257"/>
      <c r="D551" s="257"/>
      <c r="E551" s="51"/>
      <c r="F551" s="51"/>
      <c r="G551" s="225"/>
      <c r="H551" s="225"/>
      <c r="I551" s="225"/>
      <c r="J551" s="225"/>
      <c r="K551" s="225"/>
      <c r="L551" s="225"/>
      <c r="M551" s="225"/>
      <c r="N551" s="225"/>
      <c r="O551" s="225"/>
      <c r="P551" s="225"/>
      <c r="Q551" s="225"/>
      <c r="R551" s="225"/>
      <c r="S551" s="225"/>
      <c r="T551" s="225"/>
      <c r="U551" s="225"/>
      <c r="V551" s="225"/>
      <c r="W551" s="225"/>
      <c r="X551" s="225"/>
      <c r="Y551" s="225"/>
    </row>
    <row r="552" spans="1:25" ht="13.5" customHeight="1">
      <c r="A552" s="257"/>
      <c r="B552" s="257"/>
      <c r="C552" s="257"/>
      <c r="D552" s="257"/>
      <c r="E552" s="51"/>
      <c r="F552" s="51"/>
      <c r="G552" s="225"/>
      <c r="H552" s="225"/>
      <c r="I552" s="225"/>
      <c r="J552" s="225"/>
      <c r="K552" s="225"/>
      <c r="L552" s="225"/>
      <c r="M552" s="225"/>
      <c r="N552" s="225"/>
      <c r="O552" s="225"/>
      <c r="P552" s="225"/>
      <c r="Q552" s="225"/>
      <c r="R552" s="225"/>
      <c r="S552" s="225"/>
      <c r="T552" s="225"/>
      <c r="U552" s="225"/>
      <c r="V552" s="225"/>
      <c r="W552" s="225"/>
      <c r="X552" s="225"/>
      <c r="Y552" s="225"/>
    </row>
    <row r="553" spans="1:25" ht="13.5" customHeight="1">
      <c r="A553" s="257"/>
      <c r="B553" s="257"/>
      <c r="C553" s="257"/>
      <c r="D553" s="257"/>
      <c r="E553" s="51"/>
      <c r="F553" s="51"/>
      <c r="G553" s="225"/>
      <c r="H553" s="225"/>
      <c r="I553" s="225"/>
      <c r="J553" s="225"/>
      <c r="K553" s="225"/>
      <c r="L553" s="225"/>
      <c r="M553" s="225"/>
      <c r="N553" s="225"/>
      <c r="O553" s="225"/>
      <c r="P553" s="225"/>
      <c r="Q553" s="225"/>
      <c r="R553" s="225"/>
      <c r="S553" s="225"/>
      <c r="T553" s="225"/>
      <c r="U553" s="225"/>
      <c r="V553" s="225"/>
      <c r="W553" s="225"/>
      <c r="X553" s="225"/>
      <c r="Y553" s="225"/>
    </row>
    <row r="554" spans="1:25" ht="13.5" customHeight="1">
      <c r="A554" s="257"/>
      <c r="B554" s="257"/>
      <c r="C554" s="257"/>
      <c r="D554" s="257"/>
      <c r="E554" s="51"/>
      <c r="F554" s="51"/>
      <c r="G554" s="225"/>
      <c r="H554" s="225"/>
      <c r="I554" s="225"/>
      <c r="J554" s="225"/>
      <c r="K554" s="225"/>
      <c r="L554" s="225"/>
      <c r="M554" s="225"/>
      <c r="N554" s="225"/>
      <c r="O554" s="225"/>
      <c r="P554" s="225"/>
      <c r="Q554" s="225"/>
      <c r="R554" s="225"/>
      <c r="S554" s="225"/>
      <c r="T554" s="225"/>
      <c r="U554" s="225"/>
      <c r="V554" s="225"/>
      <c r="W554" s="225"/>
      <c r="X554" s="225"/>
      <c r="Y554" s="225"/>
    </row>
    <row r="555" spans="1:25" ht="13.5" customHeight="1">
      <c r="A555" s="257"/>
      <c r="B555" s="257"/>
      <c r="C555" s="257"/>
      <c r="D555" s="257"/>
      <c r="E555" s="51"/>
      <c r="F555" s="51"/>
      <c r="G555" s="225"/>
      <c r="H555" s="225"/>
      <c r="I555" s="225"/>
      <c r="J555" s="225"/>
      <c r="K555" s="225"/>
      <c r="L555" s="225"/>
      <c r="M555" s="225"/>
      <c r="N555" s="225"/>
      <c r="O555" s="225"/>
      <c r="P555" s="225"/>
      <c r="Q555" s="225"/>
      <c r="R555" s="225"/>
      <c r="S555" s="225"/>
      <c r="T555" s="225"/>
      <c r="U555" s="225"/>
      <c r="V555" s="225"/>
      <c r="W555" s="225"/>
      <c r="X555" s="225"/>
      <c r="Y555" s="225"/>
    </row>
    <row r="556" spans="1:25" ht="13.5" customHeight="1">
      <c r="A556" s="257"/>
      <c r="B556" s="257"/>
      <c r="C556" s="257"/>
      <c r="D556" s="257"/>
      <c r="E556" s="51"/>
      <c r="F556" s="51"/>
      <c r="G556" s="225"/>
      <c r="H556" s="225"/>
      <c r="I556" s="225"/>
      <c r="J556" s="225"/>
      <c r="K556" s="225"/>
      <c r="L556" s="225"/>
      <c r="M556" s="225"/>
      <c r="N556" s="225"/>
      <c r="O556" s="225"/>
      <c r="P556" s="225"/>
      <c r="Q556" s="225"/>
      <c r="R556" s="225"/>
      <c r="S556" s="225"/>
      <c r="T556" s="225"/>
      <c r="U556" s="225"/>
      <c r="V556" s="225"/>
      <c r="W556" s="225"/>
      <c r="X556" s="225"/>
      <c r="Y556" s="225"/>
    </row>
    <row r="557" spans="1:25" ht="13.5" customHeight="1">
      <c r="A557" s="257"/>
      <c r="B557" s="257"/>
      <c r="C557" s="257"/>
      <c r="D557" s="257"/>
      <c r="E557" s="51"/>
      <c r="F557" s="51"/>
      <c r="G557" s="225"/>
      <c r="H557" s="225"/>
      <c r="I557" s="225"/>
      <c r="J557" s="225"/>
      <c r="K557" s="225"/>
      <c r="L557" s="225"/>
      <c r="M557" s="225"/>
      <c r="N557" s="225"/>
      <c r="O557" s="225"/>
      <c r="P557" s="225"/>
      <c r="Q557" s="225"/>
      <c r="R557" s="225"/>
      <c r="S557" s="225"/>
      <c r="T557" s="225"/>
      <c r="U557" s="225"/>
      <c r="V557" s="225"/>
      <c r="W557" s="225"/>
      <c r="X557" s="225"/>
      <c r="Y557" s="225"/>
    </row>
    <row r="558" spans="1:25" ht="13.5" customHeight="1">
      <c r="A558" s="257"/>
      <c r="B558" s="257"/>
      <c r="C558" s="257"/>
      <c r="D558" s="257"/>
      <c r="E558" s="51"/>
      <c r="F558" s="51"/>
      <c r="G558" s="225"/>
      <c r="H558" s="225"/>
      <c r="I558" s="225"/>
      <c r="J558" s="225"/>
      <c r="K558" s="225"/>
      <c r="L558" s="225"/>
      <c r="M558" s="225"/>
      <c r="N558" s="225"/>
      <c r="O558" s="225"/>
      <c r="P558" s="225"/>
      <c r="Q558" s="225"/>
      <c r="R558" s="225"/>
      <c r="S558" s="225"/>
      <c r="T558" s="225"/>
      <c r="U558" s="225"/>
      <c r="V558" s="225"/>
      <c r="W558" s="225"/>
      <c r="X558" s="225"/>
      <c r="Y558" s="225"/>
    </row>
    <row r="559" spans="1:25" ht="13.5" customHeight="1">
      <c r="A559" s="257"/>
      <c r="B559" s="257"/>
      <c r="C559" s="257"/>
      <c r="D559" s="257"/>
      <c r="E559" s="51"/>
      <c r="F559" s="51"/>
      <c r="G559" s="225"/>
      <c r="H559" s="225"/>
      <c r="I559" s="225"/>
      <c r="J559" s="225"/>
      <c r="K559" s="225"/>
      <c r="L559" s="225"/>
      <c r="M559" s="225"/>
      <c r="N559" s="225"/>
      <c r="O559" s="225"/>
      <c r="P559" s="225"/>
      <c r="Q559" s="225"/>
      <c r="R559" s="225"/>
      <c r="S559" s="225"/>
      <c r="T559" s="225"/>
      <c r="U559" s="225"/>
      <c r="V559" s="225"/>
      <c r="W559" s="225"/>
      <c r="X559" s="225"/>
      <c r="Y559" s="225"/>
    </row>
    <row r="560" spans="1:25" ht="13.5" customHeight="1">
      <c r="A560" s="257"/>
      <c r="B560" s="257"/>
      <c r="C560" s="257"/>
      <c r="D560" s="257"/>
      <c r="E560" s="51"/>
      <c r="F560" s="51"/>
      <c r="G560" s="225"/>
      <c r="H560" s="225"/>
      <c r="I560" s="225"/>
      <c r="J560" s="225"/>
      <c r="K560" s="225"/>
      <c r="L560" s="225"/>
      <c r="M560" s="225"/>
      <c r="N560" s="225"/>
      <c r="O560" s="225"/>
      <c r="P560" s="225"/>
      <c r="Q560" s="225"/>
      <c r="R560" s="225"/>
      <c r="S560" s="225"/>
      <c r="T560" s="225"/>
      <c r="U560" s="225"/>
      <c r="V560" s="225"/>
      <c r="W560" s="225"/>
      <c r="X560" s="225"/>
      <c r="Y560" s="225"/>
    </row>
    <row r="561" spans="1:25" ht="13.5" customHeight="1">
      <c r="A561" s="257"/>
      <c r="B561" s="257"/>
      <c r="C561" s="257"/>
      <c r="D561" s="257"/>
      <c r="E561" s="51"/>
      <c r="F561" s="51"/>
      <c r="G561" s="225"/>
      <c r="H561" s="225"/>
      <c r="I561" s="225"/>
      <c r="J561" s="225"/>
      <c r="K561" s="225"/>
      <c r="L561" s="225"/>
      <c r="M561" s="225"/>
      <c r="N561" s="225"/>
      <c r="O561" s="225"/>
      <c r="P561" s="225"/>
      <c r="Q561" s="225"/>
      <c r="R561" s="225"/>
      <c r="S561" s="225"/>
      <c r="T561" s="225"/>
      <c r="U561" s="225"/>
      <c r="V561" s="225"/>
      <c r="W561" s="225"/>
      <c r="X561" s="225"/>
      <c r="Y561" s="225"/>
    </row>
    <row r="562" spans="1:25" ht="13.5" customHeight="1">
      <c r="A562" s="257"/>
      <c r="B562" s="257"/>
      <c r="C562" s="257"/>
      <c r="D562" s="257"/>
      <c r="E562" s="51"/>
      <c r="F562" s="51"/>
      <c r="G562" s="225"/>
      <c r="H562" s="225"/>
      <c r="I562" s="225"/>
      <c r="J562" s="225"/>
      <c r="K562" s="225"/>
      <c r="L562" s="225"/>
      <c r="M562" s="225"/>
      <c r="N562" s="225"/>
      <c r="O562" s="225"/>
      <c r="P562" s="225"/>
      <c r="Q562" s="225"/>
      <c r="R562" s="225"/>
      <c r="S562" s="225"/>
      <c r="T562" s="225"/>
      <c r="U562" s="225"/>
      <c r="V562" s="225"/>
      <c r="W562" s="225"/>
      <c r="X562" s="225"/>
      <c r="Y562" s="225"/>
    </row>
    <row r="563" spans="1:25" ht="13.5" customHeight="1">
      <c r="A563" s="257"/>
      <c r="B563" s="257"/>
      <c r="C563" s="257"/>
      <c r="D563" s="257"/>
      <c r="E563" s="51"/>
      <c r="F563" s="51"/>
      <c r="G563" s="225"/>
      <c r="H563" s="225"/>
      <c r="I563" s="225"/>
      <c r="J563" s="225"/>
      <c r="K563" s="225"/>
      <c r="L563" s="225"/>
      <c r="M563" s="225"/>
      <c r="N563" s="225"/>
      <c r="O563" s="225"/>
      <c r="P563" s="225"/>
      <c r="Q563" s="225"/>
      <c r="R563" s="225"/>
      <c r="S563" s="225"/>
      <c r="T563" s="225"/>
      <c r="U563" s="225"/>
      <c r="V563" s="225"/>
      <c r="W563" s="225"/>
      <c r="X563" s="225"/>
      <c r="Y563" s="225"/>
    </row>
    <row r="564" spans="1:25" ht="13.5" customHeight="1">
      <c r="A564" s="257"/>
      <c r="B564" s="257"/>
      <c r="C564" s="257"/>
      <c r="D564" s="257"/>
      <c r="E564" s="51"/>
      <c r="F564" s="51"/>
      <c r="G564" s="225"/>
      <c r="H564" s="225"/>
      <c r="I564" s="225"/>
      <c r="J564" s="225"/>
      <c r="K564" s="225"/>
      <c r="L564" s="225"/>
      <c r="M564" s="225"/>
      <c r="N564" s="225"/>
      <c r="O564" s="225"/>
      <c r="P564" s="225"/>
      <c r="Q564" s="225"/>
      <c r="R564" s="225"/>
      <c r="S564" s="225"/>
      <c r="T564" s="225"/>
      <c r="U564" s="225"/>
      <c r="V564" s="225"/>
      <c r="W564" s="225"/>
      <c r="X564" s="225"/>
      <c r="Y564" s="225"/>
    </row>
    <row r="565" spans="1:25" ht="13.5" customHeight="1">
      <c r="A565" s="257"/>
      <c r="B565" s="257"/>
      <c r="C565" s="257"/>
      <c r="D565" s="257"/>
      <c r="E565" s="51"/>
      <c r="F565" s="51"/>
      <c r="G565" s="225"/>
      <c r="H565" s="225"/>
      <c r="I565" s="225"/>
      <c r="J565" s="225"/>
      <c r="K565" s="225"/>
      <c r="L565" s="225"/>
      <c r="M565" s="225"/>
      <c r="N565" s="225"/>
      <c r="O565" s="225"/>
      <c r="P565" s="225"/>
      <c r="Q565" s="225"/>
      <c r="R565" s="225"/>
      <c r="S565" s="225"/>
      <c r="T565" s="225"/>
      <c r="U565" s="225"/>
      <c r="V565" s="225"/>
      <c r="W565" s="225"/>
      <c r="X565" s="225"/>
      <c r="Y565" s="225"/>
    </row>
    <row r="566" spans="1:25" ht="13.5" customHeight="1">
      <c r="A566" s="257"/>
      <c r="B566" s="257"/>
      <c r="C566" s="257"/>
      <c r="D566" s="257"/>
      <c r="E566" s="51"/>
      <c r="F566" s="51"/>
      <c r="G566" s="225"/>
      <c r="H566" s="225"/>
      <c r="I566" s="225"/>
      <c r="J566" s="225"/>
      <c r="K566" s="225"/>
      <c r="L566" s="225"/>
      <c r="M566" s="225"/>
      <c r="N566" s="225"/>
      <c r="O566" s="225"/>
      <c r="P566" s="225"/>
      <c r="Q566" s="225"/>
      <c r="R566" s="225"/>
      <c r="S566" s="225"/>
      <c r="T566" s="225"/>
      <c r="U566" s="225"/>
      <c r="V566" s="225"/>
      <c r="W566" s="225"/>
      <c r="X566" s="225"/>
      <c r="Y566" s="225"/>
    </row>
    <row r="567" spans="1:25" ht="13.5" customHeight="1">
      <c r="A567" s="257"/>
      <c r="B567" s="257"/>
      <c r="C567" s="257"/>
      <c r="D567" s="257"/>
      <c r="E567" s="51"/>
      <c r="F567" s="51"/>
      <c r="G567" s="225"/>
      <c r="H567" s="225"/>
      <c r="I567" s="225"/>
      <c r="J567" s="225"/>
      <c r="K567" s="225"/>
      <c r="L567" s="225"/>
      <c r="M567" s="225"/>
      <c r="N567" s="225"/>
      <c r="O567" s="225"/>
      <c r="P567" s="225"/>
      <c r="Q567" s="225"/>
      <c r="R567" s="225"/>
      <c r="S567" s="225"/>
      <c r="T567" s="225"/>
      <c r="U567" s="225"/>
      <c r="V567" s="225"/>
      <c r="W567" s="225"/>
      <c r="X567" s="225"/>
      <c r="Y567" s="225"/>
    </row>
    <row r="568" spans="1:25" ht="13.5" customHeight="1">
      <c r="A568" s="257"/>
      <c r="B568" s="257"/>
      <c r="C568" s="257"/>
      <c r="D568" s="257"/>
      <c r="E568" s="51"/>
      <c r="F568" s="51"/>
      <c r="G568" s="225"/>
      <c r="H568" s="225"/>
      <c r="I568" s="225"/>
      <c r="J568" s="225"/>
      <c r="K568" s="225"/>
      <c r="L568" s="225"/>
      <c r="M568" s="225"/>
      <c r="N568" s="225"/>
      <c r="O568" s="225"/>
      <c r="P568" s="225"/>
      <c r="Q568" s="225"/>
      <c r="R568" s="225"/>
      <c r="S568" s="225"/>
      <c r="T568" s="225"/>
      <c r="U568" s="225"/>
      <c r="V568" s="225"/>
      <c r="W568" s="225"/>
      <c r="X568" s="225"/>
      <c r="Y568" s="225"/>
    </row>
    <row r="569" spans="1:25" ht="13.5" customHeight="1">
      <c r="A569" s="257"/>
      <c r="B569" s="257"/>
      <c r="C569" s="257"/>
      <c r="D569" s="257"/>
      <c r="E569" s="51"/>
      <c r="F569" s="51"/>
      <c r="G569" s="225"/>
      <c r="H569" s="225"/>
      <c r="I569" s="225"/>
      <c r="J569" s="225"/>
      <c r="K569" s="225"/>
      <c r="L569" s="225"/>
      <c r="M569" s="225"/>
      <c r="N569" s="225"/>
      <c r="O569" s="225"/>
      <c r="P569" s="225"/>
      <c r="Q569" s="225"/>
      <c r="R569" s="225"/>
      <c r="S569" s="225"/>
      <c r="T569" s="225"/>
      <c r="U569" s="225"/>
      <c r="V569" s="225"/>
      <c r="W569" s="225"/>
      <c r="X569" s="225"/>
      <c r="Y569" s="225"/>
    </row>
    <row r="570" spans="1:25" ht="13.5" customHeight="1">
      <c r="A570" s="257"/>
      <c r="B570" s="257"/>
      <c r="C570" s="257"/>
      <c r="D570" s="257"/>
      <c r="E570" s="51"/>
      <c r="F570" s="51"/>
      <c r="G570" s="225"/>
      <c r="H570" s="225"/>
      <c r="I570" s="225"/>
      <c r="J570" s="225"/>
      <c r="K570" s="225"/>
      <c r="L570" s="225"/>
      <c r="M570" s="225"/>
      <c r="N570" s="225"/>
      <c r="O570" s="225"/>
      <c r="P570" s="225"/>
      <c r="Q570" s="225"/>
      <c r="R570" s="225"/>
      <c r="S570" s="225"/>
      <c r="T570" s="225"/>
      <c r="U570" s="225"/>
      <c r="V570" s="225"/>
      <c r="W570" s="225"/>
      <c r="X570" s="225"/>
      <c r="Y570" s="225"/>
    </row>
    <row r="571" spans="1:25" ht="13.5" customHeight="1">
      <c r="A571" s="257"/>
      <c r="B571" s="257"/>
      <c r="C571" s="257"/>
      <c r="D571" s="257"/>
      <c r="E571" s="51"/>
      <c r="F571" s="51"/>
      <c r="G571" s="225"/>
      <c r="H571" s="225"/>
      <c r="I571" s="225"/>
      <c r="J571" s="225"/>
      <c r="K571" s="225"/>
      <c r="L571" s="225"/>
      <c r="M571" s="225"/>
      <c r="N571" s="225"/>
      <c r="O571" s="225"/>
      <c r="P571" s="225"/>
      <c r="Q571" s="225"/>
      <c r="R571" s="225"/>
      <c r="S571" s="225"/>
      <c r="T571" s="225"/>
      <c r="U571" s="225"/>
      <c r="V571" s="225"/>
      <c r="W571" s="225"/>
      <c r="X571" s="225"/>
      <c r="Y571" s="225"/>
    </row>
    <row r="572" spans="1:25" ht="13.5" customHeight="1">
      <c r="A572" s="257"/>
      <c r="B572" s="257"/>
      <c r="C572" s="257"/>
      <c r="D572" s="257"/>
      <c r="E572" s="51"/>
      <c r="F572" s="51"/>
      <c r="G572" s="225"/>
      <c r="H572" s="225"/>
      <c r="I572" s="225"/>
      <c r="J572" s="225"/>
      <c r="K572" s="225"/>
      <c r="L572" s="225"/>
      <c r="M572" s="225"/>
      <c r="N572" s="225"/>
      <c r="O572" s="225"/>
      <c r="P572" s="225"/>
      <c r="Q572" s="225"/>
      <c r="R572" s="225"/>
      <c r="S572" s="225"/>
      <c r="T572" s="225"/>
      <c r="U572" s="225"/>
      <c r="V572" s="225"/>
      <c r="W572" s="225"/>
      <c r="X572" s="225"/>
      <c r="Y572" s="225"/>
    </row>
    <row r="573" spans="1:25" ht="13.5" customHeight="1">
      <c r="A573" s="257"/>
      <c r="B573" s="257"/>
      <c r="C573" s="257"/>
      <c r="D573" s="257"/>
      <c r="E573" s="51"/>
      <c r="F573" s="51"/>
      <c r="G573" s="225"/>
      <c r="H573" s="225"/>
      <c r="I573" s="225"/>
      <c r="J573" s="225"/>
      <c r="K573" s="225"/>
      <c r="L573" s="225"/>
      <c r="M573" s="225"/>
      <c r="N573" s="225"/>
      <c r="O573" s="225"/>
      <c r="P573" s="225"/>
      <c r="Q573" s="225"/>
      <c r="R573" s="225"/>
      <c r="S573" s="225"/>
      <c r="T573" s="225"/>
      <c r="U573" s="225"/>
      <c r="V573" s="225"/>
      <c r="W573" s="225"/>
      <c r="X573" s="225"/>
      <c r="Y573" s="225"/>
    </row>
    <row r="574" spans="1:25" ht="13.5" customHeight="1">
      <c r="A574" s="257"/>
      <c r="B574" s="257"/>
      <c r="C574" s="257"/>
      <c r="D574" s="257"/>
      <c r="E574" s="51"/>
      <c r="F574" s="51"/>
      <c r="G574" s="225"/>
      <c r="H574" s="225"/>
      <c r="I574" s="225"/>
      <c r="J574" s="225"/>
      <c r="K574" s="225"/>
      <c r="L574" s="225"/>
      <c r="M574" s="225"/>
      <c r="N574" s="225"/>
      <c r="O574" s="225"/>
      <c r="P574" s="225"/>
      <c r="Q574" s="225"/>
      <c r="R574" s="225"/>
      <c r="S574" s="225"/>
      <c r="T574" s="225"/>
      <c r="U574" s="225"/>
      <c r="V574" s="225"/>
      <c r="W574" s="225"/>
      <c r="X574" s="225"/>
      <c r="Y574" s="225"/>
    </row>
    <row r="575" spans="1:25" ht="13.5" customHeight="1">
      <c r="A575" s="257"/>
      <c r="B575" s="257"/>
      <c r="C575" s="257"/>
      <c r="D575" s="257"/>
      <c r="E575" s="51"/>
      <c r="F575" s="51"/>
      <c r="G575" s="225"/>
      <c r="H575" s="225"/>
      <c r="I575" s="225"/>
      <c r="J575" s="225"/>
      <c r="K575" s="225"/>
      <c r="L575" s="225"/>
      <c r="M575" s="225"/>
      <c r="N575" s="225"/>
      <c r="O575" s="225"/>
      <c r="P575" s="225"/>
      <c r="Q575" s="225"/>
      <c r="R575" s="225"/>
      <c r="S575" s="225"/>
      <c r="T575" s="225"/>
      <c r="U575" s="225"/>
      <c r="V575" s="225"/>
      <c r="W575" s="225"/>
      <c r="X575" s="225"/>
      <c r="Y575" s="225"/>
    </row>
    <row r="576" spans="1:25" ht="13.5" customHeight="1">
      <c r="A576" s="257"/>
      <c r="B576" s="257"/>
      <c r="C576" s="257"/>
      <c r="D576" s="257"/>
      <c r="E576" s="51"/>
      <c r="F576" s="51"/>
      <c r="G576" s="225"/>
      <c r="H576" s="225"/>
      <c r="I576" s="225"/>
      <c r="J576" s="225"/>
      <c r="K576" s="225"/>
      <c r="L576" s="225"/>
      <c r="M576" s="225"/>
      <c r="N576" s="225"/>
      <c r="O576" s="225"/>
      <c r="P576" s="225"/>
      <c r="Q576" s="225"/>
      <c r="R576" s="225"/>
      <c r="S576" s="225"/>
      <c r="T576" s="225"/>
      <c r="U576" s="225"/>
      <c r="V576" s="225"/>
      <c r="W576" s="225"/>
      <c r="X576" s="225"/>
      <c r="Y576" s="225"/>
    </row>
    <row r="577" spans="1:25" ht="13.5" customHeight="1">
      <c r="A577" s="257"/>
      <c r="B577" s="257"/>
      <c r="C577" s="257"/>
      <c r="D577" s="257"/>
      <c r="E577" s="51"/>
      <c r="F577" s="51"/>
      <c r="G577" s="225"/>
      <c r="H577" s="225"/>
      <c r="I577" s="225"/>
      <c r="J577" s="225"/>
      <c r="K577" s="225"/>
      <c r="L577" s="225"/>
      <c r="M577" s="225"/>
      <c r="N577" s="225"/>
      <c r="O577" s="225"/>
      <c r="P577" s="225"/>
      <c r="Q577" s="225"/>
      <c r="R577" s="225"/>
      <c r="S577" s="225"/>
      <c r="T577" s="225"/>
      <c r="U577" s="225"/>
      <c r="V577" s="225"/>
      <c r="W577" s="225"/>
      <c r="X577" s="225"/>
      <c r="Y577" s="225"/>
    </row>
    <row r="578" spans="1:25" ht="13.5" customHeight="1">
      <c r="A578" s="257"/>
      <c r="B578" s="257"/>
      <c r="C578" s="257"/>
      <c r="D578" s="257"/>
      <c r="E578" s="51"/>
      <c r="F578" s="51"/>
      <c r="G578" s="225"/>
      <c r="H578" s="225"/>
      <c r="I578" s="225"/>
      <c r="J578" s="225"/>
      <c r="K578" s="225"/>
      <c r="L578" s="225"/>
      <c r="M578" s="225"/>
      <c r="N578" s="225"/>
      <c r="O578" s="225"/>
      <c r="P578" s="225"/>
      <c r="Q578" s="225"/>
      <c r="R578" s="225"/>
      <c r="S578" s="225"/>
      <c r="T578" s="225"/>
      <c r="U578" s="225"/>
      <c r="V578" s="225"/>
      <c r="W578" s="225"/>
      <c r="X578" s="225"/>
      <c r="Y578" s="225"/>
    </row>
    <row r="579" spans="1:25" ht="13.5" customHeight="1">
      <c r="A579" s="257"/>
      <c r="B579" s="257"/>
      <c r="C579" s="257"/>
      <c r="D579" s="257"/>
      <c r="E579" s="51"/>
      <c r="F579" s="51"/>
      <c r="G579" s="225"/>
      <c r="H579" s="225"/>
      <c r="I579" s="225"/>
      <c r="J579" s="225"/>
      <c r="K579" s="225"/>
      <c r="L579" s="225"/>
      <c r="M579" s="225"/>
      <c r="N579" s="225"/>
      <c r="O579" s="225"/>
      <c r="P579" s="225"/>
      <c r="Q579" s="225"/>
      <c r="R579" s="225"/>
      <c r="S579" s="225"/>
      <c r="T579" s="225"/>
      <c r="U579" s="225"/>
      <c r="V579" s="225"/>
      <c r="W579" s="225"/>
      <c r="X579" s="225"/>
      <c r="Y579" s="225"/>
    </row>
    <row r="580" spans="1:25" ht="13.5" customHeight="1">
      <c r="A580" s="257"/>
      <c r="B580" s="257"/>
      <c r="C580" s="257"/>
      <c r="D580" s="257"/>
      <c r="E580" s="51"/>
      <c r="F580" s="51"/>
      <c r="G580" s="225"/>
      <c r="H580" s="225"/>
      <c r="I580" s="225"/>
      <c r="J580" s="225"/>
      <c r="K580" s="225"/>
      <c r="L580" s="225"/>
      <c r="M580" s="225"/>
      <c r="N580" s="225"/>
      <c r="O580" s="225"/>
      <c r="P580" s="225"/>
      <c r="Q580" s="225"/>
      <c r="R580" s="225"/>
      <c r="S580" s="225"/>
      <c r="T580" s="225"/>
      <c r="U580" s="225"/>
      <c r="V580" s="225"/>
      <c r="W580" s="225"/>
      <c r="X580" s="225"/>
      <c r="Y580" s="225"/>
    </row>
    <row r="581" spans="1:25" ht="13.5" customHeight="1">
      <c r="A581" s="257"/>
      <c r="B581" s="257"/>
      <c r="C581" s="257"/>
      <c r="D581" s="257"/>
      <c r="E581" s="51"/>
      <c r="F581" s="51"/>
      <c r="G581" s="225"/>
      <c r="H581" s="225"/>
      <c r="I581" s="225"/>
      <c r="J581" s="225"/>
      <c r="K581" s="225"/>
      <c r="L581" s="225"/>
      <c r="M581" s="225"/>
      <c r="N581" s="225"/>
      <c r="O581" s="225"/>
      <c r="P581" s="225"/>
      <c r="Q581" s="225"/>
      <c r="R581" s="225"/>
      <c r="S581" s="225"/>
      <c r="T581" s="225"/>
      <c r="U581" s="225"/>
      <c r="V581" s="225"/>
      <c r="W581" s="225"/>
      <c r="X581" s="225"/>
      <c r="Y581" s="225"/>
    </row>
    <row r="582" spans="1:25" ht="13.5" customHeight="1">
      <c r="A582" s="257"/>
      <c r="B582" s="257"/>
      <c r="C582" s="257"/>
      <c r="D582" s="257"/>
      <c r="E582" s="51"/>
      <c r="F582" s="51"/>
      <c r="G582" s="225"/>
      <c r="H582" s="225"/>
      <c r="I582" s="225"/>
      <c r="J582" s="225"/>
      <c r="K582" s="225"/>
      <c r="L582" s="225"/>
      <c r="M582" s="225"/>
      <c r="N582" s="225"/>
      <c r="O582" s="225"/>
      <c r="P582" s="225"/>
      <c r="Q582" s="225"/>
      <c r="R582" s="225"/>
      <c r="S582" s="225"/>
      <c r="T582" s="225"/>
      <c r="U582" s="225"/>
      <c r="V582" s="225"/>
      <c r="W582" s="225"/>
      <c r="X582" s="225"/>
      <c r="Y582" s="225"/>
    </row>
    <row r="583" spans="1:25" ht="13.5" customHeight="1">
      <c r="A583" s="257"/>
      <c r="B583" s="257"/>
      <c r="C583" s="257"/>
      <c r="D583" s="257"/>
      <c r="E583" s="51"/>
      <c r="F583" s="51"/>
      <c r="G583" s="225"/>
      <c r="H583" s="225"/>
      <c r="I583" s="225"/>
      <c r="J583" s="225"/>
      <c r="K583" s="225"/>
      <c r="L583" s="225"/>
      <c r="M583" s="225"/>
      <c r="N583" s="225"/>
      <c r="O583" s="225"/>
      <c r="P583" s="225"/>
      <c r="Q583" s="225"/>
      <c r="R583" s="225"/>
      <c r="S583" s="225"/>
      <c r="T583" s="225"/>
      <c r="U583" s="225"/>
      <c r="V583" s="225"/>
      <c r="W583" s="225"/>
      <c r="X583" s="225"/>
      <c r="Y583" s="225"/>
    </row>
    <row r="584" spans="1:25" ht="13.5" customHeight="1">
      <c r="A584" s="257"/>
      <c r="B584" s="257"/>
      <c r="C584" s="257"/>
      <c r="D584" s="257"/>
      <c r="E584" s="51"/>
      <c r="F584" s="51"/>
      <c r="G584" s="225"/>
      <c r="H584" s="225"/>
      <c r="I584" s="225"/>
      <c r="J584" s="225"/>
      <c r="K584" s="225"/>
      <c r="L584" s="225"/>
      <c r="M584" s="225"/>
      <c r="N584" s="225"/>
      <c r="O584" s="225"/>
      <c r="P584" s="225"/>
      <c r="Q584" s="225"/>
      <c r="R584" s="225"/>
      <c r="S584" s="225"/>
      <c r="T584" s="225"/>
      <c r="U584" s="225"/>
      <c r="V584" s="225"/>
      <c r="W584" s="225"/>
      <c r="X584" s="225"/>
      <c r="Y584" s="225"/>
    </row>
    <row r="585" spans="1:25" ht="13.5" customHeight="1">
      <c r="A585" s="257"/>
      <c r="B585" s="257"/>
      <c r="C585" s="257"/>
      <c r="D585" s="257"/>
      <c r="E585" s="51"/>
      <c r="F585" s="51"/>
      <c r="G585" s="225"/>
      <c r="H585" s="225"/>
      <c r="I585" s="225"/>
      <c r="J585" s="225"/>
      <c r="K585" s="225"/>
      <c r="L585" s="225"/>
      <c r="M585" s="225"/>
      <c r="N585" s="225"/>
      <c r="O585" s="225"/>
      <c r="P585" s="225"/>
      <c r="Q585" s="225"/>
      <c r="R585" s="225"/>
      <c r="S585" s="225"/>
      <c r="T585" s="225"/>
      <c r="U585" s="225"/>
      <c r="V585" s="225"/>
      <c r="W585" s="225"/>
      <c r="X585" s="225"/>
      <c r="Y585" s="225"/>
    </row>
    <row r="586" spans="1:25" ht="13.5" customHeight="1">
      <c r="A586" s="257"/>
      <c r="B586" s="257"/>
      <c r="C586" s="257"/>
      <c r="D586" s="257"/>
      <c r="E586" s="51"/>
      <c r="F586" s="51"/>
      <c r="G586" s="225"/>
      <c r="H586" s="225"/>
      <c r="I586" s="225"/>
      <c r="J586" s="225"/>
      <c r="K586" s="225"/>
      <c r="L586" s="225"/>
      <c r="M586" s="225"/>
      <c r="N586" s="225"/>
      <c r="O586" s="225"/>
      <c r="P586" s="225"/>
      <c r="Q586" s="225"/>
      <c r="R586" s="225"/>
      <c r="S586" s="225"/>
      <c r="T586" s="225"/>
      <c r="U586" s="225"/>
      <c r="V586" s="225"/>
      <c r="W586" s="225"/>
      <c r="X586" s="225"/>
      <c r="Y586" s="225"/>
    </row>
    <row r="587" spans="1:25" ht="13.5" customHeight="1">
      <c r="A587" s="257"/>
      <c r="B587" s="257"/>
      <c r="C587" s="257"/>
      <c r="D587" s="257"/>
      <c r="E587" s="51"/>
      <c r="F587" s="51"/>
      <c r="G587" s="225"/>
      <c r="H587" s="225"/>
      <c r="I587" s="225"/>
      <c r="J587" s="225"/>
      <c r="K587" s="225"/>
      <c r="L587" s="225"/>
      <c r="M587" s="225"/>
      <c r="N587" s="225"/>
      <c r="O587" s="225"/>
      <c r="P587" s="225"/>
      <c r="Q587" s="225"/>
      <c r="R587" s="225"/>
      <c r="S587" s="225"/>
      <c r="T587" s="225"/>
      <c r="U587" s="225"/>
      <c r="V587" s="225"/>
      <c r="W587" s="225"/>
      <c r="X587" s="225"/>
      <c r="Y587" s="225"/>
    </row>
    <row r="588" spans="1:25" ht="13.5" customHeight="1">
      <c r="A588" s="257"/>
      <c r="B588" s="257"/>
      <c r="C588" s="257"/>
      <c r="D588" s="257"/>
      <c r="E588" s="51"/>
      <c r="F588" s="51"/>
      <c r="G588" s="225"/>
      <c r="H588" s="225"/>
      <c r="I588" s="225"/>
      <c r="J588" s="225"/>
      <c r="K588" s="225"/>
      <c r="L588" s="225"/>
      <c r="M588" s="225"/>
      <c r="N588" s="225"/>
      <c r="O588" s="225"/>
      <c r="P588" s="225"/>
      <c r="Q588" s="225"/>
      <c r="R588" s="225"/>
      <c r="S588" s="225"/>
      <c r="T588" s="225"/>
      <c r="U588" s="225"/>
      <c r="V588" s="225"/>
      <c r="W588" s="225"/>
      <c r="X588" s="225"/>
      <c r="Y588" s="225"/>
    </row>
    <row r="589" spans="1:25" ht="13.5" customHeight="1">
      <c r="A589" s="257"/>
      <c r="B589" s="257"/>
      <c r="C589" s="257"/>
      <c r="D589" s="257"/>
      <c r="E589" s="51"/>
      <c r="F589" s="51"/>
      <c r="G589" s="225"/>
      <c r="H589" s="225"/>
      <c r="I589" s="225"/>
      <c r="J589" s="225"/>
      <c r="K589" s="225"/>
      <c r="L589" s="225"/>
      <c r="M589" s="225"/>
      <c r="N589" s="225"/>
      <c r="O589" s="225"/>
      <c r="P589" s="225"/>
      <c r="Q589" s="225"/>
      <c r="R589" s="225"/>
      <c r="S589" s="225"/>
      <c r="T589" s="225"/>
      <c r="U589" s="225"/>
      <c r="V589" s="225"/>
      <c r="W589" s="225"/>
      <c r="X589" s="225"/>
      <c r="Y589" s="225"/>
    </row>
    <row r="590" spans="1:25" ht="13.5" customHeight="1">
      <c r="A590" s="257"/>
      <c r="B590" s="257"/>
      <c r="C590" s="257"/>
      <c r="D590" s="257"/>
      <c r="E590" s="51"/>
      <c r="F590" s="51"/>
      <c r="G590" s="225"/>
      <c r="H590" s="225"/>
      <c r="I590" s="225"/>
      <c r="J590" s="225"/>
      <c r="K590" s="225"/>
      <c r="L590" s="225"/>
      <c r="M590" s="225"/>
      <c r="N590" s="225"/>
      <c r="O590" s="225"/>
      <c r="P590" s="225"/>
      <c r="Q590" s="225"/>
      <c r="R590" s="225"/>
      <c r="S590" s="225"/>
      <c r="T590" s="225"/>
      <c r="U590" s="225"/>
      <c r="V590" s="225"/>
      <c r="W590" s="225"/>
      <c r="X590" s="225"/>
      <c r="Y590" s="225"/>
    </row>
    <row r="591" spans="1:25" ht="13.5" customHeight="1">
      <c r="A591" s="257"/>
      <c r="B591" s="257"/>
      <c r="C591" s="257"/>
      <c r="D591" s="257"/>
      <c r="E591" s="51"/>
      <c r="F591" s="51"/>
      <c r="G591" s="225"/>
      <c r="H591" s="225"/>
      <c r="I591" s="225"/>
      <c r="J591" s="225"/>
      <c r="K591" s="225"/>
      <c r="L591" s="225"/>
      <c r="M591" s="225"/>
      <c r="N591" s="225"/>
      <c r="O591" s="225"/>
      <c r="P591" s="225"/>
      <c r="Q591" s="225"/>
      <c r="R591" s="225"/>
      <c r="S591" s="225"/>
      <c r="T591" s="225"/>
      <c r="U591" s="225"/>
      <c r="V591" s="225"/>
      <c r="W591" s="225"/>
      <c r="X591" s="225"/>
      <c r="Y591" s="225"/>
    </row>
    <row r="592" spans="1:25" ht="13.5" customHeight="1">
      <c r="A592" s="257"/>
      <c r="B592" s="257"/>
      <c r="C592" s="257"/>
      <c r="D592" s="257"/>
      <c r="E592" s="51"/>
      <c r="F592" s="51"/>
      <c r="G592" s="225"/>
      <c r="H592" s="225"/>
      <c r="I592" s="225"/>
      <c r="J592" s="225"/>
      <c r="K592" s="225"/>
      <c r="L592" s="225"/>
      <c r="M592" s="225"/>
      <c r="N592" s="225"/>
      <c r="O592" s="225"/>
      <c r="P592" s="225"/>
      <c r="Q592" s="225"/>
      <c r="R592" s="225"/>
      <c r="S592" s="225"/>
      <c r="T592" s="225"/>
      <c r="U592" s="225"/>
      <c r="V592" s="225"/>
      <c r="W592" s="225"/>
      <c r="X592" s="225"/>
      <c r="Y592" s="225"/>
    </row>
    <row r="593" spans="1:25" ht="13.5" customHeight="1">
      <c r="A593" s="257"/>
      <c r="B593" s="257"/>
      <c r="C593" s="257"/>
      <c r="D593" s="257"/>
      <c r="E593" s="51"/>
      <c r="F593" s="51"/>
      <c r="G593" s="225"/>
      <c r="H593" s="225"/>
      <c r="I593" s="225"/>
      <c r="J593" s="225"/>
      <c r="K593" s="225"/>
      <c r="L593" s="225"/>
      <c r="M593" s="225"/>
      <c r="N593" s="225"/>
      <c r="O593" s="225"/>
      <c r="P593" s="225"/>
      <c r="Q593" s="225"/>
      <c r="R593" s="225"/>
      <c r="S593" s="225"/>
      <c r="T593" s="225"/>
      <c r="U593" s="225"/>
      <c r="V593" s="225"/>
      <c r="W593" s="225"/>
      <c r="X593" s="225"/>
      <c r="Y593" s="225"/>
    </row>
    <row r="594" spans="1:25" ht="13.5" customHeight="1">
      <c r="A594" s="257"/>
      <c r="B594" s="257"/>
      <c r="C594" s="257"/>
      <c r="D594" s="257"/>
      <c r="E594" s="51"/>
      <c r="F594" s="51"/>
      <c r="G594" s="225"/>
      <c r="H594" s="225"/>
      <c r="I594" s="225"/>
      <c r="J594" s="225"/>
      <c r="K594" s="225"/>
      <c r="L594" s="225"/>
      <c r="M594" s="225"/>
      <c r="N594" s="225"/>
      <c r="O594" s="225"/>
      <c r="P594" s="225"/>
      <c r="Q594" s="225"/>
      <c r="R594" s="225"/>
      <c r="S594" s="225"/>
      <c r="T594" s="225"/>
      <c r="U594" s="225"/>
      <c r="V594" s="225"/>
      <c r="W594" s="225"/>
      <c r="X594" s="225"/>
      <c r="Y594" s="225"/>
    </row>
    <row r="595" spans="1:25" ht="13.5" customHeight="1">
      <c r="A595" s="257"/>
      <c r="B595" s="257"/>
      <c r="C595" s="257"/>
      <c r="D595" s="257"/>
      <c r="E595" s="51"/>
      <c r="F595" s="51"/>
      <c r="G595" s="225"/>
      <c r="H595" s="225"/>
      <c r="I595" s="225"/>
      <c r="J595" s="225"/>
      <c r="K595" s="225"/>
      <c r="L595" s="225"/>
      <c r="M595" s="225"/>
      <c r="N595" s="225"/>
      <c r="O595" s="225"/>
      <c r="P595" s="225"/>
      <c r="Q595" s="225"/>
      <c r="R595" s="225"/>
      <c r="S595" s="225"/>
      <c r="T595" s="225"/>
      <c r="U595" s="225"/>
      <c r="V595" s="225"/>
      <c r="W595" s="225"/>
      <c r="X595" s="225"/>
      <c r="Y595" s="225"/>
    </row>
    <row r="596" spans="1:25" ht="13.5" customHeight="1">
      <c r="A596" s="257"/>
      <c r="B596" s="257"/>
      <c r="C596" s="257"/>
      <c r="D596" s="257"/>
      <c r="E596" s="51"/>
      <c r="F596" s="51"/>
      <c r="G596" s="225"/>
      <c r="H596" s="225"/>
      <c r="I596" s="225"/>
      <c r="J596" s="225"/>
      <c r="K596" s="225"/>
      <c r="L596" s="225"/>
      <c r="M596" s="225"/>
      <c r="N596" s="225"/>
      <c r="O596" s="225"/>
      <c r="P596" s="225"/>
      <c r="Q596" s="225"/>
      <c r="R596" s="225"/>
      <c r="S596" s="225"/>
      <c r="T596" s="225"/>
      <c r="U596" s="225"/>
      <c r="V596" s="225"/>
      <c r="W596" s="225"/>
      <c r="X596" s="225"/>
      <c r="Y596" s="225"/>
    </row>
    <row r="597" spans="1:25" ht="13.5" customHeight="1">
      <c r="A597" s="257"/>
      <c r="B597" s="257"/>
      <c r="C597" s="257"/>
      <c r="D597" s="257"/>
      <c r="E597" s="51"/>
      <c r="F597" s="51"/>
      <c r="G597" s="225"/>
      <c r="H597" s="225"/>
      <c r="I597" s="225"/>
      <c r="J597" s="225"/>
      <c r="K597" s="225"/>
      <c r="L597" s="225"/>
      <c r="M597" s="225"/>
      <c r="N597" s="225"/>
      <c r="O597" s="225"/>
      <c r="P597" s="225"/>
      <c r="Q597" s="225"/>
      <c r="R597" s="225"/>
      <c r="S597" s="225"/>
      <c r="T597" s="225"/>
      <c r="U597" s="225"/>
      <c r="V597" s="225"/>
      <c r="W597" s="225"/>
      <c r="X597" s="225"/>
      <c r="Y597" s="225"/>
    </row>
    <row r="598" spans="1:25" ht="13.5" customHeight="1">
      <c r="A598" s="257"/>
      <c r="B598" s="257"/>
      <c r="C598" s="257"/>
      <c r="D598" s="257"/>
      <c r="E598" s="51"/>
      <c r="F598" s="51"/>
      <c r="G598" s="225"/>
      <c r="H598" s="225"/>
      <c r="I598" s="225"/>
      <c r="J598" s="225"/>
      <c r="K598" s="225"/>
      <c r="L598" s="225"/>
      <c r="M598" s="225"/>
      <c r="N598" s="225"/>
      <c r="O598" s="225"/>
      <c r="P598" s="225"/>
      <c r="Q598" s="225"/>
      <c r="R598" s="225"/>
      <c r="S598" s="225"/>
      <c r="T598" s="225"/>
      <c r="U598" s="225"/>
      <c r="V598" s="225"/>
      <c r="W598" s="225"/>
      <c r="X598" s="225"/>
      <c r="Y598" s="225"/>
    </row>
    <row r="599" spans="1:25" ht="13.5" customHeight="1">
      <c r="A599" s="257"/>
      <c r="B599" s="257"/>
      <c r="C599" s="257"/>
      <c r="D599" s="257"/>
      <c r="E599" s="51"/>
      <c r="F599" s="51"/>
      <c r="G599" s="225"/>
      <c r="H599" s="225"/>
      <c r="I599" s="225"/>
      <c r="J599" s="225"/>
      <c r="K599" s="225"/>
      <c r="L599" s="225"/>
      <c r="M599" s="225"/>
      <c r="N599" s="225"/>
      <c r="O599" s="225"/>
      <c r="P599" s="225"/>
      <c r="Q599" s="225"/>
      <c r="R599" s="225"/>
      <c r="S599" s="225"/>
      <c r="T599" s="225"/>
      <c r="U599" s="225"/>
      <c r="V599" s="225"/>
      <c r="W599" s="225"/>
      <c r="X599" s="225"/>
      <c r="Y599" s="225"/>
    </row>
    <row r="600" spans="1:25" ht="13.5" customHeight="1">
      <c r="A600" s="257"/>
      <c r="B600" s="257"/>
      <c r="C600" s="257"/>
      <c r="D600" s="257"/>
      <c r="E600" s="51"/>
      <c r="F600" s="51"/>
      <c r="G600" s="225"/>
      <c r="H600" s="225"/>
      <c r="I600" s="225"/>
      <c r="J600" s="225"/>
      <c r="K600" s="225"/>
      <c r="L600" s="225"/>
      <c r="M600" s="225"/>
      <c r="N600" s="225"/>
      <c r="O600" s="225"/>
      <c r="P600" s="225"/>
      <c r="Q600" s="225"/>
      <c r="R600" s="225"/>
      <c r="S600" s="225"/>
      <c r="T600" s="225"/>
      <c r="U600" s="225"/>
      <c r="V600" s="225"/>
      <c r="W600" s="225"/>
      <c r="X600" s="225"/>
      <c r="Y600" s="225"/>
    </row>
    <row r="601" spans="1:25" ht="13.5" customHeight="1">
      <c r="A601" s="257"/>
      <c r="B601" s="257"/>
      <c r="C601" s="257"/>
      <c r="D601" s="257"/>
      <c r="E601" s="51"/>
      <c r="F601" s="51"/>
      <c r="G601" s="225"/>
      <c r="H601" s="225"/>
      <c r="I601" s="225"/>
      <c r="J601" s="225"/>
      <c r="K601" s="225"/>
      <c r="L601" s="225"/>
      <c r="M601" s="225"/>
      <c r="N601" s="225"/>
      <c r="O601" s="225"/>
      <c r="P601" s="225"/>
      <c r="Q601" s="225"/>
      <c r="R601" s="225"/>
      <c r="S601" s="225"/>
      <c r="T601" s="225"/>
      <c r="U601" s="225"/>
      <c r="V601" s="225"/>
      <c r="W601" s="225"/>
      <c r="X601" s="225"/>
      <c r="Y601" s="225"/>
    </row>
    <row r="602" spans="1:25" ht="13.5" customHeight="1">
      <c r="A602" s="257"/>
      <c r="B602" s="257"/>
      <c r="C602" s="257"/>
      <c r="D602" s="257"/>
      <c r="E602" s="51"/>
      <c r="F602" s="51"/>
      <c r="G602" s="225"/>
      <c r="H602" s="225"/>
      <c r="I602" s="225"/>
      <c r="J602" s="225"/>
      <c r="K602" s="225"/>
      <c r="L602" s="225"/>
      <c r="M602" s="225"/>
      <c r="N602" s="225"/>
      <c r="O602" s="225"/>
      <c r="P602" s="225"/>
      <c r="Q602" s="225"/>
      <c r="R602" s="225"/>
      <c r="S602" s="225"/>
      <c r="T602" s="225"/>
      <c r="U602" s="225"/>
      <c r="V602" s="225"/>
      <c r="W602" s="225"/>
      <c r="X602" s="225"/>
      <c r="Y602" s="225"/>
    </row>
    <row r="603" spans="1:25" ht="13.5" customHeight="1">
      <c r="A603" s="257"/>
      <c r="B603" s="257"/>
      <c r="C603" s="257"/>
      <c r="D603" s="257"/>
      <c r="E603" s="51"/>
      <c r="F603" s="51"/>
      <c r="G603" s="225"/>
      <c r="H603" s="225"/>
      <c r="I603" s="225"/>
      <c r="J603" s="225"/>
      <c r="K603" s="225"/>
      <c r="L603" s="225"/>
      <c r="M603" s="225"/>
      <c r="N603" s="225"/>
      <c r="O603" s="225"/>
      <c r="P603" s="225"/>
      <c r="Q603" s="225"/>
      <c r="R603" s="225"/>
      <c r="S603" s="225"/>
      <c r="T603" s="225"/>
      <c r="U603" s="225"/>
      <c r="V603" s="225"/>
      <c r="W603" s="225"/>
      <c r="X603" s="225"/>
      <c r="Y603" s="225"/>
    </row>
    <row r="604" spans="1:25" ht="13.5" customHeight="1">
      <c r="A604" s="257"/>
      <c r="B604" s="257"/>
      <c r="C604" s="257"/>
      <c r="D604" s="257"/>
      <c r="E604" s="51"/>
      <c r="F604" s="51"/>
      <c r="G604" s="225"/>
      <c r="H604" s="225"/>
      <c r="I604" s="225"/>
      <c r="J604" s="225"/>
      <c r="K604" s="225"/>
      <c r="L604" s="225"/>
      <c r="M604" s="225"/>
      <c r="N604" s="225"/>
      <c r="O604" s="225"/>
      <c r="P604" s="225"/>
      <c r="Q604" s="225"/>
      <c r="R604" s="225"/>
      <c r="S604" s="225"/>
      <c r="T604" s="225"/>
      <c r="U604" s="225"/>
      <c r="V604" s="225"/>
      <c r="W604" s="225"/>
      <c r="X604" s="225"/>
      <c r="Y604" s="225"/>
    </row>
    <row r="605" spans="1:25" ht="13.5" customHeight="1">
      <c r="A605" s="257"/>
      <c r="B605" s="257"/>
      <c r="C605" s="257"/>
      <c r="D605" s="257"/>
      <c r="E605" s="51"/>
      <c r="F605" s="51"/>
      <c r="G605" s="225"/>
      <c r="H605" s="225"/>
      <c r="I605" s="225"/>
      <c r="J605" s="225"/>
      <c r="K605" s="225"/>
      <c r="L605" s="225"/>
      <c r="M605" s="225"/>
      <c r="N605" s="225"/>
      <c r="O605" s="225"/>
      <c r="P605" s="225"/>
      <c r="Q605" s="225"/>
      <c r="R605" s="225"/>
      <c r="S605" s="225"/>
      <c r="T605" s="225"/>
      <c r="U605" s="225"/>
      <c r="V605" s="225"/>
      <c r="W605" s="225"/>
      <c r="X605" s="225"/>
      <c r="Y605" s="225"/>
    </row>
    <row r="606" spans="1:25" ht="13.5" customHeight="1">
      <c r="A606" s="257"/>
      <c r="B606" s="257"/>
      <c r="C606" s="257"/>
      <c r="D606" s="257"/>
      <c r="E606" s="51"/>
      <c r="F606" s="51"/>
      <c r="G606" s="225"/>
      <c r="H606" s="225"/>
      <c r="I606" s="225"/>
      <c r="J606" s="225"/>
      <c r="K606" s="225"/>
      <c r="L606" s="225"/>
      <c r="M606" s="225"/>
      <c r="N606" s="225"/>
      <c r="O606" s="225"/>
      <c r="P606" s="225"/>
      <c r="Q606" s="225"/>
      <c r="R606" s="225"/>
      <c r="S606" s="225"/>
      <c r="T606" s="225"/>
      <c r="U606" s="225"/>
      <c r="V606" s="225"/>
      <c r="W606" s="225"/>
      <c r="X606" s="225"/>
      <c r="Y606" s="225"/>
    </row>
    <row r="607" spans="1:25" ht="13.5" customHeight="1">
      <c r="A607" s="257"/>
      <c r="B607" s="257"/>
      <c r="C607" s="257"/>
      <c r="D607" s="257"/>
      <c r="E607" s="51"/>
      <c r="F607" s="51"/>
      <c r="G607" s="225"/>
      <c r="H607" s="225"/>
      <c r="I607" s="225"/>
      <c r="J607" s="225"/>
      <c r="K607" s="225"/>
      <c r="L607" s="225"/>
      <c r="M607" s="225"/>
      <c r="N607" s="225"/>
      <c r="O607" s="225"/>
      <c r="P607" s="225"/>
      <c r="Q607" s="225"/>
      <c r="R607" s="225"/>
      <c r="S607" s="225"/>
      <c r="T607" s="225"/>
      <c r="U607" s="225"/>
      <c r="V607" s="225"/>
      <c r="W607" s="225"/>
      <c r="X607" s="225"/>
      <c r="Y607" s="225"/>
    </row>
    <row r="608" spans="1:25" ht="13.5" customHeight="1">
      <c r="A608" s="257"/>
      <c r="B608" s="257"/>
      <c r="C608" s="257"/>
      <c r="D608" s="257"/>
      <c r="E608" s="51"/>
      <c r="F608" s="51"/>
      <c r="G608" s="225"/>
      <c r="H608" s="225"/>
      <c r="I608" s="225"/>
      <c r="J608" s="225"/>
      <c r="K608" s="225"/>
      <c r="L608" s="225"/>
      <c r="M608" s="225"/>
      <c r="N608" s="225"/>
      <c r="O608" s="225"/>
      <c r="P608" s="225"/>
      <c r="Q608" s="225"/>
      <c r="R608" s="225"/>
      <c r="S608" s="225"/>
      <c r="T608" s="225"/>
      <c r="U608" s="225"/>
      <c r="V608" s="225"/>
      <c r="W608" s="225"/>
      <c r="X608" s="225"/>
      <c r="Y608" s="225"/>
    </row>
    <row r="609" spans="1:25" ht="13.5" customHeight="1">
      <c r="A609" s="257"/>
      <c r="B609" s="257"/>
      <c r="C609" s="257"/>
      <c r="D609" s="257"/>
      <c r="E609" s="51"/>
      <c r="F609" s="51"/>
      <c r="G609" s="225"/>
      <c r="H609" s="225"/>
      <c r="I609" s="225"/>
      <c r="J609" s="225"/>
      <c r="K609" s="225"/>
      <c r="L609" s="225"/>
      <c r="M609" s="225"/>
      <c r="N609" s="225"/>
      <c r="O609" s="225"/>
      <c r="P609" s="225"/>
      <c r="Q609" s="225"/>
      <c r="R609" s="225"/>
      <c r="S609" s="225"/>
      <c r="T609" s="225"/>
      <c r="U609" s="225"/>
      <c r="V609" s="225"/>
      <c r="W609" s="225"/>
      <c r="X609" s="225"/>
      <c r="Y609" s="225"/>
    </row>
    <row r="610" spans="1:25" ht="13.5" customHeight="1">
      <c r="A610" s="257"/>
      <c r="B610" s="257"/>
      <c r="C610" s="257"/>
      <c r="D610" s="257"/>
      <c r="E610" s="51"/>
      <c r="F610" s="51"/>
      <c r="G610" s="225"/>
      <c r="H610" s="225"/>
      <c r="I610" s="225"/>
      <c r="J610" s="225"/>
      <c r="K610" s="225"/>
      <c r="L610" s="225"/>
      <c r="M610" s="225"/>
      <c r="N610" s="225"/>
      <c r="O610" s="225"/>
      <c r="P610" s="225"/>
      <c r="Q610" s="225"/>
      <c r="R610" s="225"/>
      <c r="S610" s="225"/>
      <c r="T610" s="225"/>
      <c r="U610" s="225"/>
      <c r="V610" s="225"/>
      <c r="W610" s="225"/>
      <c r="X610" s="225"/>
      <c r="Y610" s="225"/>
    </row>
    <row r="611" spans="1:25" ht="13.5" customHeight="1">
      <c r="A611" s="257"/>
      <c r="B611" s="257"/>
      <c r="C611" s="257"/>
      <c r="D611" s="257"/>
      <c r="E611" s="51"/>
      <c r="F611" s="51"/>
      <c r="G611" s="225"/>
      <c r="H611" s="225"/>
      <c r="I611" s="225"/>
      <c r="J611" s="225"/>
      <c r="K611" s="225"/>
      <c r="L611" s="225"/>
      <c r="M611" s="225"/>
      <c r="N611" s="225"/>
      <c r="O611" s="225"/>
      <c r="P611" s="225"/>
      <c r="Q611" s="225"/>
      <c r="R611" s="225"/>
      <c r="S611" s="225"/>
      <c r="T611" s="225"/>
      <c r="U611" s="225"/>
      <c r="V611" s="225"/>
      <c r="W611" s="225"/>
      <c r="X611" s="225"/>
      <c r="Y611" s="225"/>
    </row>
    <row r="612" spans="1:25" ht="13.5" customHeight="1">
      <c r="A612" s="257"/>
      <c r="B612" s="257"/>
      <c r="C612" s="257"/>
      <c r="D612" s="257"/>
      <c r="E612" s="51"/>
      <c r="F612" s="51"/>
      <c r="G612" s="225"/>
      <c r="H612" s="225"/>
      <c r="I612" s="225"/>
      <c r="J612" s="225"/>
      <c r="K612" s="225"/>
      <c r="L612" s="225"/>
      <c r="M612" s="225"/>
      <c r="N612" s="225"/>
      <c r="O612" s="225"/>
      <c r="P612" s="225"/>
      <c r="Q612" s="225"/>
      <c r="R612" s="225"/>
      <c r="S612" s="225"/>
      <c r="T612" s="225"/>
      <c r="U612" s="225"/>
      <c r="V612" s="225"/>
      <c r="W612" s="225"/>
      <c r="X612" s="225"/>
      <c r="Y612" s="225"/>
    </row>
    <row r="613" spans="1:25" ht="13.5" customHeight="1">
      <c r="A613" s="257"/>
      <c r="B613" s="257"/>
      <c r="C613" s="257"/>
      <c r="D613" s="257"/>
      <c r="E613" s="51"/>
      <c r="F613" s="51"/>
      <c r="G613" s="225"/>
      <c r="H613" s="225"/>
      <c r="I613" s="225"/>
      <c r="J613" s="225"/>
      <c r="K613" s="225"/>
      <c r="L613" s="225"/>
      <c r="M613" s="225"/>
      <c r="N613" s="225"/>
      <c r="O613" s="225"/>
      <c r="P613" s="225"/>
      <c r="Q613" s="225"/>
      <c r="R613" s="225"/>
      <c r="S613" s="225"/>
      <c r="T613" s="225"/>
      <c r="U613" s="225"/>
      <c r="V613" s="225"/>
      <c r="W613" s="225"/>
      <c r="X613" s="225"/>
      <c r="Y613" s="225"/>
    </row>
    <row r="614" spans="1:25" ht="13.5" customHeight="1">
      <c r="A614" s="257"/>
      <c r="B614" s="257"/>
      <c r="C614" s="257"/>
      <c r="D614" s="257"/>
      <c r="E614" s="51"/>
      <c r="F614" s="51"/>
      <c r="G614" s="225"/>
      <c r="H614" s="225"/>
      <c r="I614" s="225"/>
      <c r="J614" s="225"/>
      <c r="K614" s="225"/>
      <c r="L614" s="225"/>
      <c r="M614" s="225"/>
      <c r="N614" s="225"/>
      <c r="O614" s="225"/>
      <c r="P614" s="225"/>
      <c r="Q614" s="225"/>
      <c r="R614" s="225"/>
      <c r="S614" s="225"/>
      <c r="T614" s="225"/>
      <c r="U614" s="225"/>
      <c r="V614" s="225"/>
      <c r="W614" s="225"/>
      <c r="X614" s="225"/>
      <c r="Y614" s="225"/>
    </row>
    <row r="615" spans="1:25" ht="13.5" customHeight="1">
      <c r="A615" s="257"/>
      <c r="B615" s="257"/>
      <c r="C615" s="257"/>
      <c r="D615" s="257"/>
      <c r="E615" s="51"/>
      <c r="F615" s="51"/>
      <c r="G615" s="225"/>
      <c r="H615" s="225"/>
      <c r="I615" s="225"/>
      <c r="J615" s="225"/>
      <c r="K615" s="225"/>
      <c r="L615" s="225"/>
      <c r="M615" s="225"/>
      <c r="N615" s="225"/>
      <c r="O615" s="225"/>
      <c r="P615" s="225"/>
      <c r="Q615" s="225"/>
      <c r="R615" s="225"/>
      <c r="S615" s="225"/>
      <c r="T615" s="225"/>
      <c r="U615" s="225"/>
      <c r="V615" s="225"/>
      <c r="W615" s="225"/>
      <c r="X615" s="225"/>
      <c r="Y615" s="225"/>
    </row>
    <row r="616" spans="1:25" ht="13.5" customHeight="1">
      <c r="A616" s="257"/>
      <c r="B616" s="257"/>
      <c r="C616" s="257"/>
      <c r="D616" s="257"/>
      <c r="E616" s="51"/>
      <c r="F616" s="51"/>
      <c r="G616" s="225"/>
      <c r="H616" s="225"/>
      <c r="I616" s="225"/>
      <c r="J616" s="225"/>
      <c r="K616" s="225"/>
      <c r="L616" s="225"/>
      <c r="M616" s="225"/>
      <c r="N616" s="225"/>
      <c r="O616" s="225"/>
      <c r="P616" s="225"/>
      <c r="Q616" s="225"/>
      <c r="R616" s="225"/>
      <c r="S616" s="225"/>
      <c r="T616" s="225"/>
      <c r="U616" s="225"/>
      <c r="V616" s="225"/>
      <c r="W616" s="225"/>
      <c r="X616" s="225"/>
      <c r="Y616" s="225"/>
    </row>
    <row r="617" spans="1:25" ht="13.5" customHeight="1">
      <c r="A617" s="257"/>
      <c r="B617" s="257"/>
      <c r="C617" s="257"/>
      <c r="D617" s="257"/>
      <c r="E617" s="51"/>
      <c r="F617" s="51"/>
      <c r="G617" s="225"/>
      <c r="H617" s="225"/>
      <c r="I617" s="225"/>
      <c r="J617" s="225"/>
      <c r="K617" s="225"/>
      <c r="L617" s="225"/>
      <c r="M617" s="225"/>
      <c r="N617" s="225"/>
      <c r="O617" s="225"/>
      <c r="P617" s="225"/>
      <c r="Q617" s="225"/>
      <c r="R617" s="225"/>
      <c r="S617" s="225"/>
      <c r="T617" s="225"/>
      <c r="U617" s="225"/>
      <c r="V617" s="225"/>
      <c r="W617" s="225"/>
      <c r="X617" s="225"/>
      <c r="Y617" s="225"/>
    </row>
    <row r="618" spans="1:25" ht="13.5" customHeight="1">
      <c r="A618" s="257"/>
      <c r="B618" s="257"/>
      <c r="C618" s="257"/>
      <c r="D618" s="257"/>
      <c r="E618" s="51"/>
      <c r="F618" s="51"/>
      <c r="G618" s="225"/>
      <c r="H618" s="225"/>
      <c r="I618" s="225"/>
      <c r="J618" s="225"/>
      <c r="K618" s="225"/>
      <c r="L618" s="225"/>
      <c r="M618" s="225"/>
      <c r="N618" s="225"/>
      <c r="O618" s="225"/>
      <c r="P618" s="225"/>
      <c r="Q618" s="225"/>
      <c r="R618" s="225"/>
      <c r="S618" s="225"/>
      <c r="T618" s="225"/>
      <c r="U618" s="225"/>
      <c r="V618" s="225"/>
      <c r="W618" s="225"/>
      <c r="X618" s="225"/>
      <c r="Y618" s="225"/>
    </row>
    <row r="619" spans="1:25" ht="13.5" customHeight="1">
      <c r="A619" s="257"/>
      <c r="B619" s="257"/>
      <c r="C619" s="257"/>
      <c r="D619" s="257"/>
      <c r="E619" s="51"/>
      <c r="F619" s="51"/>
      <c r="G619" s="225"/>
      <c r="H619" s="225"/>
      <c r="I619" s="225"/>
      <c r="J619" s="225"/>
      <c r="K619" s="225"/>
      <c r="L619" s="225"/>
      <c r="M619" s="225"/>
      <c r="N619" s="225"/>
      <c r="O619" s="225"/>
      <c r="P619" s="225"/>
      <c r="Q619" s="225"/>
      <c r="R619" s="225"/>
      <c r="S619" s="225"/>
      <c r="T619" s="225"/>
      <c r="U619" s="225"/>
      <c r="V619" s="225"/>
      <c r="W619" s="225"/>
      <c r="X619" s="225"/>
      <c r="Y619" s="225"/>
    </row>
    <row r="620" spans="1:25" ht="13.5" customHeight="1">
      <c r="A620" s="257"/>
      <c r="B620" s="257"/>
      <c r="C620" s="257"/>
      <c r="D620" s="257"/>
      <c r="E620" s="51"/>
      <c r="F620" s="51"/>
      <c r="G620" s="225"/>
      <c r="H620" s="225"/>
      <c r="I620" s="225"/>
      <c r="J620" s="225"/>
      <c r="K620" s="225"/>
      <c r="L620" s="225"/>
      <c r="M620" s="225"/>
      <c r="N620" s="225"/>
      <c r="O620" s="225"/>
      <c r="P620" s="225"/>
      <c r="Q620" s="225"/>
      <c r="R620" s="225"/>
      <c r="S620" s="225"/>
      <c r="T620" s="225"/>
      <c r="U620" s="225"/>
      <c r="V620" s="225"/>
      <c r="W620" s="225"/>
      <c r="X620" s="225"/>
      <c r="Y620" s="225"/>
    </row>
    <row r="621" spans="1:25" ht="13.5" customHeight="1">
      <c r="A621" s="257"/>
      <c r="B621" s="257"/>
      <c r="C621" s="257"/>
      <c r="D621" s="257"/>
      <c r="E621" s="51"/>
      <c r="F621" s="51"/>
      <c r="G621" s="225"/>
      <c r="H621" s="225"/>
      <c r="I621" s="225"/>
      <c r="J621" s="225"/>
      <c r="K621" s="225"/>
      <c r="L621" s="225"/>
      <c r="M621" s="225"/>
      <c r="N621" s="225"/>
      <c r="O621" s="225"/>
      <c r="P621" s="225"/>
      <c r="Q621" s="225"/>
      <c r="R621" s="225"/>
      <c r="S621" s="225"/>
      <c r="T621" s="225"/>
      <c r="U621" s="225"/>
      <c r="V621" s="225"/>
      <c r="W621" s="225"/>
      <c r="X621" s="225"/>
      <c r="Y621" s="225"/>
    </row>
    <row r="622" spans="1:25" ht="13.5" customHeight="1">
      <c r="A622" s="257"/>
      <c r="B622" s="257"/>
      <c r="C622" s="257"/>
      <c r="D622" s="257"/>
      <c r="E622" s="51"/>
      <c r="F622" s="51"/>
      <c r="G622" s="225"/>
      <c r="H622" s="225"/>
      <c r="I622" s="225"/>
      <c r="J622" s="225"/>
      <c r="K622" s="225"/>
      <c r="L622" s="225"/>
      <c r="M622" s="225"/>
      <c r="N622" s="225"/>
      <c r="O622" s="225"/>
      <c r="P622" s="225"/>
      <c r="Q622" s="225"/>
      <c r="R622" s="225"/>
      <c r="S622" s="225"/>
      <c r="T622" s="225"/>
      <c r="U622" s="225"/>
      <c r="V622" s="225"/>
      <c r="W622" s="225"/>
      <c r="X622" s="225"/>
      <c r="Y622" s="225"/>
    </row>
    <row r="623" spans="1:25" ht="13.5" customHeight="1">
      <c r="A623" s="257"/>
      <c r="B623" s="257"/>
      <c r="C623" s="257"/>
      <c r="D623" s="257"/>
      <c r="E623" s="51"/>
      <c r="F623" s="51"/>
      <c r="G623" s="225"/>
      <c r="H623" s="225"/>
      <c r="I623" s="225"/>
      <c r="J623" s="225"/>
      <c r="K623" s="225"/>
      <c r="L623" s="225"/>
      <c r="M623" s="225"/>
      <c r="N623" s="225"/>
      <c r="O623" s="225"/>
      <c r="P623" s="225"/>
      <c r="Q623" s="225"/>
      <c r="R623" s="225"/>
      <c r="S623" s="225"/>
      <c r="T623" s="225"/>
      <c r="U623" s="225"/>
      <c r="V623" s="225"/>
      <c r="W623" s="225"/>
      <c r="X623" s="225"/>
      <c r="Y623" s="225"/>
    </row>
    <row r="624" spans="1:25" ht="13.5" customHeight="1">
      <c r="A624" s="257"/>
      <c r="B624" s="257"/>
      <c r="C624" s="257"/>
      <c r="D624" s="257"/>
      <c r="E624" s="51"/>
      <c r="F624" s="51"/>
      <c r="G624" s="225"/>
      <c r="H624" s="225"/>
      <c r="I624" s="225"/>
      <c r="J624" s="225"/>
      <c r="K624" s="225"/>
      <c r="L624" s="225"/>
      <c r="M624" s="225"/>
      <c r="N624" s="225"/>
      <c r="O624" s="225"/>
      <c r="P624" s="225"/>
      <c r="Q624" s="225"/>
      <c r="R624" s="225"/>
      <c r="S624" s="225"/>
      <c r="T624" s="225"/>
      <c r="U624" s="225"/>
      <c r="V624" s="225"/>
      <c r="W624" s="225"/>
      <c r="X624" s="225"/>
      <c r="Y624" s="225"/>
    </row>
    <row r="625" spans="1:25" ht="13.5" customHeight="1">
      <c r="A625" s="257"/>
      <c r="B625" s="257"/>
      <c r="C625" s="257"/>
      <c r="D625" s="257"/>
      <c r="E625" s="51"/>
      <c r="F625" s="51"/>
      <c r="G625" s="225"/>
      <c r="H625" s="225"/>
      <c r="I625" s="225"/>
      <c r="J625" s="225"/>
      <c r="K625" s="225"/>
      <c r="L625" s="225"/>
      <c r="M625" s="225"/>
      <c r="N625" s="225"/>
      <c r="O625" s="225"/>
      <c r="P625" s="225"/>
      <c r="Q625" s="225"/>
      <c r="R625" s="225"/>
      <c r="S625" s="225"/>
      <c r="T625" s="225"/>
      <c r="U625" s="225"/>
      <c r="V625" s="225"/>
      <c r="W625" s="225"/>
      <c r="X625" s="225"/>
      <c r="Y625" s="225"/>
    </row>
    <row r="626" spans="1:25" ht="13.5" customHeight="1">
      <c r="A626" s="257"/>
      <c r="B626" s="257"/>
      <c r="C626" s="257"/>
      <c r="D626" s="257"/>
      <c r="E626" s="51"/>
      <c r="F626" s="51"/>
      <c r="G626" s="225"/>
      <c r="H626" s="225"/>
      <c r="I626" s="225"/>
      <c r="J626" s="225"/>
      <c r="K626" s="225"/>
      <c r="L626" s="225"/>
      <c r="M626" s="225"/>
      <c r="N626" s="225"/>
      <c r="O626" s="225"/>
      <c r="P626" s="225"/>
      <c r="Q626" s="225"/>
      <c r="R626" s="225"/>
      <c r="S626" s="225"/>
      <c r="T626" s="225"/>
      <c r="U626" s="225"/>
      <c r="V626" s="225"/>
      <c r="W626" s="225"/>
      <c r="X626" s="225"/>
      <c r="Y626" s="225"/>
    </row>
    <row r="627" spans="1:25" ht="13.5" customHeight="1">
      <c r="A627" s="257"/>
      <c r="B627" s="257"/>
      <c r="C627" s="257"/>
      <c r="D627" s="257"/>
      <c r="E627" s="51"/>
      <c r="F627" s="51"/>
      <c r="G627" s="225"/>
      <c r="H627" s="225"/>
      <c r="I627" s="225"/>
      <c r="J627" s="225"/>
      <c r="K627" s="225"/>
      <c r="L627" s="225"/>
      <c r="M627" s="225"/>
      <c r="N627" s="225"/>
      <c r="O627" s="225"/>
      <c r="P627" s="225"/>
      <c r="Q627" s="225"/>
      <c r="R627" s="225"/>
      <c r="S627" s="225"/>
      <c r="T627" s="225"/>
      <c r="U627" s="225"/>
      <c r="V627" s="225"/>
      <c r="W627" s="225"/>
      <c r="X627" s="225"/>
      <c r="Y627" s="225"/>
    </row>
    <row r="628" spans="1:25" ht="13.5" customHeight="1">
      <c r="A628" s="257"/>
      <c r="B628" s="257"/>
      <c r="C628" s="257"/>
      <c r="D628" s="257"/>
      <c r="E628" s="51"/>
      <c r="F628" s="51"/>
      <c r="G628" s="225"/>
      <c r="H628" s="225"/>
      <c r="I628" s="225"/>
      <c r="J628" s="225"/>
      <c r="K628" s="225"/>
      <c r="L628" s="225"/>
      <c r="M628" s="225"/>
      <c r="N628" s="225"/>
      <c r="O628" s="225"/>
      <c r="P628" s="225"/>
      <c r="Q628" s="225"/>
      <c r="R628" s="225"/>
      <c r="S628" s="225"/>
      <c r="T628" s="225"/>
      <c r="U628" s="225"/>
      <c r="V628" s="225"/>
      <c r="W628" s="225"/>
      <c r="X628" s="225"/>
      <c r="Y628" s="225"/>
    </row>
    <row r="629" spans="1:25" ht="13.5" customHeight="1">
      <c r="A629" s="257"/>
      <c r="B629" s="257"/>
      <c r="C629" s="257"/>
      <c r="D629" s="257"/>
      <c r="E629" s="51"/>
      <c r="F629" s="51"/>
      <c r="G629" s="225"/>
      <c r="H629" s="225"/>
      <c r="I629" s="225"/>
      <c r="J629" s="225"/>
      <c r="K629" s="225"/>
      <c r="L629" s="225"/>
      <c r="M629" s="225"/>
      <c r="N629" s="225"/>
      <c r="O629" s="225"/>
      <c r="P629" s="225"/>
      <c r="Q629" s="225"/>
      <c r="R629" s="225"/>
      <c r="S629" s="225"/>
      <c r="T629" s="225"/>
      <c r="U629" s="225"/>
      <c r="V629" s="225"/>
      <c r="W629" s="225"/>
      <c r="X629" s="225"/>
      <c r="Y629" s="225"/>
    </row>
    <row r="630" spans="1:25" ht="13.5" customHeight="1">
      <c r="A630" s="257"/>
      <c r="B630" s="257"/>
      <c r="C630" s="257"/>
      <c r="D630" s="257"/>
      <c r="E630" s="51"/>
      <c r="F630" s="51"/>
      <c r="G630" s="225"/>
      <c r="H630" s="225"/>
      <c r="I630" s="225"/>
      <c r="J630" s="225"/>
      <c r="K630" s="225"/>
      <c r="L630" s="225"/>
      <c r="M630" s="225"/>
      <c r="N630" s="225"/>
      <c r="O630" s="225"/>
      <c r="P630" s="225"/>
      <c r="Q630" s="225"/>
      <c r="R630" s="225"/>
      <c r="S630" s="225"/>
      <c r="T630" s="225"/>
      <c r="U630" s="225"/>
      <c r="V630" s="225"/>
      <c r="W630" s="225"/>
      <c r="X630" s="225"/>
      <c r="Y630" s="225"/>
    </row>
    <row r="631" spans="1:25" ht="13.5" customHeight="1">
      <c r="A631" s="257"/>
      <c r="B631" s="257"/>
      <c r="C631" s="257"/>
      <c r="D631" s="257"/>
      <c r="E631" s="51"/>
      <c r="F631" s="51"/>
      <c r="G631" s="225"/>
      <c r="H631" s="225"/>
      <c r="I631" s="225"/>
      <c r="J631" s="225"/>
      <c r="K631" s="225"/>
      <c r="L631" s="225"/>
      <c r="M631" s="225"/>
      <c r="N631" s="225"/>
      <c r="O631" s="225"/>
      <c r="P631" s="225"/>
      <c r="Q631" s="225"/>
      <c r="R631" s="225"/>
      <c r="S631" s="225"/>
      <c r="T631" s="225"/>
      <c r="U631" s="225"/>
      <c r="V631" s="225"/>
      <c r="W631" s="225"/>
      <c r="X631" s="225"/>
      <c r="Y631" s="225"/>
    </row>
    <row r="632" spans="1:25" ht="13.5" customHeight="1">
      <c r="A632" s="257"/>
      <c r="B632" s="257"/>
      <c r="C632" s="257"/>
      <c r="D632" s="257"/>
      <c r="E632" s="51"/>
      <c r="F632" s="51"/>
      <c r="G632" s="225"/>
      <c r="H632" s="225"/>
      <c r="I632" s="225"/>
      <c r="J632" s="225"/>
      <c r="K632" s="225"/>
      <c r="L632" s="225"/>
      <c r="M632" s="225"/>
      <c r="N632" s="225"/>
      <c r="O632" s="225"/>
      <c r="P632" s="225"/>
      <c r="Q632" s="225"/>
      <c r="R632" s="225"/>
      <c r="S632" s="225"/>
      <c r="T632" s="225"/>
      <c r="U632" s="225"/>
      <c r="V632" s="225"/>
      <c r="W632" s="225"/>
      <c r="X632" s="225"/>
      <c r="Y632" s="225"/>
    </row>
    <row r="633" spans="1:25" ht="13.5" customHeight="1">
      <c r="A633" s="257"/>
      <c r="B633" s="257"/>
      <c r="C633" s="257"/>
      <c r="D633" s="257"/>
      <c r="E633" s="51"/>
      <c r="F633" s="51"/>
      <c r="G633" s="225"/>
      <c r="H633" s="225"/>
      <c r="I633" s="225"/>
      <c r="J633" s="225"/>
      <c r="K633" s="225"/>
      <c r="L633" s="225"/>
      <c r="M633" s="225"/>
      <c r="N633" s="225"/>
      <c r="O633" s="225"/>
      <c r="P633" s="225"/>
      <c r="Q633" s="225"/>
      <c r="R633" s="225"/>
      <c r="S633" s="225"/>
      <c r="T633" s="225"/>
      <c r="U633" s="225"/>
      <c r="V633" s="225"/>
      <c r="W633" s="225"/>
      <c r="X633" s="225"/>
      <c r="Y633" s="225"/>
    </row>
    <row r="634" spans="1:25" ht="13.5" customHeight="1">
      <c r="A634" s="257"/>
      <c r="B634" s="257"/>
      <c r="C634" s="257"/>
      <c r="D634" s="257"/>
      <c r="E634" s="51"/>
      <c r="F634" s="51"/>
      <c r="G634" s="225"/>
      <c r="H634" s="225"/>
      <c r="I634" s="225"/>
      <c r="J634" s="225"/>
      <c r="K634" s="225"/>
      <c r="L634" s="225"/>
      <c r="M634" s="225"/>
      <c r="N634" s="225"/>
      <c r="O634" s="225"/>
      <c r="P634" s="225"/>
      <c r="Q634" s="225"/>
      <c r="R634" s="225"/>
      <c r="S634" s="225"/>
      <c r="T634" s="225"/>
      <c r="U634" s="225"/>
      <c r="V634" s="225"/>
      <c r="W634" s="225"/>
      <c r="X634" s="225"/>
      <c r="Y634" s="225"/>
    </row>
    <row r="635" spans="1:25" ht="13.5" customHeight="1">
      <c r="A635" s="257"/>
      <c r="B635" s="257"/>
      <c r="C635" s="257"/>
      <c r="D635" s="257"/>
      <c r="E635" s="51"/>
      <c r="F635" s="51"/>
      <c r="G635" s="225"/>
      <c r="H635" s="225"/>
      <c r="I635" s="225"/>
      <c r="J635" s="225"/>
      <c r="K635" s="225"/>
      <c r="L635" s="225"/>
      <c r="M635" s="225"/>
      <c r="N635" s="225"/>
      <c r="O635" s="225"/>
      <c r="P635" s="225"/>
      <c r="Q635" s="225"/>
      <c r="R635" s="225"/>
      <c r="S635" s="225"/>
      <c r="T635" s="225"/>
      <c r="U635" s="225"/>
      <c r="V635" s="225"/>
      <c r="W635" s="225"/>
      <c r="X635" s="225"/>
      <c r="Y635" s="225"/>
    </row>
    <row r="636" spans="1:25" ht="13.5" customHeight="1">
      <c r="A636" s="257"/>
      <c r="B636" s="257"/>
      <c r="C636" s="257"/>
      <c r="D636" s="257"/>
      <c r="E636" s="51"/>
      <c r="F636" s="51"/>
      <c r="G636" s="225"/>
      <c r="H636" s="225"/>
      <c r="I636" s="225"/>
      <c r="J636" s="225"/>
      <c r="K636" s="225"/>
      <c r="L636" s="225"/>
      <c r="M636" s="225"/>
      <c r="N636" s="225"/>
      <c r="O636" s="225"/>
      <c r="P636" s="225"/>
      <c r="Q636" s="225"/>
      <c r="R636" s="225"/>
      <c r="S636" s="225"/>
      <c r="T636" s="225"/>
      <c r="U636" s="225"/>
      <c r="V636" s="225"/>
      <c r="W636" s="225"/>
      <c r="X636" s="225"/>
      <c r="Y636" s="225"/>
    </row>
    <row r="637" spans="1:25" ht="13.5" customHeight="1">
      <c r="A637" s="257"/>
      <c r="B637" s="257"/>
      <c r="C637" s="257"/>
      <c r="D637" s="257"/>
      <c r="E637" s="51"/>
      <c r="F637" s="51"/>
      <c r="G637" s="225"/>
      <c r="H637" s="225"/>
      <c r="I637" s="225"/>
      <c r="J637" s="225"/>
      <c r="K637" s="225"/>
      <c r="L637" s="225"/>
      <c r="M637" s="225"/>
      <c r="N637" s="225"/>
      <c r="O637" s="225"/>
      <c r="P637" s="225"/>
      <c r="Q637" s="225"/>
      <c r="R637" s="225"/>
      <c r="S637" s="225"/>
      <c r="T637" s="225"/>
      <c r="U637" s="225"/>
      <c r="V637" s="225"/>
      <c r="W637" s="225"/>
      <c r="X637" s="225"/>
      <c r="Y637" s="225"/>
    </row>
    <row r="638" spans="1:25" ht="13.5" customHeight="1">
      <c r="A638" s="257"/>
      <c r="B638" s="257"/>
      <c r="C638" s="257"/>
      <c r="D638" s="257"/>
      <c r="E638" s="51"/>
      <c r="F638" s="51"/>
      <c r="G638" s="225"/>
      <c r="H638" s="225"/>
      <c r="I638" s="225"/>
      <c r="J638" s="225"/>
      <c r="K638" s="225"/>
      <c r="L638" s="225"/>
      <c r="M638" s="225"/>
      <c r="N638" s="225"/>
      <c r="O638" s="225"/>
      <c r="P638" s="225"/>
      <c r="Q638" s="225"/>
      <c r="R638" s="225"/>
      <c r="S638" s="225"/>
      <c r="T638" s="225"/>
      <c r="U638" s="225"/>
      <c r="V638" s="225"/>
      <c r="W638" s="225"/>
      <c r="X638" s="225"/>
      <c r="Y638" s="225"/>
    </row>
    <row r="639" spans="1:25" ht="13.5" customHeight="1">
      <c r="A639" s="257"/>
      <c r="B639" s="257"/>
      <c r="C639" s="257"/>
      <c r="D639" s="257"/>
      <c r="E639" s="51"/>
      <c r="F639" s="51"/>
      <c r="G639" s="225"/>
      <c r="H639" s="225"/>
      <c r="I639" s="225"/>
      <c r="J639" s="225"/>
      <c r="K639" s="225"/>
      <c r="L639" s="225"/>
      <c r="M639" s="225"/>
      <c r="N639" s="225"/>
      <c r="O639" s="225"/>
      <c r="P639" s="225"/>
      <c r="Q639" s="225"/>
      <c r="R639" s="225"/>
      <c r="S639" s="225"/>
      <c r="T639" s="225"/>
      <c r="U639" s="225"/>
      <c r="V639" s="225"/>
      <c r="W639" s="225"/>
      <c r="X639" s="225"/>
      <c r="Y639" s="225"/>
    </row>
    <row r="640" spans="1:25" ht="13.5" customHeight="1">
      <c r="A640" s="257"/>
      <c r="B640" s="257"/>
      <c r="C640" s="257"/>
      <c r="D640" s="257"/>
      <c r="E640" s="51"/>
      <c r="F640" s="51"/>
      <c r="G640" s="225"/>
      <c r="H640" s="225"/>
      <c r="I640" s="225"/>
      <c r="J640" s="225"/>
      <c r="K640" s="225"/>
      <c r="L640" s="225"/>
      <c r="M640" s="225"/>
      <c r="N640" s="225"/>
      <c r="O640" s="225"/>
      <c r="P640" s="225"/>
      <c r="Q640" s="225"/>
      <c r="R640" s="225"/>
      <c r="S640" s="225"/>
      <c r="T640" s="225"/>
      <c r="U640" s="225"/>
      <c r="V640" s="225"/>
      <c r="W640" s="225"/>
      <c r="X640" s="225"/>
      <c r="Y640" s="225"/>
    </row>
    <row r="641" spans="1:25" ht="13.5" customHeight="1">
      <c r="A641" s="257"/>
      <c r="B641" s="257"/>
      <c r="C641" s="257"/>
      <c r="D641" s="257"/>
      <c r="E641" s="51"/>
      <c r="F641" s="51"/>
      <c r="G641" s="225"/>
      <c r="H641" s="225"/>
      <c r="I641" s="225"/>
      <c r="J641" s="225"/>
      <c r="K641" s="225"/>
      <c r="L641" s="225"/>
      <c r="M641" s="225"/>
      <c r="N641" s="225"/>
      <c r="O641" s="225"/>
      <c r="P641" s="225"/>
      <c r="Q641" s="225"/>
      <c r="R641" s="225"/>
      <c r="S641" s="225"/>
      <c r="T641" s="225"/>
      <c r="U641" s="225"/>
      <c r="V641" s="225"/>
      <c r="W641" s="225"/>
      <c r="X641" s="225"/>
      <c r="Y641" s="225"/>
    </row>
    <row r="642" spans="1:25" ht="13.5" customHeight="1">
      <c r="A642" s="257"/>
      <c r="B642" s="257"/>
      <c r="C642" s="257"/>
      <c r="D642" s="257"/>
      <c r="E642" s="51"/>
      <c r="F642" s="51"/>
      <c r="G642" s="225"/>
      <c r="H642" s="225"/>
      <c r="I642" s="225"/>
      <c r="J642" s="225"/>
      <c r="K642" s="225"/>
      <c r="L642" s="225"/>
      <c r="M642" s="225"/>
      <c r="N642" s="225"/>
      <c r="O642" s="225"/>
      <c r="P642" s="225"/>
      <c r="Q642" s="225"/>
      <c r="R642" s="225"/>
      <c r="S642" s="225"/>
      <c r="T642" s="225"/>
      <c r="U642" s="225"/>
      <c r="V642" s="225"/>
      <c r="W642" s="225"/>
      <c r="X642" s="225"/>
      <c r="Y642" s="225"/>
    </row>
    <row r="643" spans="1:25" ht="13.5" customHeight="1">
      <c r="A643" s="257"/>
      <c r="B643" s="257"/>
      <c r="C643" s="257"/>
      <c r="D643" s="257"/>
      <c r="E643" s="51"/>
      <c r="F643" s="51"/>
      <c r="G643" s="225"/>
      <c r="H643" s="225"/>
      <c r="I643" s="225"/>
      <c r="J643" s="225"/>
      <c r="K643" s="225"/>
      <c r="L643" s="225"/>
      <c r="M643" s="225"/>
      <c r="N643" s="225"/>
      <c r="O643" s="225"/>
      <c r="P643" s="225"/>
      <c r="Q643" s="225"/>
      <c r="R643" s="225"/>
      <c r="S643" s="225"/>
      <c r="T643" s="225"/>
      <c r="U643" s="225"/>
      <c r="V643" s="225"/>
      <c r="W643" s="225"/>
      <c r="X643" s="225"/>
      <c r="Y643" s="225"/>
    </row>
    <row r="644" spans="1:25" ht="13.5" customHeight="1">
      <c r="A644" s="257"/>
      <c r="B644" s="257"/>
      <c r="C644" s="257"/>
      <c r="D644" s="257"/>
      <c r="E644" s="51"/>
      <c r="F644" s="51"/>
      <c r="G644" s="225"/>
      <c r="H644" s="225"/>
      <c r="I644" s="225"/>
      <c r="J644" s="225"/>
      <c r="K644" s="225"/>
      <c r="L644" s="225"/>
      <c r="M644" s="225"/>
      <c r="N644" s="225"/>
      <c r="O644" s="225"/>
      <c r="P644" s="225"/>
      <c r="Q644" s="225"/>
      <c r="R644" s="225"/>
      <c r="S644" s="225"/>
      <c r="T644" s="225"/>
      <c r="U644" s="225"/>
      <c r="V644" s="225"/>
      <c r="W644" s="225"/>
      <c r="X644" s="225"/>
      <c r="Y644" s="225"/>
    </row>
    <row r="645" spans="1:25" ht="13.5" customHeight="1">
      <c r="A645" s="257"/>
      <c r="B645" s="257"/>
      <c r="C645" s="257"/>
      <c r="D645" s="257"/>
      <c r="E645" s="51"/>
      <c r="F645" s="51"/>
      <c r="G645" s="225"/>
      <c r="H645" s="225"/>
      <c r="I645" s="225"/>
      <c r="J645" s="225"/>
      <c r="K645" s="225"/>
      <c r="L645" s="225"/>
      <c r="M645" s="225"/>
      <c r="N645" s="225"/>
      <c r="O645" s="225"/>
      <c r="P645" s="225"/>
      <c r="Q645" s="225"/>
      <c r="R645" s="225"/>
      <c r="S645" s="225"/>
      <c r="T645" s="225"/>
      <c r="U645" s="225"/>
      <c r="V645" s="225"/>
      <c r="W645" s="225"/>
      <c r="X645" s="225"/>
      <c r="Y645" s="225"/>
    </row>
    <row r="646" spans="1:25" ht="13.5" customHeight="1">
      <c r="A646" s="257"/>
      <c r="B646" s="257"/>
      <c r="C646" s="257"/>
      <c r="D646" s="257"/>
      <c r="E646" s="51"/>
      <c r="F646" s="51"/>
      <c r="G646" s="225"/>
      <c r="H646" s="225"/>
      <c r="I646" s="225"/>
      <c r="J646" s="225"/>
      <c r="K646" s="225"/>
      <c r="L646" s="225"/>
      <c r="M646" s="225"/>
      <c r="N646" s="225"/>
      <c r="O646" s="225"/>
      <c r="P646" s="225"/>
      <c r="Q646" s="225"/>
      <c r="R646" s="225"/>
      <c r="S646" s="225"/>
      <c r="T646" s="225"/>
      <c r="U646" s="225"/>
      <c r="V646" s="225"/>
      <c r="W646" s="225"/>
      <c r="X646" s="225"/>
      <c r="Y646" s="225"/>
    </row>
    <row r="647" spans="1:25" ht="13.5" customHeight="1">
      <c r="A647" s="257"/>
      <c r="B647" s="257"/>
      <c r="C647" s="257"/>
      <c r="D647" s="257"/>
      <c r="E647" s="51"/>
      <c r="F647" s="51"/>
      <c r="G647" s="225"/>
      <c r="H647" s="225"/>
      <c r="I647" s="225"/>
      <c r="J647" s="225"/>
      <c r="K647" s="225"/>
      <c r="L647" s="225"/>
      <c r="M647" s="225"/>
      <c r="N647" s="225"/>
      <c r="O647" s="225"/>
      <c r="P647" s="225"/>
      <c r="Q647" s="225"/>
      <c r="R647" s="225"/>
      <c r="S647" s="225"/>
      <c r="T647" s="225"/>
      <c r="U647" s="225"/>
      <c r="V647" s="225"/>
      <c r="W647" s="225"/>
      <c r="X647" s="225"/>
      <c r="Y647" s="225"/>
    </row>
    <row r="648" spans="1:25" ht="13.5" customHeight="1">
      <c r="A648" s="257"/>
      <c r="B648" s="257"/>
      <c r="C648" s="257"/>
      <c r="D648" s="257"/>
      <c r="E648" s="51"/>
      <c r="F648" s="51"/>
      <c r="G648" s="225"/>
      <c r="H648" s="225"/>
      <c r="I648" s="225"/>
      <c r="J648" s="225"/>
      <c r="K648" s="225"/>
      <c r="L648" s="225"/>
      <c r="M648" s="225"/>
      <c r="N648" s="225"/>
      <c r="O648" s="225"/>
      <c r="P648" s="225"/>
      <c r="Q648" s="225"/>
      <c r="R648" s="225"/>
      <c r="S648" s="225"/>
      <c r="T648" s="225"/>
      <c r="U648" s="225"/>
      <c r="V648" s="225"/>
      <c r="W648" s="225"/>
      <c r="X648" s="225"/>
      <c r="Y648" s="225"/>
    </row>
    <row r="649" spans="1:25" ht="13.5" customHeight="1">
      <c r="A649" s="257"/>
      <c r="B649" s="257"/>
      <c r="C649" s="257"/>
      <c r="D649" s="257"/>
      <c r="E649" s="51"/>
      <c r="F649" s="51"/>
      <c r="G649" s="225"/>
      <c r="H649" s="225"/>
      <c r="I649" s="225"/>
      <c r="J649" s="225"/>
      <c r="K649" s="225"/>
      <c r="L649" s="225"/>
      <c r="M649" s="225"/>
      <c r="N649" s="225"/>
      <c r="O649" s="225"/>
      <c r="P649" s="225"/>
      <c r="Q649" s="225"/>
      <c r="R649" s="225"/>
      <c r="S649" s="225"/>
      <c r="T649" s="225"/>
      <c r="U649" s="225"/>
      <c r="V649" s="225"/>
      <c r="W649" s="225"/>
      <c r="X649" s="225"/>
      <c r="Y649" s="225"/>
    </row>
    <row r="650" spans="1:25" ht="13.5" customHeight="1">
      <c r="A650" s="257"/>
      <c r="B650" s="257"/>
      <c r="C650" s="257"/>
      <c r="D650" s="257"/>
      <c r="E650" s="51"/>
      <c r="F650" s="51"/>
      <c r="G650" s="225"/>
      <c r="H650" s="225"/>
      <c r="I650" s="225"/>
      <c r="J650" s="225"/>
      <c r="K650" s="225"/>
      <c r="L650" s="225"/>
      <c r="M650" s="225"/>
      <c r="N650" s="225"/>
      <c r="O650" s="225"/>
      <c r="P650" s="225"/>
      <c r="Q650" s="225"/>
      <c r="R650" s="225"/>
      <c r="S650" s="225"/>
      <c r="T650" s="225"/>
      <c r="U650" s="225"/>
      <c r="V650" s="225"/>
      <c r="W650" s="225"/>
      <c r="X650" s="225"/>
      <c r="Y650" s="225"/>
    </row>
    <row r="651" spans="1:25" ht="13.5" customHeight="1">
      <c r="A651" s="257"/>
      <c r="B651" s="257"/>
      <c r="C651" s="257"/>
      <c r="D651" s="257"/>
      <c r="E651" s="51"/>
      <c r="F651" s="51"/>
      <c r="G651" s="225"/>
      <c r="H651" s="225"/>
      <c r="I651" s="225"/>
      <c r="J651" s="225"/>
      <c r="K651" s="225"/>
      <c r="L651" s="225"/>
      <c r="M651" s="225"/>
      <c r="N651" s="225"/>
      <c r="O651" s="225"/>
      <c r="P651" s="225"/>
      <c r="Q651" s="225"/>
      <c r="R651" s="225"/>
      <c r="S651" s="225"/>
      <c r="T651" s="225"/>
      <c r="U651" s="225"/>
      <c r="V651" s="225"/>
      <c r="W651" s="225"/>
      <c r="X651" s="225"/>
      <c r="Y651" s="225"/>
    </row>
    <row r="652" spans="1:25" ht="13.5" customHeight="1">
      <c r="A652" s="257"/>
      <c r="B652" s="257"/>
      <c r="C652" s="257"/>
      <c r="D652" s="257"/>
      <c r="E652" s="51"/>
      <c r="F652" s="51"/>
      <c r="G652" s="225"/>
      <c r="H652" s="225"/>
      <c r="I652" s="225"/>
      <c r="J652" s="225"/>
      <c r="K652" s="225"/>
      <c r="L652" s="225"/>
      <c r="M652" s="225"/>
      <c r="N652" s="225"/>
      <c r="O652" s="225"/>
      <c r="P652" s="225"/>
      <c r="Q652" s="225"/>
      <c r="R652" s="225"/>
      <c r="S652" s="225"/>
      <c r="T652" s="225"/>
      <c r="U652" s="225"/>
      <c r="V652" s="225"/>
      <c r="W652" s="225"/>
      <c r="X652" s="225"/>
      <c r="Y652" s="225"/>
    </row>
    <row r="653" spans="1:25" ht="13.5" customHeight="1">
      <c r="A653" s="257"/>
      <c r="B653" s="257"/>
      <c r="C653" s="257"/>
      <c r="D653" s="257"/>
      <c r="E653" s="51"/>
      <c r="F653" s="51"/>
      <c r="G653" s="225"/>
      <c r="H653" s="225"/>
      <c r="I653" s="225"/>
      <c r="J653" s="225"/>
      <c r="K653" s="225"/>
      <c r="L653" s="225"/>
      <c r="M653" s="225"/>
      <c r="N653" s="225"/>
      <c r="O653" s="225"/>
      <c r="P653" s="225"/>
      <c r="Q653" s="225"/>
      <c r="R653" s="225"/>
      <c r="S653" s="225"/>
      <c r="T653" s="225"/>
      <c r="U653" s="225"/>
      <c r="V653" s="225"/>
      <c r="W653" s="225"/>
      <c r="X653" s="225"/>
      <c r="Y653" s="225"/>
    </row>
    <row r="654" spans="1:25" ht="13.5" customHeight="1">
      <c r="A654" s="257"/>
      <c r="B654" s="257"/>
      <c r="C654" s="257"/>
      <c r="D654" s="257"/>
      <c r="E654" s="51"/>
      <c r="F654" s="51"/>
      <c r="G654" s="225"/>
      <c r="H654" s="225"/>
      <c r="I654" s="225"/>
      <c r="J654" s="225"/>
      <c r="K654" s="225"/>
      <c r="L654" s="225"/>
      <c r="M654" s="225"/>
      <c r="N654" s="225"/>
      <c r="O654" s="225"/>
      <c r="P654" s="225"/>
      <c r="Q654" s="225"/>
      <c r="R654" s="225"/>
      <c r="S654" s="225"/>
      <c r="T654" s="225"/>
      <c r="U654" s="225"/>
      <c r="V654" s="225"/>
      <c r="W654" s="225"/>
      <c r="X654" s="225"/>
      <c r="Y654" s="225"/>
    </row>
    <row r="655" spans="1:25" ht="13.5" customHeight="1">
      <c r="A655" s="257"/>
      <c r="B655" s="257"/>
      <c r="C655" s="257"/>
      <c r="D655" s="257"/>
      <c r="E655" s="51"/>
      <c r="F655" s="51"/>
      <c r="G655" s="225"/>
      <c r="H655" s="225"/>
      <c r="I655" s="225"/>
      <c r="J655" s="225"/>
      <c r="K655" s="225"/>
      <c r="L655" s="225"/>
      <c r="M655" s="225"/>
      <c r="N655" s="225"/>
      <c r="O655" s="225"/>
      <c r="P655" s="225"/>
      <c r="Q655" s="225"/>
      <c r="R655" s="225"/>
      <c r="S655" s="225"/>
      <c r="T655" s="225"/>
      <c r="U655" s="225"/>
      <c r="V655" s="225"/>
      <c r="W655" s="225"/>
      <c r="X655" s="225"/>
      <c r="Y655" s="225"/>
    </row>
    <row r="656" spans="1:25" ht="13.5" customHeight="1">
      <c r="A656" s="257"/>
      <c r="B656" s="257"/>
      <c r="C656" s="257"/>
      <c r="D656" s="257"/>
      <c r="E656" s="51"/>
      <c r="F656" s="51"/>
      <c r="G656" s="225"/>
      <c r="H656" s="225"/>
      <c r="I656" s="225"/>
      <c r="J656" s="225"/>
      <c r="K656" s="225"/>
      <c r="L656" s="225"/>
      <c r="M656" s="225"/>
      <c r="N656" s="225"/>
      <c r="O656" s="225"/>
      <c r="P656" s="225"/>
      <c r="Q656" s="225"/>
      <c r="R656" s="225"/>
      <c r="S656" s="225"/>
      <c r="T656" s="225"/>
      <c r="U656" s="225"/>
      <c r="V656" s="225"/>
      <c r="W656" s="225"/>
      <c r="X656" s="225"/>
      <c r="Y656" s="225"/>
    </row>
    <row r="657" spans="1:25" ht="13.5" customHeight="1">
      <c r="A657" s="257"/>
      <c r="B657" s="257"/>
      <c r="C657" s="257"/>
      <c r="D657" s="257"/>
      <c r="E657" s="51"/>
      <c r="F657" s="51"/>
      <c r="G657" s="225"/>
      <c r="H657" s="225"/>
      <c r="I657" s="225"/>
      <c r="J657" s="225"/>
      <c r="K657" s="225"/>
      <c r="L657" s="225"/>
      <c r="M657" s="225"/>
      <c r="N657" s="225"/>
      <c r="O657" s="225"/>
      <c r="P657" s="225"/>
      <c r="Q657" s="225"/>
      <c r="R657" s="225"/>
      <c r="S657" s="225"/>
      <c r="T657" s="225"/>
      <c r="U657" s="225"/>
      <c r="V657" s="225"/>
      <c r="W657" s="225"/>
      <c r="X657" s="225"/>
      <c r="Y657" s="225"/>
    </row>
    <row r="658" spans="1:25" ht="13.5" customHeight="1">
      <c r="A658" s="257"/>
      <c r="B658" s="257"/>
      <c r="C658" s="257"/>
      <c r="D658" s="257"/>
      <c r="E658" s="51"/>
      <c r="F658" s="51"/>
      <c r="G658" s="225"/>
      <c r="H658" s="225"/>
      <c r="I658" s="225"/>
      <c r="J658" s="225"/>
      <c r="K658" s="225"/>
      <c r="L658" s="225"/>
      <c r="M658" s="225"/>
      <c r="N658" s="225"/>
      <c r="O658" s="225"/>
      <c r="P658" s="225"/>
      <c r="Q658" s="225"/>
      <c r="R658" s="225"/>
      <c r="S658" s="225"/>
      <c r="T658" s="225"/>
      <c r="U658" s="225"/>
      <c r="V658" s="225"/>
      <c r="W658" s="225"/>
      <c r="X658" s="225"/>
      <c r="Y658" s="225"/>
    </row>
    <row r="659" spans="1:25" ht="13.5" customHeight="1">
      <c r="A659" s="257"/>
      <c r="B659" s="257"/>
      <c r="C659" s="257"/>
      <c r="D659" s="257"/>
      <c r="E659" s="51"/>
      <c r="F659" s="51"/>
      <c r="G659" s="225"/>
      <c r="H659" s="225"/>
      <c r="I659" s="225"/>
      <c r="J659" s="225"/>
      <c r="K659" s="225"/>
      <c r="L659" s="225"/>
      <c r="M659" s="225"/>
      <c r="N659" s="225"/>
      <c r="O659" s="225"/>
      <c r="P659" s="225"/>
      <c r="Q659" s="225"/>
      <c r="R659" s="225"/>
      <c r="S659" s="225"/>
      <c r="T659" s="225"/>
      <c r="U659" s="225"/>
      <c r="V659" s="225"/>
      <c r="W659" s="225"/>
      <c r="X659" s="225"/>
      <c r="Y659" s="225"/>
    </row>
    <row r="660" spans="1:25" ht="13.5" customHeight="1">
      <c r="A660" s="257"/>
      <c r="B660" s="257"/>
      <c r="C660" s="257"/>
      <c r="D660" s="257"/>
      <c r="E660" s="51"/>
      <c r="F660" s="51"/>
      <c r="G660" s="225"/>
      <c r="H660" s="225"/>
      <c r="I660" s="225"/>
      <c r="J660" s="225"/>
      <c r="K660" s="225"/>
      <c r="L660" s="225"/>
      <c r="M660" s="225"/>
      <c r="N660" s="225"/>
      <c r="O660" s="225"/>
      <c r="P660" s="225"/>
      <c r="Q660" s="225"/>
      <c r="R660" s="225"/>
      <c r="S660" s="225"/>
      <c r="T660" s="225"/>
      <c r="U660" s="225"/>
      <c r="V660" s="225"/>
      <c r="W660" s="225"/>
      <c r="X660" s="225"/>
      <c r="Y660" s="225"/>
    </row>
    <row r="661" spans="1:25" ht="13.5" customHeight="1">
      <c r="A661" s="257"/>
      <c r="B661" s="257"/>
      <c r="C661" s="257"/>
      <c r="D661" s="257"/>
      <c r="E661" s="51"/>
      <c r="F661" s="51"/>
      <c r="G661" s="225"/>
      <c r="H661" s="225"/>
      <c r="I661" s="225"/>
      <c r="J661" s="225"/>
      <c r="K661" s="225"/>
      <c r="L661" s="225"/>
      <c r="M661" s="225"/>
      <c r="N661" s="225"/>
      <c r="O661" s="225"/>
      <c r="P661" s="225"/>
      <c r="Q661" s="225"/>
      <c r="R661" s="225"/>
      <c r="S661" s="225"/>
      <c r="T661" s="225"/>
      <c r="U661" s="225"/>
      <c r="V661" s="225"/>
      <c r="W661" s="225"/>
      <c r="X661" s="225"/>
      <c r="Y661" s="225"/>
    </row>
    <row r="662" spans="1:25" ht="13.5" customHeight="1">
      <c r="A662" s="257"/>
      <c r="B662" s="257"/>
      <c r="C662" s="257"/>
      <c r="D662" s="257"/>
      <c r="E662" s="51"/>
      <c r="F662" s="51"/>
      <c r="G662" s="225"/>
      <c r="H662" s="225"/>
      <c r="I662" s="225"/>
      <c r="J662" s="225"/>
      <c r="K662" s="225"/>
      <c r="L662" s="225"/>
      <c r="M662" s="225"/>
      <c r="N662" s="225"/>
      <c r="O662" s="225"/>
      <c r="P662" s="225"/>
      <c r="Q662" s="225"/>
      <c r="R662" s="225"/>
      <c r="S662" s="225"/>
      <c r="T662" s="225"/>
      <c r="U662" s="225"/>
      <c r="V662" s="225"/>
      <c r="W662" s="225"/>
      <c r="X662" s="225"/>
      <c r="Y662" s="225"/>
    </row>
    <row r="663" spans="1:25" ht="13.5" customHeight="1">
      <c r="A663" s="257"/>
      <c r="B663" s="257"/>
      <c r="C663" s="257"/>
      <c r="D663" s="257"/>
      <c r="E663" s="51"/>
      <c r="F663" s="51"/>
      <c r="G663" s="225"/>
      <c r="H663" s="225"/>
      <c r="I663" s="225"/>
      <c r="J663" s="225"/>
      <c r="K663" s="225"/>
      <c r="L663" s="225"/>
      <c r="M663" s="225"/>
      <c r="N663" s="225"/>
      <c r="O663" s="225"/>
      <c r="P663" s="225"/>
      <c r="Q663" s="225"/>
      <c r="R663" s="225"/>
      <c r="S663" s="225"/>
      <c r="T663" s="225"/>
      <c r="U663" s="225"/>
      <c r="V663" s="225"/>
      <c r="W663" s="225"/>
      <c r="X663" s="225"/>
      <c r="Y663" s="225"/>
    </row>
    <row r="664" spans="1:25" ht="13.5" customHeight="1">
      <c r="A664" s="257"/>
      <c r="B664" s="257"/>
      <c r="C664" s="257"/>
      <c r="D664" s="257"/>
      <c r="E664" s="51"/>
      <c r="F664" s="51"/>
      <c r="G664" s="225"/>
      <c r="H664" s="225"/>
      <c r="I664" s="225"/>
      <c r="J664" s="225"/>
      <c r="K664" s="225"/>
      <c r="L664" s="225"/>
      <c r="M664" s="225"/>
      <c r="N664" s="225"/>
      <c r="O664" s="225"/>
      <c r="P664" s="225"/>
      <c r="Q664" s="225"/>
      <c r="R664" s="225"/>
      <c r="S664" s="225"/>
      <c r="T664" s="225"/>
      <c r="U664" s="225"/>
      <c r="V664" s="225"/>
      <c r="W664" s="225"/>
      <c r="X664" s="225"/>
      <c r="Y664" s="225"/>
    </row>
    <row r="665" spans="1:25" ht="13.5" customHeight="1">
      <c r="A665" s="257"/>
      <c r="B665" s="257"/>
      <c r="C665" s="257"/>
      <c r="D665" s="257"/>
      <c r="E665" s="51"/>
      <c r="F665" s="51"/>
      <c r="G665" s="225"/>
      <c r="H665" s="225"/>
      <c r="I665" s="225"/>
      <c r="J665" s="225"/>
      <c r="K665" s="225"/>
      <c r="L665" s="225"/>
      <c r="M665" s="225"/>
      <c r="N665" s="225"/>
      <c r="O665" s="225"/>
      <c r="P665" s="225"/>
      <c r="Q665" s="225"/>
      <c r="R665" s="225"/>
      <c r="S665" s="225"/>
      <c r="T665" s="225"/>
      <c r="U665" s="225"/>
      <c r="V665" s="225"/>
      <c r="W665" s="225"/>
      <c r="X665" s="225"/>
      <c r="Y665" s="225"/>
    </row>
    <row r="666" spans="1:25" ht="13.5" customHeight="1">
      <c r="A666" s="257"/>
      <c r="B666" s="257"/>
      <c r="C666" s="257"/>
      <c r="D666" s="257"/>
      <c r="E666" s="51"/>
      <c r="F666" s="51"/>
      <c r="G666" s="225"/>
      <c r="H666" s="225"/>
      <c r="I666" s="225"/>
      <c r="J666" s="225"/>
      <c r="K666" s="225"/>
      <c r="L666" s="225"/>
      <c r="M666" s="225"/>
      <c r="N666" s="225"/>
      <c r="O666" s="225"/>
      <c r="P666" s="225"/>
      <c r="Q666" s="225"/>
      <c r="R666" s="225"/>
      <c r="S666" s="225"/>
      <c r="T666" s="225"/>
      <c r="U666" s="225"/>
      <c r="V666" s="225"/>
      <c r="W666" s="225"/>
      <c r="X666" s="225"/>
      <c r="Y666" s="225"/>
    </row>
    <row r="667" spans="1:25" ht="13.5" customHeight="1">
      <c r="A667" s="257"/>
      <c r="B667" s="257"/>
      <c r="C667" s="257"/>
      <c r="D667" s="257"/>
      <c r="E667" s="51"/>
      <c r="F667" s="51"/>
      <c r="G667" s="225"/>
      <c r="H667" s="225"/>
      <c r="I667" s="225"/>
      <c r="J667" s="225"/>
      <c r="K667" s="225"/>
      <c r="L667" s="225"/>
      <c r="M667" s="225"/>
      <c r="N667" s="225"/>
      <c r="O667" s="225"/>
      <c r="P667" s="225"/>
      <c r="Q667" s="225"/>
      <c r="R667" s="225"/>
      <c r="S667" s="225"/>
      <c r="T667" s="225"/>
      <c r="U667" s="225"/>
      <c r="V667" s="225"/>
      <c r="W667" s="225"/>
      <c r="X667" s="225"/>
      <c r="Y667" s="225"/>
    </row>
    <row r="668" spans="1:25" ht="13.5" customHeight="1">
      <c r="A668" s="257"/>
      <c r="B668" s="257"/>
      <c r="C668" s="257"/>
      <c r="D668" s="257"/>
      <c r="E668" s="51"/>
      <c r="F668" s="51"/>
      <c r="G668" s="225"/>
      <c r="H668" s="225"/>
      <c r="I668" s="225"/>
      <c r="J668" s="225"/>
      <c r="K668" s="225"/>
      <c r="L668" s="225"/>
      <c r="M668" s="225"/>
      <c r="N668" s="225"/>
      <c r="O668" s="225"/>
      <c r="P668" s="225"/>
      <c r="Q668" s="225"/>
      <c r="R668" s="225"/>
      <c r="S668" s="225"/>
      <c r="T668" s="225"/>
      <c r="U668" s="225"/>
      <c r="V668" s="225"/>
      <c r="W668" s="225"/>
      <c r="X668" s="225"/>
      <c r="Y668" s="225"/>
    </row>
    <row r="669" spans="1:25" ht="13.5" customHeight="1">
      <c r="A669" s="257"/>
      <c r="B669" s="257"/>
      <c r="C669" s="257"/>
      <c r="D669" s="257"/>
      <c r="E669" s="51"/>
      <c r="F669" s="51"/>
      <c r="G669" s="225"/>
      <c r="H669" s="225"/>
      <c r="I669" s="225"/>
      <c r="J669" s="225"/>
      <c r="K669" s="225"/>
      <c r="L669" s="225"/>
      <c r="M669" s="225"/>
      <c r="N669" s="225"/>
      <c r="O669" s="225"/>
      <c r="P669" s="225"/>
      <c r="Q669" s="225"/>
      <c r="R669" s="225"/>
      <c r="S669" s="225"/>
      <c r="T669" s="225"/>
      <c r="U669" s="225"/>
      <c r="V669" s="225"/>
      <c r="W669" s="225"/>
      <c r="X669" s="225"/>
      <c r="Y669" s="225"/>
    </row>
    <row r="670" spans="1:25" ht="13.5" customHeight="1">
      <c r="A670" s="257"/>
      <c r="B670" s="257"/>
      <c r="C670" s="257"/>
      <c r="D670" s="257"/>
      <c r="E670" s="51"/>
      <c r="F670" s="51"/>
      <c r="G670" s="225"/>
      <c r="H670" s="225"/>
      <c r="I670" s="225"/>
      <c r="J670" s="225"/>
      <c r="K670" s="225"/>
      <c r="L670" s="225"/>
      <c r="M670" s="225"/>
      <c r="N670" s="225"/>
      <c r="O670" s="225"/>
      <c r="P670" s="225"/>
      <c r="Q670" s="225"/>
      <c r="R670" s="225"/>
      <c r="S670" s="225"/>
      <c r="T670" s="225"/>
      <c r="U670" s="225"/>
      <c r="V670" s="225"/>
      <c r="W670" s="225"/>
      <c r="X670" s="225"/>
      <c r="Y670" s="225"/>
    </row>
    <row r="671" spans="1:25" ht="13.5" customHeight="1">
      <c r="A671" s="257"/>
      <c r="B671" s="257"/>
      <c r="C671" s="257"/>
      <c r="D671" s="257"/>
      <c r="E671" s="51"/>
      <c r="F671" s="51"/>
      <c r="G671" s="225"/>
      <c r="H671" s="225"/>
      <c r="I671" s="225"/>
      <c r="J671" s="225"/>
      <c r="K671" s="225"/>
      <c r="L671" s="225"/>
      <c r="M671" s="225"/>
      <c r="N671" s="225"/>
      <c r="O671" s="225"/>
      <c r="P671" s="225"/>
      <c r="Q671" s="225"/>
      <c r="R671" s="225"/>
      <c r="S671" s="225"/>
      <c r="T671" s="225"/>
      <c r="U671" s="225"/>
      <c r="V671" s="225"/>
      <c r="W671" s="225"/>
      <c r="X671" s="225"/>
      <c r="Y671" s="225"/>
    </row>
    <row r="672" spans="1:25" ht="13.5" customHeight="1">
      <c r="A672" s="257"/>
      <c r="B672" s="257"/>
      <c r="C672" s="257"/>
      <c r="D672" s="257"/>
      <c r="E672" s="51"/>
      <c r="F672" s="51"/>
      <c r="G672" s="225"/>
      <c r="H672" s="225"/>
      <c r="I672" s="225"/>
      <c r="J672" s="225"/>
      <c r="K672" s="225"/>
      <c r="L672" s="225"/>
      <c r="M672" s="225"/>
      <c r="N672" s="225"/>
      <c r="O672" s="225"/>
      <c r="P672" s="225"/>
      <c r="Q672" s="225"/>
      <c r="R672" s="225"/>
      <c r="S672" s="225"/>
      <c r="T672" s="225"/>
      <c r="U672" s="225"/>
      <c r="V672" s="225"/>
      <c r="W672" s="225"/>
      <c r="X672" s="225"/>
      <c r="Y672" s="225"/>
    </row>
    <row r="673" spans="1:25" ht="13.5" customHeight="1">
      <c r="A673" s="257"/>
      <c r="B673" s="257"/>
      <c r="C673" s="257"/>
      <c r="D673" s="257"/>
      <c r="E673" s="51"/>
      <c r="F673" s="51"/>
      <c r="G673" s="225"/>
      <c r="H673" s="225"/>
      <c r="I673" s="225"/>
      <c r="J673" s="225"/>
      <c r="K673" s="225"/>
      <c r="L673" s="225"/>
      <c r="M673" s="225"/>
      <c r="N673" s="225"/>
      <c r="O673" s="225"/>
      <c r="P673" s="225"/>
      <c r="Q673" s="225"/>
      <c r="R673" s="225"/>
      <c r="S673" s="225"/>
      <c r="T673" s="225"/>
      <c r="U673" s="225"/>
      <c r="V673" s="225"/>
      <c r="W673" s="225"/>
      <c r="X673" s="225"/>
      <c r="Y673" s="225"/>
    </row>
    <row r="674" spans="1:25" ht="13.5" customHeight="1">
      <c r="A674" s="257"/>
      <c r="B674" s="257"/>
      <c r="C674" s="257"/>
      <c r="D674" s="257"/>
      <c r="E674" s="51"/>
      <c r="F674" s="51"/>
      <c r="G674" s="225"/>
      <c r="H674" s="225"/>
      <c r="I674" s="225"/>
      <c r="J674" s="225"/>
      <c r="K674" s="225"/>
      <c r="L674" s="225"/>
      <c r="M674" s="225"/>
      <c r="N674" s="225"/>
      <c r="O674" s="225"/>
      <c r="P674" s="225"/>
      <c r="Q674" s="225"/>
      <c r="R674" s="225"/>
      <c r="S674" s="225"/>
      <c r="T674" s="225"/>
      <c r="U674" s="225"/>
      <c r="V674" s="225"/>
      <c r="W674" s="225"/>
      <c r="X674" s="225"/>
      <c r="Y674" s="225"/>
    </row>
    <row r="675" spans="1:25" ht="13.5" customHeight="1">
      <c r="A675" s="257"/>
      <c r="B675" s="257"/>
      <c r="C675" s="257"/>
      <c r="D675" s="257"/>
      <c r="E675" s="51"/>
      <c r="F675" s="51"/>
      <c r="G675" s="225"/>
      <c r="H675" s="225"/>
      <c r="I675" s="225"/>
      <c r="J675" s="225"/>
      <c r="K675" s="225"/>
      <c r="L675" s="225"/>
      <c r="M675" s="225"/>
      <c r="N675" s="225"/>
      <c r="O675" s="225"/>
      <c r="P675" s="225"/>
      <c r="Q675" s="225"/>
      <c r="R675" s="225"/>
      <c r="S675" s="225"/>
      <c r="T675" s="225"/>
      <c r="U675" s="225"/>
      <c r="V675" s="225"/>
      <c r="W675" s="225"/>
      <c r="X675" s="225"/>
      <c r="Y675" s="225"/>
    </row>
    <row r="676" spans="1:25" ht="13.5" customHeight="1">
      <c r="A676" s="257"/>
      <c r="B676" s="257"/>
      <c r="C676" s="257"/>
      <c r="D676" s="257"/>
      <c r="E676" s="51"/>
      <c r="F676" s="51"/>
      <c r="G676" s="225"/>
      <c r="H676" s="225"/>
      <c r="I676" s="225"/>
      <c r="J676" s="225"/>
      <c r="K676" s="225"/>
      <c r="L676" s="225"/>
      <c r="M676" s="225"/>
      <c r="N676" s="225"/>
      <c r="O676" s="225"/>
      <c r="P676" s="225"/>
      <c r="Q676" s="225"/>
      <c r="R676" s="225"/>
      <c r="S676" s="225"/>
      <c r="T676" s="225"/>
      <c r="U676" s="225"/>
      <c r="V676" s="225"/>
      <c r="W676" s="225"/>
      <c r="X676" s="225"/>
      <c r="Y676" s="225"/>
    </row>
    <row r="677" spans="1:25" ht="13.5" customHeight="1">
      <c r="A677" s="257"/>
      <c r="B677" s="257"/>
      <c r="C677" s="257"/>
      <c r="D677" s="257"/>
      <c r="E677" s="51"/>
      <c r="F677" s="51"/>
      <c r="G677" s="225"/>
      <c r="H677" s="225"/>
      <c r="I677" s="225"/>
      <c r="J677" s="225"/>
      <c r="K677" s="225"/>
      <c r="L677" s="225"/>
      <c r="M677" s="225"/>
      <c r="N677" s="225"/>
      <c r="O677" s="225"/>
      <c r="P677" s="225"/>
      <c r="Q677" s="225"/>
      <c r="R677" s="225"/>
      <c r="S677" s="225"/>
      <c r="T677" s="225"/>
      <c r="U677" s="225"/>
      <c r="V677" s="225"/>
      <c r="W677" s="225"/>
      <c r="X677" s="225"/>
      <c r="Y677" s="225"/>
    </row>
    <row r="678" spans="1:25" ht="13.5" customHeight="1">
      <c r="A678" s="257"/>
      <c r="B678" s="257"/>
      <c r="C678" s="257"/>
      <c r="D678" s="257"/>
      <c r="E678" s="51"/>
      <c r="F678" s="51"/>
      <c r="G678" s="225"/>
      <c r="H678" s="225"/>
      <c r="I678" s="225"/>
      <c r="J678" s="225"/>
      <c r="K678" s="225"/>
      <c r="L678" s="225"/>
      <c r="M678" s="225"/>
      <c r="N678" s="225"/>
      <c r="O678" s="225"/>
      <c r="P678" s="225"/>
      <c r="Q678" s="225"/>
      <c r="R678" s="225"/>
      <c r="S678" s="225"/>
      <c r="T678" s="225"/>
      <c r="U678" s="225"/>
      <c r="V678" s="225"/>
      <c r="W678" s="225"/>
      <c r="X678" s="225"/>
      <c r="Y678" s="225"/>
    </row>
    <row r="679" spans="1:25" ht="13.5" customHeight="1">
      <c r="A679" s="257"/>
      <c r="B679" s="257"/>
      <c r="C679" s="257"/>
      <c r="D679" s="257"/>
      <c r="E679" s="51"/>
      <c r="F679" s="51"/>
      <c r="G679" s="225"/>
      <c r="H679" s="225"/>
      <c r="I679" s="225"/>
      <c r="J679" s="225"/>
      <c r="K679" s="225"/>
      <c r="L679" s="225"/>
      <c r="M679" s="225"/>
      <c r="N679" s="225"/>
      <c r="O679" s="225"/>
      <c r="P679" s="225"/>
      <c r="Q679" s="225"/>
      <c r="R679" s="225"/>
      <c r="S679" s="225"/>
      <c r="T679" s="225"/>
      <c r="U679" s="225"/>
      <c r="V679" s="225"/>
      <c r="W679" s="225"/>
      <c r="X679" s="225"/>
      <c r="Y679" s="225"/>
    </row>
    <row r="680" spans="1:25" ht="13.5" customHeight="1">
      <c r="A680" s="257"/>
      <c r="B680" s="257"/>
      <c r="C680" s="257"/>
      <c r="D680" s="257"/>
      <c r="E680" s="51"/>
      <c r="F680" s="51"/>
      <c r="G680" s="225"/>
      <c r="H680" s="225"/>
      <c r="I680" s="225"/>
      <c r="J680" s="225"/>
      <c r="K680" s="225"/>
      <c r="L680" s="225"/>
      <c r="M680" s="225"/>
      <c r="N680" s="225"/>
      <c r="O680" s="225"/>
      <c r="P680" s="225"/>
      <c r="Q680" s="225"/>
      <c r="R680" s="225"/>
      <c r="S680" s="225"/>
      <c r="T680" s="225"/>
      <c r="U680" s="225"/>
      <c r="V680" s="225"/>
      <c r="W680" s="225"/>
      <c r="X680" s="225"/>
      <c r="Y680" s="225"/>
    </row>
    <row r="681" spans="1:25" ht="13.5" customHeight="1">
      <c r="A681" s="257"/>
      <c r="B681" s="257"/>
      <c r="C681" s="257"/>
      <c r="D681" s="257"/>
      <c r="E681" s="51"/>
      <c r="F681" s="51"/>
      <c r="G681" s="225"/>
      <c r="H681" s="225"/>
      <c r="I681" s="225"/>
      <c r="J681" s="225"/>
      <c r="K681" s="225"/>
      <c r="L681" s="225"/>
      <c r="M681" s="225"/>
      <c r="N681" s="225"/>
      <c r="O681" s="225"/>
      <c r="P681" s="225"/>
      <c r="Q681" s="225"/>
      <c r="R681" s="225"/>
      <c r="S681" s="225"/>
      <c r="T681" s="225"/>
      <c r="U681" s="225"/>
      <c r="V681" s="225"/>
      <c r="W681" s="225"/>
      <c r="X681" s="225"/>
      <c r="Y681" s="225"/>
    </row>
    <row r="682" spans="1:25" ht="13.5" customHeight="1">
      <c r="A682" s="257"/>
      <c r="B682" s="257"/>
      <c r="C682" s="257"/>
      <c r="D682" s="257"/>
      <c r="E682" s="51"/>
      <c r="F682" s="51"/>
      <c r="G682" s="225"/>
      <c r="H682" s="225"/>
      <c r="I682" s="225"/>
      <c r="J682" s="225"/>
      <c r="K682" s="225"/>
      <c r="L682" s="225"/>
      <c r="M682" s="225"/>
      <c r="N682" s="225"/>
      <c r="O682" s="225"/>
      <c r="P682" s="225"/>
      <c r="Q682" s="225"/>
      <c r="R682" s="225"/>
      <c r="S682" s="225"/>
      <c r="T682" s="225"/>
      <c r="U682" s="225"/>
      <c r="V682" s="225"/>
      <c r="W682" s="225"/>
      <c r="X682" s="225"/>
      <c r="Y682" s="225"/>
    </row>
    <row r="683" spans="1:25" ht="13.5" customHeight="1">
      <c r="A683" s="257"/>
      <c r="B683" s="257"/>
      <c r="C683" s="257"/>
      <c r="D683" s="257"/>
      <c r="E683" s="51"/>
      <c r="F683" s="51"/>
      <c r="G683" s="225"/>
      <c r="H683" s="225"/>
      <c r="I683" s="225"/>
      <c r="J683" s="225"/>
      <c r="K683" s="225"/>
      <c r="L683" s="225"/>
      <c r="M683" s="225"/>
      <c r="N683" s="225"/>
      <c r="O683" s="225"/>
      <c r="P683" s="225"/>
      <c r="Q683" s="225"/>
      <c r="R683" s="225"/>
      <c r="S683" s="225"/>
      <c r="T683" s="225"/>
      <c r="U683" s="225"/>
      <c r="V683" s="225"/>
      <c r="W683" s="225"/>
      <c r="X683" s="225"/>
      <c r="Y683" s="225"/>
    </row>
    <row r="684" spans="1:25" ht="13.5" customHeight="1">
      <c r="A684" s="257"/>
      <c r="B684" s="257"/>
      <c r="C684" s="257"/>
      <c r="D684" s="257"/>
      <c r="E684" s="51"/>
      <c r="F684" s="51"/>
      <c r="G684" s="225"/>
      <c r="H684" s="225"/>
      <c r="I684" s="225"/>
      <c r="J684" s="225"/>
      <c r="K684" s="225"/>
      <c r="L684" s="225"/>
      <c r="M684" s="225"/>
      <c r="N684" s="225"/>
      <c r="O684" s="225"/>
      <c r="P684" s="225"/>
      <c r="Q684" s="225"/>
      <c r="R684" s="225"/>
      <c r="S684" s="225"/>
      <c r="T684" s="225"/>
      <c r="U684" s="225"/>
      <c r="V684" s="225"/>
      <c r="W684" s="225"/>
      <c r="X684" s="225"/>
      <c r="Y684" s="225"/>
    </row>
    <row r="685" spans="1:25" ht="13.5" customHeight="1">
      <c r="A685" s="257"/>
      <c r="B685" s="257"/>
      <c r="C685" s="257"/>
      <c r="D685" s="257"/>
      <c r="E685" s="51"/>
      <c r="F685" s="51"/>
      <c r="G685" s="225"/>
      <c r="H685" s="225"/>
      <c r="I685" s="225"/>
      <c r="J685" s="225"/>
      <c r="K685" s="225"/>
      <c r="L685" s="225"/>
      <c r="M685" s="225"/>
      <c r="N685" s="225"/>
      <c r="O685" s="225"/>
      <c r="P685" s="225"/>
      <c r="Q685" s="225"/>
      <c r="R685" s="225"/>
      <c r="S685" s="225"/>
      <c r="T685" s="225"/>
      <c r="U685" s="225"/>
      <c r="V685" s="225"/>
      <c r="W685" s="225"/>
      <c r="X685" s="225"/>
      <c r="Y685" s="225"/>
    </row>
    <row r="686" spans="1:25" ht="13.5" customHeight="1">
      <c r="A686" s="257"/>
      <c r="B686" s="257"/>
      <c r="C686" s="257"/>
      <c r="D686" s="257"/>
      <c r="E686" s="51"/>
      <c r="F686" s="51"/>
      <c r="G686" s="225"/>
      <c r="H686" s="225"/>
      <c r="I686" s="225"/>
      <c r="J686" s="225"/>
      <c r="K686" s="225"/>
      <c r="L686" s="225"/>
      <c r="M686" s="225"/>
      <c r="N686" s="225"/>
      <c r="O686" s="225"/>
      <c r="P686" s="225"/>
      <c r="Q686" s="225"/>
      <c r="R686" s="225"/>
      <c r="S686" s="225"/>
      <c r="T686" s="225"/>
      <c r="U686" s="225"/>
      <c r="V686" s="225"/>
      <c r="W686" s="225"/>
      <c r="X686" s="225"/>
      <c r="Y686" s="225"/>
    </row>
    <row r="687" spans="1:25" ht="13.5" customHeight="1">
      <c r="A687" s="257"/>
      <c r="B687" s="257"/>
      <c r="C687" s="257"/>
      <c r="D687" s="257"/>
      <c r="E687" s="51"/>
      <c r="F687" s="51"/>
      <c r="G687" s="225"/>
      <c r="H687" s="225"/>
      <c r="I687" s="225"/>
      <c r="J687" s="225"/>
      <c r="K687" s="225"/>
      <c r="L687" s="225"/>
      <c r="M687" s="225"/>
      <c r="N687" s="225"/>
      <c r="O687" s="225"/>
      <c r="P687" s="225"/>
      <c r="Q687" s="225"/>
      <c r="R687" s="225"/>
      <c r="S687" s="225"/>
      <c r="T687" s="225"/>
      <c r="U687" s="225"/>
      <c r="V687" s="225"/>
      <c r="W687" s="225"/>
      <c r="X687" s="225"/>
      <c r="Y687" s="225"/>
    </row>
    <row r="688" spans="1:25" ht="13.5" customHeight="1">
      <c r="A688" s="257"/>
      <c r="B688" s="257"/>
      <c r="C688" s="257"/>
      <c r="D688" s="257"/>
      <c r="E688" s="51"/>
      <c r="F688" s="51"/>
      <c r="G688" s="225"/>
      <c r="H688" s="225"/>
      <c r="I688" s="225"/>
      <c r="J688" s="225"/>
      <c r="K688" s="225"/>
      <c r="L688" s="225"/>
      <c r="M688" s="225"/>
      <c r="N688" s="225"/>
      <c r="O688" s="225"/>
      <c r="P688" s="225"/>
      <c r="Q688" s="225"/>
      <c r="R688" s="225"/>
      <c r="S688" s="225"/>
      <c r="T688" s="225"/>
      <c r="U688" s="225"/>
      <c r="V688" s="225"/>
      <c r="W688" s="225"/>
      <c r="X688" s="225"/>
      <c r="Y688" s="225"/>
    </row>
    <row r="689" spans="1:25" ht="13.5" customHeight="1">
      <c r="A689" s="257"/>
      <c r="B689" s="257"/>
      <c r="C689" s="257"/>
      <c r="D689" s="257"/>
      <c r="E689" s="51"/>
      <c r="F689" s="51"/>
      <c r="G689" s="225"/>
      <c r="H689" s="225"/>
      <c r="I689" s="225"/>
      <c r="J689" s="225"/>
      <c r="K689" s="225"/>
      <c r="L689" s="225"/>
      <c r="M689" s="225"/>
      <c r="N689" s="225"/>
      <c r="O689" s="225"/>
      <c r="P689" s="225"/>
      <c r="Q689" s="225"/>
      <c r="R689" s="225"/>
      <c r="S689" s="225"/>
      <c r="T689" s="225"/>
      <c r="U689" s="225"/>
      <c r="V689" s="225"/>
      <c r="W689" s="225"/>
      <c r="X689" s="225"/>
      <c r="Y689" s="225"/>
    </row>
    <row r="690" spans="1:25" ht="13.5" customHeight="1">
      <c r="A690" s="257"/>
      <c r="B690" s="257"/>
      <c r="C690" s="257"/>
      <c r="D690" s="257"/>
      <c r="E690" s="51"/>
      <c r="F690" s="51"/>
      <c r="G690" s="225"/>
      <c r="H690" s="225"/>
      <c r="I690" s="225"/>
      <c r="J690" s="225"/>
      <c r="K690" s="225"/>
      <c r="L690" s="225"/>
      <c r="M690" s="225"/>
      <c r="N690" s="225"/>
      <c r="O690" s="225"/>
      <c r="P690" s="225"/>
      <c r="Q690" s="225"/>
      <c r="R690" s="225"/>
      <c r="S690" s="225"/>
      <c r="T690" s="225"/>
      <c r="U690" s="225"/>
      <c r="V690" s="225"/>
      <c r="W690" s="225"/>
      <c r="X690" s="225"/>
      <c r="Y690" s="225"/>
    </row>
    <row r="691" spans="1:25" ht="13.5" customHeight="1">
      <c r="A691" s="257"/>
      <c r="B691" s="257"/>
      <c r="C691" s="257"/>
      <c r="D691" s="257"/>
      <c r="E691" s="51"/>
      <c r="F691" s="51"/>
      <c r="G691" s="225"/>
      <c r="H691" s="225"/>
      <c r="I691" s="225"/>
      <c r="J691" s="225"/>
      <c r="K691" s="225"/>
      <c r="L691" s="225"/>
      <c r="M691" s="225"/>
      <c r="N691" s="225"/>
      <c r="O691" s="225"/>
      <c r="P691" s="225"/>
      <c r="Q691" s="225"/>
      <c r="R691" s="225"/>
      <c r="S691" s="225"/>
      <c r="T691" s="225"/>
      <c r="U691" s="225"/>
      <c r="V691" s="225"/>
      <c r="W691" s="225"/>
      <c r="X691" s="225"/>
      <c r="Y691" s="225"/>
    </row>
    <row r="692" spans="1:25" ht="13.5" customHeight="1">
      <c r="A692" s="257"/>
      <c r="B692" s="257"/>
      <c r="C692" s="257"/>
      <c r="D692" s="257"/>
      <c r="E692" s="51"/>
      <c r="F692" s="51"/>
      <c r="G692" s="225"/>
      <c r="H692" s="225"/>
      <c r="I692" s="225"/>
      <c r="J692" s="225"/>
      <c r="K692" s="225"/>
      <c r="L692" s="225"/>
      <c r="M692" s="225"/>
      <c r="N692" s="225"/>
      <c r="O692" s="225"/>
      <c r="P692" s="225"/>
      <c r="Q692" s="225"/>
      <c r="R692" s="225"/>
      <c r="S692" s="225"/>
      <c r="T692" s="225"/>
      <c r="U692" s="225"/>
      <c r="V692" s="225"/>
      <c r="W692" s="225"/>
      <c r="X692" s="225"/>
      <c r="Y692" s="225"/>
    </row>
    <row r="693" spans="1:25" ht="13.5" customHeight="1">
      <c r="A693" s="257"/>
      <c r="B693" s="257"/>
      <c r="C693" s="257"/>
      <c r="D693" s="257"/>
      <c r="E693" s="51"/>
      <c r="F693" s="51"/>
      <c r="G693" s="225"/>
      <c r="H693" s="225"/>
      <c r="I693" s="225"/>
      <c r="J693" s="225"/>
      <c r="K693" s="225"/>
      <c r="L693" s="225"/>
      <c r="M693" s="225"/>
      <c r="N693" s="225"/>
      <c r="O693" s="225"/>
      <c r="P693" s="225"/>
      <c r="Q693" s="225"/>
      <c r="R693" s="225"/>
      <c r="S693" s="225"/>
      <c r="T693" s="225"/>
      <c r="U693" s="225"/>
      <c r="V693" s="225"/>
      <c r="W693" s="225"/>
      <c r="X693" s="225"/>
      <c r="Y693" s="225"/>
    </row>
    <row r="694" spans="1:25" ht="13.5" customHeight="1">
      <c r="A694" s="257"/>
      <c r="B694" s="257"/>
      <c r="C694" s="257"/>
      <c r="D694" s="257"/>
      <c r="E694" s="51"/>
      <c r="F694" s="51"/>
      <c r="G694" s="225"/>
      <c r="H694" s="225"/>
      <c r="I694" s="225"/>
      <c r="J694" s="225"/>
      <c r="K694" s="225"/>
      <c r="L694" s="225"/>
      <c r="M694" s="225"/>
      <c r="N694" s="225"/>
      <c r="O694" s="225"/>
      <c r="P694" s="225"/>
      <c r="Q694" s="225"/>
      <c r="R694" s="225"/>
      <c r="S694" s="225"/>
      <c r="T694" s="225"/>
      <c r="U694" s="225"/>
      <c r="V694" s="225"/>
      <c r="W694" s="225"/>
      <c r="X694" s="225"/>
      <c r="Y694" s="225"/>
    </row>
    <row r="695" spans="1:25" ht="13.5" customHeight="1">
      <c r="A695" s="257"/>
      <c r="B695" s="257"/>
      <c r="C695" s="257"/>
      <c r="D695" s="257"/>
      <c r="E695" s="51"/>
      <c r="F695" s="51"/>
      <c r="G695" s="225"/>
      <c r="H695" s="225"/>
      <c r="I695" s="225"/>
      <c r="J695" s="225"/>
      <c r="K695" s="225"/>
      <c r="L695" s="225"/>
      <c r="M695" s="225"/>
      <c r="N695" s="225"/>
      <c r="O695" s="225"/>
      <c r="P695" s="225"/>
      <c r="Q695" s="225"/>
      <c r="R695" s="225"/>
      <c r="S695" s="225"/>
      <c r="T695" s="225"/>
      <c r="U695" s="225"/>
      <c r="V695" s="225"/>
      <c r="W695" s="225"/>
      <c r="X695" s="225"/>
      <c r="Y695" s="225"/>
    </row>
    <row r="696" spans="1:25" ht="13.5" customHeight="1">
      <c r="A696" s="257"/>
      <c r="B696" s="257"/>
      <c r="C696" s="257"/>
      <c r="D696" s="257"/>
      <c r="E696" s="51"/>
      <c r="F696" s="51"/>
      <c r="G696" s="225"/>
      <c r="H696" s="225"/>
      <c r="I696" s="225"/>
      <c r="J696" s="225"/>
      <c r="K696" s="225"/>
      <c r="L696" s="225"/>
      <c r="M696" s="225"/>
      <c r="N696" s="225"/>
      <c r="O696" s="225"/>
      <c r="P696" s="225"/>
      <c r="Q696" s="225"/>
      <c r="R696" s="225"/>
      <c r="S696" s="225"/>
      <c r="T696" s="225"/>
      <c r="U696" s="225"/>
      <c r="V696" s="225"/>
      <c r="W696" s="225"/>
      <c r="X696" s="225"/>
      <c r="Y696" s="225"/>
    </row>
    <row r="697" spans="1:25" ht="13.5" customHeight="1">
      <c r="A697" s="257"/>
      <c r="B697" s="257"/>
      <c r="C697" s="257"/>
      <c r="D697" s="257"/>
      <c r="E697" s="51"/>
      <c r="F697" s="51"/>
      <c r="G697" s="225"/>
      <c r="H697" s="225"/>
      <c r="I697" s="225"/>
      <c r="J697" s="225"/>
      <c r="K697" s="225"/>
      <c r="L697" s="225"/>
      <c r="M697" s="225"/>
      <c r="N697" s="225"/>
      <c r="O697" s="225"/>
      <c r="P697" s="225"/>
      <c r="Q697" s="225"/>
      <c r="R697" s="225"/>
      <c r="S697" s="225"/>
      <c r="T697" s="225"/>
      <c r="U697" s="225"/>
      <c r="V697" s="225"/>
      <c r="W697" s="225"/>
      <c r="X697" s="225"/>
      <c r="Y697" s="225"/>
    </row>
    <row r="698" spans="1:25" ht="13.5" customHeight="1">
      <c r="A698" s="257"/>
      <c r="B698" s="257"/>
      <c r="C698" s="257"/>
      <c r="D698" s="257"/>
      <c r="E698" s="51"/>
      <c r="F698" s="51"/>
      <c r="G698" s="225"/>
      <c r="H698" s="225"/>
      <c r="I698" s="225"/>
      <c r="J698" s="225"/>
      <c r="K698" s="225"/>
      <c r="L698" s="225"/>
      <c r="M698" s="225"/>
      <c r="N698" s="225"/>
      <c r="O698" s="225"/>
      <c r="P698" s="225"/>
      <c r="Q698" s="225"/>
      <c r="R698" s="225"/>
      <c r="S698" s="225"/>
      <c r="T698" s="225"/>
      <c r="U698" s="225"/>
      <c r="V698" s="225"/>
      <c r="W698" s="225"/>
      <c r="X698" s="225"/>
      <c r="Y698" s="225"/>
    </row>
    <row r="699" spans="1:25" ht="13.5" customHeight="1">
      <c r="A699" s="257"/>
      <c r="B699" s="257"/>
      <c r="C699" s="257"/>
      <c r="D699" s="257"/>
      <c r="E699" s="51"/>
      <c r="F699" s="51"/>
      <c r="G699" s="225"/>
      <c r="H699" s="225"/>
      <c r="I699" s="225"/>
      <c r="J699" s="225"/>
      <c r="K699" s="225"/>
      <c r="L699" s="225"/>
      <c r="M699" s="225"/>
      <c r="N699" s="225"/>
      <c r="O699" s="225"/>
      <c r="P699" s="225"/>
      <c r="Q699" s="225"/>
      <c r="R699" s="225"/>
      <c r="S699" s="225"/>
      <c r="T699" s="225"/>
      <c r="U699" s="225"/>
      <c r="V699" s="225"/>
      <c r="W699" s="225"/>
      <c r="X699" s="225"/>
      <c r="Y699" s="225"/>
    </row>
    <row r="700" spans="1:25" ht="13.5" customHeight="1">
      <c r="A700" s="257"/>
      <c r="B700" s="257"/>
      <c r="C700" s="257"/>
      <c r="D700" s="257"/>
      <c r="E700" s="51"/>
      <c r="F700" s="51"/>
      <c r="G700" s="225"/>
      <c r="H700" s="225"/>
      <c r="I700" s="225"/>
      <c r="J700" s="225"/>
      <c r="K700" s="225"/>
      <c r="L700" s="225"/>
      <c r="M700" s="225"/>
      <c r="N700" s="225"/>
      <c r="O700" s="225"/>
      <c r="P700" s="225"/>
      <c r="Q700" s="225"/>
      <c r="R700" s="225"/>
      <c r="S700" s="225"/>
      <c r="T700" s="225"/>
      <c r="U700" s="225"/>
      <c r="V700" s="225"/>
      <c r="W700" s="225"/>
      <c r="X700" s="225"/>
      <c r="Y700" s="225"/>
    </row>
    <row r="701" spans="1:25" ht="13.5" customHeight="1">
      <c r="A701" s="257"/>
      <c r="B701" s="257"/>
      <c r="C701" s="257"/>
      <c r="D701" s="257"/>
      <c r="E701" s="51"/>
      <c r="F701" s="51"/>
      <c r="G701" s="225"/>
      <c r="H701" s="225"/>
      <c r="I701" s="225"/>
      <c r="J701" s="225"/>
      <c r="K701" s="225"/>
      <c r="L701" s="225"/>
      <c r="M701" s="225"/>
      <c r="N701" s="225"/>
      <c r="O701" s="225"/>
      <c r="P701" s="225"/>
      <c r="Q701" s="225"/>
      <c r="R701" s="225"/>
      <c r="S701" s="225"/>
      <c r="T701" s="225"/>
      <c r="U701" s="225"/>
      <c r="V701" s="225"/>
      <c r="W701" s="225"/>
      <c r="X701" s="225"/>
      <c r="Y701" s="225"/>
    </row>
    <row r="702" spans="1:25" ht="13.5" customHeight="1">
      <c r="A702" s="257"/>
      <c r="B702" s="257"/>
      <c r="C702" s="257"/>
      <c r="D702" s="257"/>
      <c r="E702" s="51"/>
      <c r="F702" s="51"/>
      <c r="G702" s="225"/>
      <c r="H702" s="225"/>
      <c r="I702" s="225"/>
      <c r="J702" s="225"/>
      <c r="K702" s="225"/>
      <c r="L702" s="225"/>
      <c r="M702" s="225"/>
      <c r="N702" s="225"/>
      <c r="O702" s="225"/>
      <c r="P702" s="225"/>
      <c r="Q702" s="225"/>
      <c r="R702" s="225"/>
      <c r="S702" s="225"/>
      <c r="T702" s="225"/>
      <c r="U702" s="225"/>
      <c r="V702" s="225"/>
      <c r="W702" s="225"/>
      <c r="X702" s="225"/>
      <c r="Y702" s="225"/>
    </row>
    <row r="703" spans="1:25" ht="13.5" customHeight="1">
      <c r="A703" s="257"/>
      <c r="B703" s="257"/>
      <c r="C703" s="257"/>
      <c r="D703" s="257"/>
      <c r="E703" s="51"/>
      <c r="F703" s="51"/>
      <c r="G703" s="225"/>
      <c r="H703" s="225"/>
      <c r="I703" s="225"/>
      <c r="J703" s="225"/>
      <c r="K703" s="225"/>
      <c r="L703" s="225"/>
      <c r="M703" s="225"/>
      <c r="N703" s="225"/>
      <c r="O703" s="225"/>
      <c r="P703" s="225"/>
      <c r="Q703" s="225"/>
      <c r="R703" s="225"/>
      <c r="S703" s="225"/>
      <c r="T703" s="225"/>
      <c r="U703" s="225"/>
      <c r="V703" s="225"/>
      <c r="W703" s="225"/>
      <c r="X703" s="225"/>
      <c r="Y703" s="225"/>
    </row>
    <row r="704" spans="1:25" ht="13.5" customHeight="1">
      <c r="A704" s="257"/>
      <c r="B704" s="257"/>
      <c r="C704" s="257"/>
      <c r="D704" s="257"/>
      <c r="E704" s="51"/>
      <c r="F704" s="51"/>
      <c r="G704" s="225"/>
      <c r="H704" s="225"/>
      <c r="I704" s="225"/>
      <c r="J704" s="225"/>
      <c r="K704" s="225"/>
      <c r="L704" s="225"/>
      <c r="M704" s="225"/>
      <c r="N704" s="225"/>
      <c r="O704" s="225"/>
      <c r="P704" s="225"/>
      <c r="Q704" s="225"/>
      <c r="R704" s="225"/>
      <c r="S704" s="225"/>
      <c r="T704" s="225"/>
      <c r="U704" s="225"/>
      <c r="V704" s="225"/>
      <c r="W704" s="225"/>
      <c r="X704" s="225"/>
      <c r="Y704" s="225"/>
    </row>
    <row r="705" spans="1:25" ht="13.5" customHeight="1">
      <c r="A705" s="257"/>
      <c r="B705" s="257"/>
      <c r="C705" s="257"/>
      <c r="D705" s="257"/>
      <c r="E705" s="51"/>
      <c r="F705" s="51"/>
      <c r="G705" s="225"/>
      <c r="H705" s="225"/>
      <c r="I705" s="225"/>
      <c r="J705" s="225"/>
      <c r="K705" s="225"/>
      <c r="L705" s="225"/>
      <c r="M705" s="225"/>
      <c r="N705" s="225"/>
      <c r="O705" s="225"/>
      <c r="P705" s="225"/>
      <c r="Q705" s="225"/>
      <c r="R705" s="225"/>
      <c r="S705" s="225"/>
      <c r="T705" s="225"/>
      <c r="U705" s="225"/>
      <c r="V705" s="225"/>
      <c r="W705" s="225"/>
      <c r="X705" s="225"/>
      <c r="Y705" s="225"/>
    </row>
    <row r="706" spans="1:25" ht="13.5" customHeight="1">
      <c r="A706" s="257"/>
      <c r="B706" s="257"/>
      <c r="C706" s="257"/>
      <c r="D706" s="257"/>
      <c r="E706" s="51"/>
      <c r="F706" s="51"/>
      <c r="G706" s="225"/>
      <c r="H706" s="225"/>
      <c r="I706" s="225"/>
      <c r="J706" s="225"/>
      <c r="K706" s="225"/>
      <c r="L706" s="225"/>
      <c r="M706" s="225"/>
      <c r="N706" s="225"/>
      <c r="O706" s="225"/>
      <c r="P706" s="225"/>
      <c r="Q706" s="225"/>
      <c r="R706" s="225"/>
      <c r="S706" s="225"/>
      <c r="T706" s="225"/>
      <c r="U706" s="225"/>
      <c r="V706" s="225"/>
      <c r="W706" s="225"/>
      <c r="X706" s="225"/>
      <c r="Y706" s="225"/>
    </row>
    <row r="707" spans="1:25" ht="13.5" customHeight="1">
      <c r="A707" s="257"/>
      <c r="B707" s="257"/>
      <c r="C707" s="257"/>
      <c r="D707" s="257"/>
      <c r="E707" s="51"/>
      <c r="F707" s="51"/>
      <c r="G707" s="225"/>
      <c r="H707" s="225"/>
      <c r="I707" s="225"/>
      <c r="J707" s="225"/>
      <c r="K707" s="225"/>
      <c r="L707" s="225"/>
      <c r="M707" s="225"/>
      <c r="N707" s="225"/>
      <c r="O707" s="225"/>
      <c r="P707" s="225"/>
      <c r="Q707" s="225"/>
      <c r="R707" s="225"/>
      <c r="S707" s="225"/>
      <c r="T707" s="225"/>
      <c r="U707" s="225"/>
      <c r="V707" s="225"/>
      <c r="W707" s="225"/>
      <c r="X707" s="225"/>
      <c r="Y707" s="225"/>
    </row>
    <row r="708" spans="1:25" ht="13.5" customHeight="1">
      <c r="A708" s="257"/>
      <c r="B708" s="257"/>
      <c r="C708" s="257"/>
      <c r="D708" s="257"/>
      <c r="E708" s="51"/>
      <c r="F708" s="51"/>
      <c r="G708" s="225"/>
      <c r="H708" s="225"/>
      <c r="I708" s="225"/>
      <c r="J708" s="225"/>
      <c r="K708" s="225"/>
      <c r="L708" s="225"/>
      <c r="M708" s="225"/>
      <c r="N708" s="225"/>
      <c r="O708" s="225"/>
      <c r="P708" s="225"/>
      <c r="Q708" s="225"/>
      <c r="R708" s="225"/>
      <c r="S708" s="225"/>
      <c r="T708" s="225"/>
      <c r="U708" s="225"/>
      <c r="V708" s="225"/>
      <c r="W708" s="225"/>
      <c r="X708" s="225"/>
      <c r="Y708" s="225"/>
    </row>
    <row r="709" spans="1:25" ht="13.5" customHeight="1">
      <c r="A709" s="257"/>
      <c r="B709" s="257"/>
      <c r="C709" s="257"/>
      <c r="D709" s="257"/>
      <c r="E709" s="51"/>
      <c r="F709" s="51"/>
      <c r="G709" s="225"/>
      <c r="H709" s="225"/>
      <c r="I709" s="225"/>
      <c r="J709" s="225"/>
      <c r="K709" s="225"/>
      <c r="L709" s="225"/>
      <c r="M709" s="225"/>
      <c r="N709" s="225"/>
      <c r="O709" s="225"/>
      <c r="P709" s="225"/>
      <c r="Q709" s="225"/>
      <c r="R709" s="225"/>
      <c r="S709" s="225"/>
      <c r="T709" s="225"/>
      <c r="U709" s="225"/>
      <c r="V709" s="225"/>
      <c r="W709" s="225"/>
      <c r="X709" s="225"/>
      <c r="Y709" s="225"/>
    </row>
    <row r="710" spans="1:25" ht="13.5" customHeight="1">
      <c r="A710" s="257"/>
      <c r="B710" s="257"/>
      <c r="C710" s="257"/>
      <c r="D710" s="257"/>
      <c r="E710" s="51"/>
      <c r="F710" s="51"/>
      <c r="G710" s="225"/>
      <c r="H710" s="225"/>
      <c r="I710" s="225"/>
      <c r="J710" s="225"/>
      <c r="K710" s="225"/>
      <c r="L710" s="225"/>
      <c r="M710" s="225"/>
      <c r="N710" s="225"/>
      <c r="O710" s="225"/>
      <c r="P710" s="225"/>
      <c r="Q710" s="225"/>
      <c r="R710" s="225"/>
      <c r="S710" s="225"/>
      <c r="T710" s="225"/>
      <c r="U710" s="225"/>
      <c r="V710" s="225"/>
      <c r="W710" s="225"/>
      <c r="X710" s="225"/>
      <c r="Y710" s="225"/>
    </row>
    <row r="711" spans="1:25" ht="13.5" customHeight="1">
      <c r="A711" s="257"/>
      <c r="B711" s="257"/>
      <c r="C711" s="257"/>
      <c r="D711" s="257"/>
      <c r="E711" s="51"/>
      <c r="F711" s="51"/>
      <c r="G711" s="225"/>
      <c r="H711" s="225"/>
      <c r="I711" s="225"/>
      <c r="J711" s="225"/>
      <c r="K711" s="225"/>
      <c r="L711" s="225"/>
      <c r="M711" s="225"/>
      <c r="N711" s="225"/>
      <c r="O711" s="225"/>
      <c r="P711" s="225"/>
      <c r="Q711" s="225"/>
      <c r="R711" s="225"/>
      <c r="S711" s="225"/>
      <c r="T711" s="225"/>
      <c r="U711" s="225"/>
      <c r="V711" s="225"/>
      <c r="W711" s="225"/>
      <c r="X711" s="225"/>
      <c r="Y711" s="225"/>
    </row>
    <row r="712" spans="1:25" ht="13.5" customHeight="1">
      <c r="A712" s="257"/>
      <c r="B712" s="257"/>
      <c r="C712" s="257"/>
      <c r="D712" s="257"/>
      <c r="E712" s="51"/>
      <c r="F712" s="51"/>
      <c r="G712" s="225"/>
      <c r="H712" s="225"/>
      <c r="I712" s="225"/>
      <c r="J712" s="225"/>
      <c r="K712" s="225"/>
      <c r="L712" s="225"/>
      <c r="M712" s="225"/>
      <c r="N712" s="225"/>
      <c r="O712" s="225"/>
      <c r="P712" s="225"/>
      <c r="Q712" s="225"/>
      <c r="R712" s="225"/>
      <c r="S712" s="225"/>
      <c r="T712" s="225"/>
      <c r="U712" s="225"/>
      <c r="V712" s="225"/>
      <c r="W712" s="225"/>
      <c r="X712" s="225"/>
      <c r="Y712" s="225"/>
    </row>
    <row r="713" spans="1:25" ht="13.5" customHeight="1">
      <c r="A713" s="257"/>
      <c r="B713" s="257"/>
      <c r="C713" s="257"/>
      <c r="D713" s="257"/>
      <c r="E713" s="51"/>
      <c r="F713" s="51"/>
      <c r="G713" s="225"/>
      <c r="H713" s="225"/>
      <c r="I713" s="225"/>
      <c r="J713" s="225"/>
      <c r="K713" s="225"/>
      <c r="L713" s="225"/>
      <c r="M713" s="225"/>
      <c r="N713" s="225"/>
      <c r="O713" s="225"/>
      <c r="P713" s="225"/>
      <c r="Q713" s="225"/>
      <c r="R713" s="225"/>
      <c r="S713" s="225"/>
      <c r="T713" s="225"/>
      <c r="U713" s="225"/>
      <c r="V713" s="225"/>
      <c r="W713" s="225"/>
      <c r="X713" s="225"/>
      <c r="Y713" s="225"/>
    </row>
    <row r="714" spans="1:25" ht="13.5" customHeight="1">
      <c r="A714" s="257"/>
      <c r="B714" s="257"/>
      <c r="C714" s="257"/>
      <c r="D714" s="257"/>
      <c r="E714" s="51"/>
      <c r="F714" s="51"/>
      <c r="G714" s="225"/>
      <c r="H714" s="225"/>
      <c r="I714" s="225"/>
      <c r="J714" s="225"/>
      <c r="K714" s="225"/>
      <c r="L714" s="225"/>
      <c r="M714" s="225"/>
      <c r="N714" s="225"/>
      <c r="O714" s="225"/>
      <c r="P714" s="225"/>
      <c r="Q714" s="225"/>
      <c r="R714" s="225"/>
      <c r="S714" s="225"/>
      <c r="T714" s="225"/>
      <c r="U714" s="225"/>
      <c r="V714" s="225"/>
      <c r="W714" s="225"/>
      <c r="X714" s="225"/>
      <c r="Y714" s="225"/>
    </row>
    <row r="715" spans="1:25" ht="13.5" customHeight="1">
      <c r="A715" s="257"/>
      <c r="B715" s="257"/>
      <c r="C715" s="257"/>
      <c r="D715" s="257"/>
      <c r="E715" s="51"/>
      <c r="F715" s="51"/>
      <c r="G715" s="225"/>
      <c r="H715" s="225"/>
      <c r="I715" s="225"/>
      <c r="J715" s="225"/>
      <c r="K715" s="225"/>
      <c r="L715" s="225"/>
      <c r="M715" s="225"/>
      <c r="N715" s="225"/>
      <c r="O715" s="225"/>
      <c r="P715" s="225"/>
      <c r="Q715" s="225"/>
      <c r="R715" s="225"/>
      <c r="S715" s="225"/>
      <c r="T715" s="225"/>
      <c r="U715" s="225"/>
      <c r="V715" s="225"/>
      <c r="W715" s="225"/>
      <c r="X715" s="225"/>
      <c r="Y715" s="225"/>
    </row>
    <row r="716" spans="1:25" ht="13.5" customHeight="1">
      <c r="A716" s="257"/>
      <c r="B716" s="257"/>
      <c r="C716" s="257"/>
      <c r="D716" s="257"/>
      <c r="E716" s="51"/>
      <c r="F716" s="51"/>
      <c r="G716" s="225"/>
      <c r="H716" s="225"/>
      <c r="I716" s="225"/>
      <c r="J716" s="225"/>
      <c r="K716" s="225"/>
      <c r="L716" s="225"/>
      <c r="M716" s="225"/>
      <c r="N716" s="225"/>
      <c r="O716" s="225"/>
      <c r="P716" s="225"/>
      <c r="Q716" s="225"/>
      <c r="R716" s="225"/>
      <c r="S716" s="225"/>
      <c r="T716" s="225"/>
      <c r="U716" s="225"/>
      <c r="V716" s="225"/>
      <c r="W716" s="225"/>
      <c r="X716" s="225"/>
      <c r="Y716" s="225"/>
    </row>
    <row r="717" spans="1:25" ht="13.5" customHeight="1">
      <c r="A717" s="257"/>
      <c r="B717" s="257"/>
      <c r="C717" s="257"/>
      <c r="D717" s="257"/>
      <c r="E717" s="51"/>
      <c r="F717" s="51"/>
      <c r="G717" s="225"/>
      <c r="H717" s="225"/>
      <c r="I717" s="225"/>
      <c r="J717" s="225"/>
      <c r="K717" s="225"/>
      <c r="L717" s="225"/>
      <c r="M717" s="225"/>
      <c r="N717" s="225"/>
      <c r="O717" s="225"/>
      <c r="P717" s="225"/>
      <c r="Q717" s="225"/>
      <c r="R717" s="225"/>
      <c r="S717" s="225"/>
      <c r="T717" s="225"/>
      <c r="U717" s="225"/>
      <c r="V717" s="225"/>
      <c r="W717" s="225"/>
      <c r="X717" s="225"/>
      <c r="Y717" s="225"/>
    </row>
    <row r="718" spans="1:25" ht="13.5" customHeight="1">
      <c r="A718" s="257"/>
      <c r="B718" s="257"/>
      <c r="C718" s="257"/>
      <c r="D718" s="257"/>
      <c r="E718" s="51"/>
      <c r="F718" s="51"/>
      <c r="G718" s="225"/>
      <c r="H718" s="225"/>
      <c r="I718" s="225"/>
      <c r="J718" s="225"/>
      <c r="K718" s="225"/>
      <c r="L718" s="225"/>
      <c r="M718" s="225"/>
      <c r="N718" s="225"/>
      <c r="O718" s="225"/>
      <c r="P718" s="225"/>
      <c r="Q718" s="225"/>
      <c r="R718" s="225"/>
      <c r="S718" s="225"/>
      <c r="T718" s="225"/>
      <c r="U718" s="225"/>
      <c r="V718" s="225"/>
      <c r="W718" s="225"/>
      <c r="X718" s="225"/>
      <c r="Y718" s="225"/>
    </row>
    <row r="719" spans="1:25" ht="13.5" customHeight="1">
      <c r="A719" s="257"/>
      <c r="B719" s="257"/>
      <c r="C719" s="257"/>
      <c r="D719" s="257"/>
      <c r="E719" s="51"/>
      <c r="F719" s="51"/>
      <c r="G719" s="225"/>
      <c r="H719" s="225"/>
      <c r="I719" s="225"/>
      <c r="J719" s="225"/>
      <c r="K719" s="225"/>
      <c r="L719" s="225"/>
      <c r="M719" s="225"/>
      <c r="N719" s="225"/>
      <c r="O719" s="225"/>
      <c r="P719" s="225"/>
      <c r="Q719" s="225"/>
      <c r="R719" s="225"/>
      <c r="S719" s="225"/>
      <c r="T719" s="225"/>
      <c r="U719" s="225"/>
      <c r="V719" s="225"/>
      <c r="W719" s="225"/>
      <c r="X719" s="225"/>
      <c r="Y719" s="225"/>
    </row>
    <row r="720" spans="1:25" ht="13.5" customHeight="1">
      <c r="A720" s="257"/>
      <c r="B720" s="257"/>
      <c r="C720" s="257"/>
      <c r="D720" s="257"/>
      <c r="E720" s="51"/>
      <c r="F720" s="51"/>
      <c r="G720" s="225"/>
      <c r="H720" s="225"/>
      <c r="I720" s="225"/>
      <c r="J720" s="225"/>
      <c r="K720" s="225"/>
      <c r="L720" s="225"/>
      <c r="M720" s="225"/>
      <c r="N720" s="225"/>
      <c r="O720" s="225"/>
      <c r="P720" s="225"/>
      <c r="Q720" s="225"/>
      <c r="R720" s="225"/>
      <c r="S720" s="225"/>
      <c r="T720" s="225"/>
      <c r="U720" s="225"/>
      <c r="V720" s="225"/>
      <c r="W720" s="225"/>
      <c r="X720" s="225"/>
      <c r="Y720" s="225"/>
    </row>
    <row r="721" spans="1:25" ht="13.5" customHeight="1">
      <c r="A721" s="257"/>
      <c r="B721" s="257"/>
      <c r="C721" s="257"/>
      <c r="D721" s="257"/>
      <c r="E721" s="51"/>
      <c r="F721" s="51"/>
      <c r="G721" s="225"/>
      <c r="H721" s="225"/>
      <c r="I721" s="225"/>
      <c r="J721" s="225"/>
      <c r="K721" s="225"/>
      <c r="L721" s="225"/>
      <c r="M721" s="225"/>
      <c r="N721" s="225"/>
      <c r="O721" s="225"/>
      <c r="P721" s="225"/>
      <c r="Q721" s="225"/>
      <c r="R721" s="225"/>
      <c r="S721" s="225"/>
      <c r="T721" s="225"/>
      <c r="U721" s="225"/>
      <c r="V721" s="225"/>
      <c r="W721" s="225"/>
      <c r="X721" s="225"/>
      <c r="Y721" s="225"/>
    </row>
    <row r="722" spans="1:25" ht="13.5" customHeight="1">
      <c r="A722" s="257"/>
      <c r="B722" s="257"/>
      <c r="C722" s="257"/>
      <c r="D722" s="257"/>
      <c r="E722" s="51"/>
      <c r="F722" s="51"/>
      <c r="G722" s="225"/>
      <c r="H722" s="225"/>
      <c r="I722" s="225"/>
      <c r="J722" s="225"/>
      <c r="K722" s="225"/>
      <c r="L722" s="225"/>
      <c r="M722" s="225"/>
      <c r="N722" s="225"/>
      <c r="O722" s="225"/>
      <c r="P722" s="225"/>
      <c r="Q722" s="225"/>
      <c r="R722" s="225"/>
      <c r="S722" s="225"/>
      <c r="T722" s="225"/>
      <c r="U722" s="225"/>
      <c r="V722" s="225"/>
      <c r="W722" s="225"/>
      <c r="X722" s="225"/>
      <c r="Y722" s="225"/>
    </row>
    <row r="723" spans="1:25" ht="13.5" customHeight="1">
      <c r="A723" s="257"/>
      <c r="B723" s="257"/>
      <c r="C723" s="257"/>
      <c r="D723" s="257"/>
      <c r="E723" s="51"/>
      <c r="F723" s="51"/>
      <c r="G723" s="225"/>
      <c r="H723" s="225"/>
      <c r="I723" s="225"/>
      <c r="J723" s="225"/>
      <c r="K723" s="225"/>
      <c r="L723" s="225"/>
      <c r="M723" s="225"/>
      <c r="N723" s="225"/>
      <c r="O723" s="225"/>
      <c r="P723" s="225"/>
      <c r="Q723" s="225"/>
      <c r="R723" s="225"/>
      <c r="S723" s="225"/>
      <c r="T723" s="225"/>
      <c r="U723" s="225"/>
      <c r="V723" s="225"/>
      <c r="W723" s="225"/>
      <c r="X723" s="225"/>
      <c r="Y723" s="225"/>
    </row>
    <row r="724" spans="1:25" ht="13.5" customHeight="1">
      <c r="A724" s="257"/>
      <c r="B724" s="257"/>
      <c r="C724" s="257"/>
      <c r="D724" s="257"/>
      <c r="E724" s="51"/>
      <c r="F724" s="51"/>
      <c r="G724" s="225"/>
      <c r="H724" s="225"/>
      <c r="I724" s="225"/>
      <c r="J724" s="225"/>
      <c r="K724" s="225"/>
      <c r="L724" s="225"/>
      <c r="M724" s="225"/>
      <c r="N724" s="225"/>
      <c r="O724" s="225"/>
      <c r="P724" s="225"/>
      <c r="Q724" s="225"/>
      <c r="R724" s="225"/>
      <c r="S724" s="225"/>
      <c r="T724" s="225"/>
      <c r="U724" s="225"/>
      <c r="V724" s="225"/>
      <c r="W724" s="225"/>
      <c r="X724" s="225"/>
      <c r="Y724" s="225"/>
    </row>
    <row r="725" spans="1:25" ht="13.5" customHeight="1">
      <c r="A725" s="257"/>
      <c r="B725" s="257"/>
      <c r="C725" s="257"/>
      <c r="D725" s="257"/>
      <c r="E725" s="51"/>
      <c r="F725" s="51"/>
      <c r="G725" s="225"/>
      <c r="H725" s="225"/>
      <c r="I725" s="225"/>
      <c r="J725" s="225"/>
      <c r="K725" s="225"/>
      <c r="L725" s="225"/>
      <c r="M725" s="225"/>
      <c r="N725" s="225"/>
      <c r="O725" s="225"/>
      <c r="P725" s="225"/>
      <c r="Q725" s="225"/>
      <c r="R725" s="225"/>
      <c r="S725" s="225"/>
      <c r="T725" s="225"/>
      <c r="U725" s="225"/>
      <c r="V725" s="225"/>
      <c r="W725" s="225"/>
      <c r="X725" s="225"/>
      <c r="Y725" s="225"/>
    </row>
    <row r="726" spans="1:25" ht="13.5" customHeight="1">
      <c r="A726" s="257"/>
      <c r="B726" s="257"/>
      <c r="C726" s="257"/>
      <c r="D726" s="257"/>
      <c r="E726" s="51"/>
      <c r="F726" s="51"/>
      <c r="G726" s="225"/>
      <c r="H726" s="225"/>
      <c r="I726" s="225"/>
      <c r="J726" s="225"/>
      <c r="K726" s="225"/>
      <c r="L726" s="225"/>
      <c r="M726" s="225"/>
      <c r="N726" s="225"/>
      <c r="O726" s="225"/>
      <c r="P726" s="225"/>
      <c r="Q726" s="225"/>
      <c r="R726" s="225"/>
      <c r="S726" s="225"/>
      <c r="T726" s="225"/>
      <c r="U726" s="225"/>
      <c r="V726" s="225"/>
      <c r="W726" s="225"/>
      <c r="X726" s="225"/>
      <c r="Y726" s="225"/>
    </row>
    <row r="727" spans="1:25" ht="13.5" customHeight="1">
      <c r="A727" s="257"/>
      <c r="B727" s="257"/>
      <c r="C727" s="257"/>
      <c r="D727" s="257"/>
      <c r="E727" s="51"/>
      <c r="F727" s="51"/>
      <c r="G727" s="225"/>
      <c r="H727" s="225"/>
      <c r="I727" s="225"/>
      <c r="J727" s="225"/>
      <c r="K727" s="225"/>
      <c r="L727" s="225"/>
      <c r="M727" s="225"/>
      <c r="N727" s="225"/>
      <c r="O727" s="225"/>
      <c r="P727" s="225"/>
      <c r="Q727" s="225"/>
      <c r="R727" s="225"/>
      <c r="S727" s="225"/>
      <c r="T727" s="225"/>
      <c r="U727" s="225"/>
      <c r="V727" s="225"/>
      <c r="W727" s="225"/>
      <c r="X727" s="225"/>
      <c r="Y727" s="225"/>
    </row>
    <row r="728" spans="1:25" ht="13.5" customHeight="1">
      <c r="A728" s="257"/>
      <c r="B728" s="257"/>
      <c r="C728" s="257"/>
      <c r="D728" s="257"/>
      <c r="E728" s="51"/>
      <c r="F728" s="51"/>
      <c r="G728" s="225"/>
      <c r="H728" s="225"/>
      <c r="I728" s="225"/>
      <c r="J728" s="225"/>
      <c r="K728" s="225"/>
      <c r="L728" s="225"/>
      <c r="M728" s="225"/>
      <c r="N728" s="225"/>
      <c r="O728" s="225"/>
      <c r="P728" s="225"/>
      <c r="Q728" s="225"/>
      <c r="R728" s="225"/>
      <c r="S728" s="225"/>
      <c r="T728" s="225"/>
      <c r="U728" s="225"/>
      <c r="V728" s="225"/>
      <c r="W728" s="225"/>
      <c r="X728" s="225"/>
      <c r="Y728" s="225"/>
    </row>
    <row r="729" spans="1:25" ht="13.5" customHeight="1">
      <c r="A729" s="257"/>
      <c r="B729" s="257"/>
      <c r="C729" s="257"/>
      <c r="D729" s="257"/>
      <c r="E729" s="51"/>
      <c r="F729" s="51"/>
      <c r="G729" s="225"/>
      <c r="H729" s="225"/>
      <c r="I729" s="225"/>
      <c r="J729" s="225"/>
      <c r="K729" s="225"/>
      <c r="L729" s="225"/>
      <c r="M729" s="225"/>
      <c r="N729" s="225"/>
      <c r="O729" s="225"/>
      <c r="P729" s="225"/>
      <c r="Q729" s="225"/>
      <c r="R729" s="225"/>
      <c r="S729" s="225"/>
      <c r="T729" s="225"/>
      <c r="U729" s="225"/>
      <c r="V729" s="225"/>
      <c r="W729" s="225"/>
      <c r="X729" s="225"/>
      <c r="Y729" s="225"/>
    </row>
    <row r="730" spans="1:25" ht="13.5" customHeight="1">
      <c r="A730" s="257"/>
      <c r="B730" s="257"/>
      <c r="C730" s="257"/>
      <c r="D730" s="257"/>
      <c r="E730" s="51"/>
      <c r="F730" s="51"/>
      <c r="G730" s="225"/>
      <c r="H730" s="225"/>
      <c r="I730" s="225"/>
      <c r="J730" s="225"/>
      <c r="K730" s="225"/>
      <c r="L730" s="225"/>
      <c r="M730" s="225"/>
      <c r="N730" s="225"/>
      <c r="O730" s="225"/>
      <c r="P730" s="225"/>
      <c r="Q730" s="225"/>
      <c r="R730" s="225"/>
      <c r="S730" s="225"/>
      <c r="T730" s="225"/>
      <c r="U730" s="225"/>
      <c r="V730" s="225"/>
      <c r="W730" s="225"/>
      <c r="X730" s="225"/>
      <c r="Y730" s="225"/>
    </row>
    <row r="731" spans="1:25" ht="13.5" customHeight="1">
      <c r="A731" s="257"/>
      <c r="B731" s="257"/>
      <c r="C731" s="257"/>
      <c r="D731" s="257"/>
      <c r="E731" s="51"/>
      <c r="F731" s="51"/>
      <c r="G731" s="225"/>
      <c r="H731" s="225"/>
      <c r="I731" s="225"/>
      <c r="J731" s="225"/>
      <c r="K731" s="225"/>
      <c r="L731" s="225"/>
      <c r="M731" s="225"/>
      <c r="N731" s="225"/>
      <c r="O731" s="225"/>
      <c r="P731" s="225"/>
      <c r="Q731" s="225"/>
      <c r="R731" s="225"/>
      <c r="S731" s="225"/>
      <c r="T731" s="225"/>
      <c r="U731" s="225"/>
      <c r="V731" s="225"/>
      <c r="W731" s="225"/>
      <c r="X731" s="225"/>
      <c r="Y731" s="225"/>
    </row>
    <row r="732" spans="1:25" ht="13.5" customHeight="1">
      <c r="A732" s="257"/>
      <c r="B732" s="257"/>
      <c r="C732" s="257"/>
      <c r="D732" s="257"/>
      <c r="E732" s="51"/>
      <c r="F732" s="51"/>
      <c r="G732" s="225"/>
      <c r="H732" s="225"/>
      <c r="I732" s="225"/>
      <c r="J732" s="225"/>
      <c r="K732" s="225"/>
      <c r="L732" s="225"/>
      <c r="M732" s="225"/>
      <c r="N732" s="225"/>
      <c r="O732" s="225"/>
      <c r="P732" s="225"/>
      <c r="Q732" s="225"/>
      <c r="R732" s="225"/>
      <c r="S732" s="225"/>
      <c r="T732" s="225"/>
      <c r="U732" s="225"/>
      <c r="V732" s="225"/>
      <c r="W732" s="225"/>
      <c r="X732" s="225"/>
      <c r="Y732" s="225"/>
    </row>
    <row r="733" spans="1:25" ht="13.5" customHeight="1">
      <c r="A733" s="257"/>
      <c r="B733" s="257"/>
      <c r="C733" s="257"/>
      <c r="D733" s="257"/>
      <c r="E733" s="51"/>
      <c r="F733" s="51"/>
      <c r="G733" s="225"/>
      <c r="H733" s="225"/>
      <c r="I733" s="225"/>
      <c r="J733" s="225"/>
      <c r="K733" s="225"/>
      <c r="L733" s="225"/>
      <c r="M733" s="225"/>
      <c r="N733" s="225"/>
      <c r="O733" s="225"/>
      <c r="P733" s="225"/>
      <c r="Q733" s="225"/>
      <c r="R733" s="225"/>
      <c r="S733" s="225"/>
      <c r="T733" s="225"/>
      <c r="U733" s="225"/>
      <c r="V733" s="225"/>
      <c r="W733" s="225"/>
      <c r="X733" s="225"/>
      <c r="Y733" s="225"/>
    </row>
    <row r="734" spans="1:25" ht="13.5" customHeight="1">
      <c r="A734" s="257"/>
      <c r="B734" s="257"/>
      <c r="C734" s="257"/>
      <c r="D734" s="257"/>
      <c r="E734" s="51"/>
      <c r="F734" s="51"/>
      <c r="G734" s="225"/>
      <c r="H734" s="225"/>
      <c r="I734" s="225"/>
      <c r="J734" s="225"/>
      <c r="K734" s="225"/>
      <c r="L734" s="225"/>
      <c r="M734" s="225"/>
      <c r="N734" s="225"/>
      <c r="O734" s="225"/>
      <c r="P734" s="225"/>
      <c r="Q734" s="225"/>
      <c r="R734" s="225"/>
      <c r="S734" s="225"/>
      <c r="T734" s="225"/>
      <c r="U734" s="225"/>
      <c r="V734" s="225"/>
      <c r="W734" s="225"/>
      <c r="X734" s="225"/>
      <c r="Y734" s="225"/>
    </row>
    <row r="735" spans="1:25" ht="13.5" customHeight="1">
      <c r="A735" s="257"/>
      <c r="B735" s="257"/>
      <c r="C735" s="257"/>
      <c r="D735" s="257"/>
      <c r="E735" s="51"/>
      <c r="F735" s="51"/>
      <c r="G735" s="225"/>
      <c r="H735" s="225"/>
      <c r="I735" s="225"/>
      <c r="J735" s="225"/>
      <c r="K735" s="225"/>
      <c r="L735" s="225"/>
      <c r="M735" s="225"/>
      <c r="N735" s="225"/>
      <c r="O735" s="225"/>
      <c r="P735" s="225"/>
      <c r="Q735" s="225"/>
      <c r="R735" s="225"/>
      <c r="S735" s="225"/>
      <c r="T735" s="225"/>
      <c r="U735" s="225"/>
      <c r="V735" s="225"/>
      <c r="W735" s="225"/>
      <c r="X735" s="225"/>
      <c r="Y735" s="225"/>
    </row>
    <row r="736" spans="1:25" ht="13.5" customHeight="1">
      <c r="A736" s="257"/>
      <c r="B736" s="257"/>
      <c r="C736" s="257"/>
      <c r="D736" s="257"/>
      <c r="E736" s="51"/>
      <c r="F736" s="51"/>
      <c r="G736" s="225"/>
      <c r="H736" s="225"/>
      <c r="I736" s="225"/>
      <c r="J736" s="225"/>
      <c r="K736" s="225"/>
      <c r="L736" s="225"/>
      <c r="M736" s="225"/>
      <c r="N736" s="225"/>
      <c r="O736" s="225"/>
      <c r="P736" s="225"/>
      <c r="Q736" s="225"/>
      <c r="R736" s="225"/>
      <c r="S736" s="225"/>
      <c r="T736" s="225"/>
      <c r="U736" s="225"/>
      <c r="V736" s="225"/>
      <c r="W736" s="225"/>
      <c r="X736" s="225"/>
      <c r="Y736" s="225"/>
    </row>
    <row r="737" spans="1:25" ht="13.5" customHeight="1">
      <c r="A737" s="257"/>
      <c r="B737" s="257"/>
      <c r="C737" s="257"/>
      <c r="D737" s="257"/>
      <c r="E737" s="51"/>
      <c r="F737" s="51"/>
      <c r="G737" s="225"/>
      <c r="H737" s="225"/>
      <c r="I737" s="225"/>
      <c r="J737" s="225"/>
      <c r="K737" s="225"/>
      <c r="L737" s="225"/>
      <c r="M737" s="225"/>
      <c r="N737" s="225"/>
      <c r="O737" s="225"/>
      <c r="P737" s="225"/>
      <c r="Q737" s="225"/>
      <c r="R737" s="225"/>
      <c r="S737" s="225"/>
      <c r="T737" s="225"/>
      <c r="U737" s="225"/>
      <c r="V737" s="225"/>
      <c r="W737" s="225"/>
      <c r="X737" s="225"/>
      <c r="Y737" s="225"/>
    </row>
    <row r="738" spans="1:25" ht="13.5" customHeight="1">
      <c r="A738" s="257"/>
      <c r="B738" s="257"/>
      <c r="C738" s="257"/>
      <c r="D738" s="257"/>
      <c r="E738" s="51"/>
      <c r="F738" s="51"/>
      <c r="G738" s="225"/>
      <c r="H738" s="225"/>
      <c r="I738" s="225"/>
      <c r="J738" s="225"/>
      <c r="K738" s="225"/>
      <c r="L738" s="225"/>
      <c r="M738" s="225"/>
      <c r="N738" s="225"/>
      <c r="O738" s="225"/>
      <c r="P738" s="225"/>
      <c r="Q738" s="225"/>
      <c r="R738" s="225"/>
      <c r="S738" s="225"/>
      <c r="T738" s="225"/>
      <c r="U738" s="225"/>
      <c r="V738" s="225"/>
      <c r="W738" s="225"/>
      <c r="X738" s="225"/>
      <c r="Y738" s="225"/>
    </row>
    <row r="739" spans="1:25" ht="13.5" customHeight="1">
      <c r="A739" s="257"/>
      <c r="B739" s="257"/>
      <c r="C739" s="257"/>
      <c r="D739" s="257"/>
      <c r="E739" s="51"/>
      <c r="F739" s="51"/>
      <c r="G739" s="225"/>
      <c r="H739" s="225"/>
      <c r="I739" s="225"/>
      <c r="J739" s="225"/>
      <c r="K739" s="225"/>
      <c r="L739" s="225"/>
      <c r="M739" s="225"/>
      <c r="N739" s="225"/>
      <c r="O739" s="225"/>
      <c r="P739" s="225"/>
      <c r="Q739" s="225"/>
      <c r="R739" s="225"/>
      <c r="S739" s="225"/>
      <c r="T739" s="225"/>
      <c r="U739" s="225"/>
      <c r="V739" s="225"/>
      <c r="W739" s="225"/>
      <c r="X739" s="225"/>
      <c r="Y739" s="225"/>
    </row>
    <row r="740" spans="1:25" ht="13.5" customHeight="1">
      <c r="A740" s="257"/>
      <c r="B740" s="257"/>
      <c r="C740" s="257"/>
      <c r="D740" s="257"/>
      <c r="E740" s="51"/>
      <c r="F740" s="51"/>
      <c r="G740" s="225"/>
      <c r="H740" s="225"/>
      <c r="I740" s="225"/>
      <c r="J740" s="225"/>
      <c r="K740" s="225"/>
      <c r="L740" s="225"/>
      <c r="M740" s="225"/>
      <c r="N740" s="225"/>
      <c r="O740" s="225"/>
      <c r="P740" s="225"/>
      <c r="Q740" s="225"/>
      <c r="R740" s="225"/>
      <c r="S740" s="225"/>
      <c r="T740" s="225"/>
      <c r="U740" s="225"/>
      <c r="V740" s="225"/>
      <c r="W740" s="225"/>
      <c r="X740" s="225"/>
      <c r="Y740" s="225"/>
    </row>
    <row r="741" spans="1:25" ht="13.5" customHeight="1">
      <c r="A741" s="257"/>
      <c r="B741" s="257"/>
      <c r="C741" s="257"/>
      <c r="D741" s="257"/>
      <c r="E741" s="51"/>
      <c r="F741" s="51"/>
      <c r="G741" s="225"/>
      <c r="H741" s="225"/>
      <c r="I741" s="225"/>
      <c r="J741" s="225"/>
      <c r="K741" s="225"/>
      <c r="L741" s="225"/>
      <c r="M741" s="225"/>
      <c r="N741" s="225"/>
      <c r="O741" s="225"/>
      <c r="P741" s="225"/>
      <c r="Q741" s="225"/>
      <c r="R741" s="225"/>
      <c r="S741" s="225"/>
      <c r="T741" s="225"/>
      <c r="U741" s="225"/>
      <c r="V741" s="225"/>
      <c r="W741" s="225"/>
      <c r="X741" s="225"/>
      <c r="Y741" s="225"/>
    </row>
    <row r="742" spans="1:25" ht="13.5" customHeight="1">
      <c r="A742" s="257"/>
      <c r="B742" s="257"/>
      <c r="C742" s="257"/>
      <c r="D742" s="257"/>
      <c r="E742" s="51"/>
      <c r="F742" s="51"/>
      <c r="G742" s="225"/>
      <c r="H742" s="225"/>
      <c r="I742" s="225"/>
      <c r="J742" s="225"/>
      <c r="K742" s="225"/>
      <c r="L742" s="225"/>
      <c r="M742" s="225"/>
      <c r="N742" s="225"/>
      <c r="O742" s="225"/>
      <c r="P742" s="225"/>
      <c r="Q742" s="225"/>
      <c r="R742" s="225"/>
      <c r="S742" s="225"/>
      <c r="T742" s="225"/>
      <c r="U742" s="225"/>
      <c r="V742" s="225"/>
      <c r="W742" s="225"/>
      <c r="X742" s="225"/>
      <c r="Y742" s="225"/>
    </row>
    <row r="743" spans="1:25" ht="13.5" customHeight="1">
      <c r="A743" s="257"/>
      <c r="B743" s="257"/>
      <c r="C743" s="257"/>
      <c r="D743" s="257"/>
      <c r="E743" s="51"/>
      <c r="F743" s="51"/>
      <c r="G743" s="225"/>
      <c r="H743" s="225"/>
      <c r="I743" s="225"/>
      <c r="J743" s="225"/>
      <c r="K743" s="225"/>
      <c r="L743" s="225"/>
      <c r="M743" s="225"/>
      <c r="N743" s="225"/>
      <c r="O743" s="225"/>
      <c r="P743" s="225"/>
      <c r="Q743" s="225"/>
      <c r="R743" s="225"/>
      <c r="S743" s="225"/>
      <c r="T743" s="225"/>
      <c r="U743" s="225"/>
      <c r="V743" s="225"/>
      <c r="W743" s="225"/>
      <c r="X743" s="225"/>
      <c r="Y743" s="225"/>
    </row>
    <row r="744" spans="1:25" ht="13.5" customHeight="1">
      <c r="A744" s="257"/>
      <c r="B744" s="257"/>
      <c r="C744" s="257"/>
      <c r="D744" s="257"/>
      <c r="E744" s="51"/>
      <c r="F744" s="51"/>
      <c r="G744" s="225"/>
      <c r="H744" s="225"/>
      <c r="I744" s="225"/>
      <c r="J744" s="225"/>
      <c r="K744" s="225"/>
      <c r="L744" s="225"/>
      <c r="M744" s="225"/>
      <c r="N744" s="225"/>
      <c r="O744" s="225"/>
      <c r="P744" s="225"/>
      <c r="Q744" s="225"/>
      <c r="R744" s="225"/>
      <c r="S744" s="225"/>
      <c r="T744" s="225"/>
      <c r="U744" s="225"/>
      <c r="V744" s="225"/>
      <c r="W744" s="225"/>
      <c r="X744" s="225"/>
      <c r="Y744" s="225"/>
    </row>
    <row r="745" spans="1:25" ht="13.5" customHeight="1">
      <c r="A745" s="257"/>
      <c r="B745" s="257"/>
      <c r="C745" s="257"/>
      <c r="D745" s="257"/>
      <c r="E745" s="51"/>
      <c r="F745" s="51"/>
      <c r="G745" s="225"/>
      <c r="H745" s="225"/>
      <c r="I745" s="225"/>
      <c r="J745" s="225"/>
      <c r="K745" s="225"/>
      <c r="L745" s="225"/>
      <c r="M745" s="225"/>
      <c r="N745" s="225"/>
      <c r="O745" s="225"/>
      <c r="P745" s="225"/>
      <c r="Q745" s="225"/>
      <c r="R745" s="225"/>
      <c r="S745" s="225"/>
      <c r="T745" s="225"/>
      <c r="U745" s="225"/>
      <c r="V745" s="225"/>
      <c r="W745" s="225"/>
      <c r="X745" s="225"/>
      <c r="Y745" s="225"/>
    </row>
    <row r="746" spans="1:25" ht="13.5" customHeight="1">
      <c r="A746" s="257"/>
      <c r="B746" s="257"/>
      <c r="C746" s="257"/>
      <c r="D746" s="257"/>
      <c r="E746" s="51"/>
      <c r="F746" s="51"/>
      <c r="G746" s="225"/>
      <c r="H746" s="225"/>
      <c r="I746" s="225"/>
      <c r="J746" s="225"/>
      <c r="K746" s="225"/>
      <c r="L746" s="225"/>
      <c r="M746" s="225"/>
      <c r="N746" s="225"/>
      <c r="O746" s="225"/>
      <c r="P746" s="225"/>
      <c r="Q746" s="225"/>
      <c r="R746" s="225"/>
      <c r="S746" s="225"/>
      <c r="T746" s="225"/>
      <c r="U746" s="225"/>
      <c r="V746" s="225"/>
      <c r="W746" s="225"/>
      <c r="X746" s="225"/>
      <c r="Y746" s="225"/>
    </row>
    <row r="747" spans="1:25" ht="13.5" customHeight="1">
      <c r="A747" s="257"/>
      <c r="B747" s="257"/>
      <c r="C747" s="257"/>
      <c r="D747" s="257"/>
      <c r="E747" s="51"/>
      <c r="F747" s="51"/>
      <c r="G747" s="225"/>
      <c r="H747" s="225"/>
      <c r="I747" s="225"/>
      <c r="J747" s="225"/>
      <c r="K747" s="225"/>
      <c r="L747" s="225"/>
      <c r="M747" s="225"/>
      <c r="N747" s="225"/>
      <c r="O747" s="225"/>
      <c r="P747" s="225"/>
      <c r="Q747" s="225"/>
      <c r="R747" s="225"/>
      <c r="S747" s="225"/>
      <c r="T747" s="225"/>
      <c r="U747" s="225"/>
      <c r="V747" s="225"/>
      <c r="W747" s="225"/>
      <c r="X747" s="225"/>
      <c r="Y747" s="225"/>
    </row>
    <row r="748" spans="1:25" ht="13.5" customHeight="1">
      <c r="A748" s="257"/>
      <c r="B748" s="257"/>
      <c r="C748" s="257"/>
      <c r="D748" s="257"/>
      <c r="E748" s="51"/>
      <c r="F748" s="51"/>
      <c r="G748" s="225"/>
      <c r="H748" s="225"/>
      <c r="I748" s="225"/>
      <c r="J748" s="225"/>
      <c r="K748" s="225"/>
      <c r="L748" s="225"/>
      <c r="M748" s="225"/>
      <c r="N748" s="225"/>
      <c r="O748" s="225"/>
      <c r="P748" s="225"/>
      <c r="Q748" s="225"/>
      <c r="R748" s="225"/>
      <c r="S748" s="225"/>
      <c r="T748" s="225"/>
      <c r="U748" s="225"/>
      <c r="V748" s="225"/>
      <c r="W748" s="225"/>
      <c r="X748" s="225"/>
      <c r="Y748" s="225"/>
    </row>
    <row r="749" spans="1:25" ht="13.5" customHeight="1">
      <c r="A749" s="257"/>
      <c r="B749" s="257"/>
      <c r="C749" s="257"/>
      <c r="D749" s="257"/>
      <c r="E749" s="51"/>
      <c r="F749" s="51"/>
      <c r="G749" s="225"/>
      <c r="H749" s="225"/>
      <c r="I749" s="225"/>
      <c r="J749" s="225"/>
      <c r="K749" s="225"/>
      <c r="L749" s="225"/>
      <c r="M749" s="225"/>
      <c r="N749" s="225"/>
      <c r="O749" s="225"/>
      <c r="P749" s="225"/>
      <c r="Q749" s="225"/>
      <c r="R749" s="225"/>
      <c r="S749" s="225"/>
      <c r="T749" s="225"/>
      <c r="U749" s="225"/>
      <c r="V749" s="225"/>
      <c r="W749" s="225"/>
      <c r="X749" s="225"/>
      <c r="Y749" s="225"/>
    </row>
    <row r="750" spans="1:25" ht="13.5" customHeight="1">
      <c r="A750" s="257"/>
      <c r="B750" s="257"/>
      <c r="C750" s="257"/>
      <c r="D750" s="257"/>
      <c r="E750" s="51"/>
      <c r="F750" s="51"/>
      <c r="G750" s="225"/>
      <c r="H750" s="225"/>
      <c r="I750" s="225"/>
      <c r="J750" s="225"/>
      <c r="K750" s="225"/>
      <c r="L750" s="225"/>
      <c r="M750" s="225"/>
      <c r="N750" s="225"/>
      <c r="O750" s="225"/>
      <c r="P750" s="225"/>
      <c r="Q750" s="225"/>
      <c r="R750" s="225"/>
      <c r="S750" s="225"/>
      <c r="T750" s="225"/>
      <c r="U750" s="225"/>
      <c r="V750" s="225"/>
      <c r="W750" s="225"/>
      <c r="X750" s="225"/>
      <c r="Y750" s="225"/>
    </row>
    <row r="751" spans="1:25" ht="13.5" customHeight="1">
      <c r="A751" s="257"/>
      <c r="B751" s="257"/>
      <c r="C751" s="257"/>
      <c r="D751" s="257"/>
      <c r="E751" s="51"/>
      <c r="F751" s="51"/>
      <c r="G751" s="225"/>
      <c r="H751" s="225"/>
      <c r="I751" s="225"/>
      <c r="J751" s="225"/>
      <c r="K751" s="225"/>
      <c r="L751" s="225"/>
      <c r="M751" s="225"/>
      <c r="N751" s="225"/>
      <c r="O751" s="225"/>
      <c r="P751" s="225"/>
      <c r="Q751" s="225"/>
      <c r="R751" s="225"/>
      <c r="S751" s="225"/>
      <c r="T751" s="225"/>
      <c r="U751" s="225"/>
      <c r="V751" s="225"/>
      <c r="W751" s="225"/>
      <c r="X751" s="225"/>
      <c r="Y751" s="225"/>
    </row>
    <row r="752" spans="1:25" ht="13.5" customHeight="1">
      <c r="A752" s="257"/>
      <c r="B752" s="257"/>
      <c r="C752" s="257"/>
      <c r="D752" s="257"/>
      <c r="E752" s="51"/>
      <c r="F752" s="51"/>
      <c r="G752" s="225"/>
      <c r="H752" s="225"/>
      <c r="I752" s="225"/>
      <c r="J752" s="225"/>
      <c r="K752" s="225"/>
      <c r="L752" s="225"/>
      <c r="M752" s="225"/>
      <c r="N752" s="225"/>
      <c r="O752" s="225"/>
      <c r="P752" s="225"/>
      <c r="Q752" s="225"/>
      <c r="R752" s="225"/>
      <c r="S752" s="225"/>
      <c r="T752" s="225"/>
      <c r="U752" s="225"/>
      <c r="V752" s="225"/>
      <c r="W752" s="225"/>
      <c r="X752" s="225"/>
      <c r="Y752" s="225"/>
    </row>
    <row r="753" spans="1:25" ht="13.5" customHeight="1">
      <c r="A753" s="257"/>
      <c r="B753" s="257"/>
      <c r="C753" s="257"/>
      <c r="D753" s="257"/>
      <c r="E753" s="51"/>
      <c r="F753" s="51"/>
      <c r="G753" s="225"/>
      <c r="H753" s="225"/>
      <c r="I753" s="225"/>
      <c r="J753" s="225"/>
      <c r="K753" s="225"/>
      <c r="L753" s="225"/>
      <c r="M753" s="225"/>
      <c r="N753" s="225"/>
      <c r="O753" s="225"/>
      <c r="P753" s="225"/>
      <c r="Q753" s="225"/>
      <c r="R753" s="225"/>
      <c r="S753" s="225"/>
      <c r="T753" s="225"/>
      <c r="U753" s="225"/>
      <c r="V753" s="225"/>
      <c r="W753" s="225"/>
      <c r="X753" s="225"/>
      <c r="Y753" s="225"/>
    </row>
    <row r="754" spans="1:25" ht="13.5" customHeight="1">
      <c r="A754" s="257"/>
      <c r="B754" s="257"/>
      <c r="C754" s="257"/>
      <c r="D754" s="257"/>
      <c r="E754" s="51"/>
      <c r="F754" s="51"/>
      <c r="G754" s="225"/>
      <c r="H754" s="225"/>
      <c r="I754" s="225"/>
      <c r="J754" s="225"/>
      <c r="K754" s="225"/>
      <c r="L754" s="225"/>
      <c r="M754" s="225"/>
      <c r="N754" s="225"/>
      <c r="O754" s="225"/>
      <c r="P754" s="225"/>
      <c r="Q754" s="225"/>
      <c r="R754" s="225"/>
      <c r="S754" s="225"/>
      <c r="T754" s="225"/>
      <c r="U754" s="225"/>
      <c r="V754" s="225"/>
      <c r="W754" s="225"/>
      <c r="X754" s="225"/>
      <c r="Y754" s="225"/>
    </row>
    <row r="755" spans="1:25" ht="13.5" customHeight="1">
      <c r="A755" s="257"/>
      <c r="B755" s="257"/>
      <c r="C755" s="257"/>
      <c r="D755" s="257"/>
      <c r="E755" s="51"/>
      <c r="F755" s="51"/>
      <c r="G755" s="225"/>
      <c r="H755" s="225"/>
      <c r="I755" s="225"/>
      <c r="J755" s="225"/>
      <c r="K755" s="225"/>
      <c r="L755" s="225"/>
      <c r="M755" s="225"/>
      <c r="N755" s="225"/>
      <c r="O755" s="225"/>
      <c r="P755" s="225"/>
      <c r="Q755" s="225"/>
      <c r="R755" s="225"/>
      <c r="S755" s="225"/>
      <c r="T755" s="225"/>
      <c r="U755" s="225"/>
      <c r="V755" s="225"/>
      <c r="W755" s="225"/>
      <c r="X755" s="225"/>
      <c r="Y755" s="225"/>
    </row>
    <row r="756" spans="1:25" ht="13.5" customHeight="1">
      <c r="A756" s="257"/>
      <c r="B756" s="257"/>
      <c r="C756" s="257"/>
      <c r="D756" s="257"/>
      <c r="E756" s="51"/>
      <c r="F756" s="51"/>
      <c r="G756" s="225"/>
      <c r="H756" s="225"/>
      <c r="I756" s="225"/>
      <c r="J756" s="225"/>
      <c r="K756" s="225"/>
      <c r="L756" s="225"/>
      <c r="M756" s="225"/>
      <c r="N756" s="225"/>
      <c r="O756" s="225"/>
      <c r="P756" s="225"/>
      <c r="Q756" s="225"/>
      <c r="R756" s="225"/>
      <c r="S756" s="225"/>
      <c r="T756" s="225"/>
      <c r="U756" s="225"/>
      <c r="V756" s="225"/>
      <c r="W756" s="225"/>
      <c r="X756" s="225"/>
      <c r="Y756" s="225"/>
    </row>
    <row r="757" spans="1:25" ht="13.5" customHeight="1">
      <c r="A757" s="257"/>
      <c r="B757" s="257"/>
      <c r="C757" s="257"/>
      <c r="D757" s="257"/>
      <c r="E757" s="51"/>
      <c r="F757" s="51"/>
      <c r="G757" s="225"/>
      <c r="H757" s="225"/>
      <c r="I757" s="225"/>
      <c r="J757" s="225"/>
      <c r="K757" s="225"/>
      <c r="L757" s="225"/>
      <c r="M757" s="225"/>
      <c r="N757" s="225"/>
      <c r="O757" s="225"/>
      <c r="P757" s="225"/>
      <c r="Q757" s="225"/>
      <c r="R757" s="225"/>
      <c r="S757" s="225"/>
      <c r="T757" s="225"/>
      <c r="U757" s="225"/>
      <c r="V757" s="225"/>
      <c r="W757" s="225"/>
      <c r="X757" s="225"/>
      <c r="Y757" s="225"/>
    </row>
    <row r="758" spans="1:25" ht="13.5" customHeight="1">
      <c r="A758" s="257"/>
      <c r="B758" s="257"/>
      <c r="C758" s="257"/>
      <c r="D758" s="257"/>
      <c r="E758" s="51"/>
      <c r="F758" s="51"/>
      <c r="G758" s="225"/>
      <c r="H758" s="225"/>
      <c r="I758" s="225"/>
      <c r="J758" s="225"/>
      <c r="K758" s="225"/>
      <c r="L758" s="225"/>
      <c r="M758" s="225"/>
      <c r="N758" s="225"/>
      <c r="O758" s="225"/>
      <c r="P758" s="225"/>
      <c r="Q758" s="225"/>
      <c r="R758" s="225"/>
      <c r="S758" s="225"/>
      <c r="T758" s="225"/>
      <c r="U758" s="225"/>
      <c r="V758" s="225"/>
      <c r="W758" s="225"/>
      <c r="X758" s="225"/>
      <c r="Y758" s="225"/>
    </row>
    <row r="759" spans="1:25" ht="13.5" customHeight="1">
      <c r="A759" s="257"/>
      <c r="B759" s="257"/>
      <c r="C759" s="257"/>
      <c r="D759" s="257"/>
      <c r="E759" s="51"/>
      <c r="F759" s="51"/>
      <c r="G759" s="225"/>
      <c r="H759" s="225"/>
      <c r="I759" s="225"/>
      <c r="J759" s="225"/>
      <c r="K759" s="225"/>
      <c r="L759" s="225"/>
      <c r="M759" s="225"/>
      <c r="N759" s="225"/>
      <c r="O759" s="225"/>
      <c r="P759" s="225"/>
      <c r="Q759" s="225"/>
      <c r="R759" s="225"/>
      <c r="S759" s="225"/>
      <c r="T759" s="225"/>
      <c r="U759" s="225"/>
      <c r="V759" s="225"/>
      <c r="W759" s="225"/>
      <c r="X759" s="225"/>
      <c r="Y759" s="225"/>
    </row>
    <row r="760" spans="1:25" ht="13.5" customHeight="1">
      <c r="A760" s="257"/>
      <c r="B760" s="257"/>
      <c r="C760" s="257"/>
      <c r="D760" s="257"/>
      <c r="E760" s="51"/>
      <c r="F760" s="51"/>
      <c r="G760" s="225"/>
      <c r="H760" s="225"/>
      <c r="I760" s="225"/>
      <c r="J760" s="225"/>
      <c r="K760" s="225"/>
      <c r="L760" s="225"/>
      <c r="M760" s="225"/>
      <c r="N760" s="225"/>
      <c r="O760" s="225"/>
      <c r="P760" s="225"/>
      <c r="Q760" s="225"/>
      <c r="R760" s="225"/>
      <c r="S760" s="225"/>
      <c r="T760" s="225"/>
      <c r="U760" s="225"/>
      <c r="V760" s="225"/>
      <c r="W760" s="225"/>
      <c r="X760" s="225"/>
      <c r="Y760" s="225"/>
    </row>
    <row r="761" spans="1:25" ht="13.5" customHeight="1">
      <c r="A761" s="257"/>
      <c r="B761" s="257"/>
      <c r="C761" s="257"/>
      <c r="D761" s="257"/>
      <c r="E761" s="51"/>
      <c r="F761" s="51"/>
      <c r="G761" s="225"/>
      <c r="H761" s="225"/>
      <c r="I761" s="225"/>
      <c r="J761" s="225"/>
      <c r="K761" s="225"/>
      <c r="L761" s="225"/>
      <c r="M761" s="225"/>
      <c r="N761" s="225"/>
      <c r="O761" s="225"/>
      <c r="P761" s="225"/>
      <c r="Q761" s="225"/>
      <c r="R761" s="225"/>
      <c r="S761" s="225"/>
      <c r="T761" s="225"/>
      <c r="U761" s="225"/>
      <c r="V761" s="225"/>
      <c r="W761" s="225"/>
      <c r="X761" s="225"/>
      <c r="Y761" s="225"/>
    </row>
    <row r="762" spans="1:25" ht="13.5" customHeight="1">
      <c r="A762" s="257"/>
      <c r="B762" s="257"/>
      <c r="C762" s="257"/>
      <c r="D762" s="257"/>
      <c r="E762" s="51"/>
      <c r="F762" s="51"/>
      <c r="G762" s="225"/>
      <c r="H762" s="225"/>
      <c r="I762" s="225"/>
      <c r="J762" s="225"/>
      <c r="K762" s="225"/>
      <c r="L762" s="225"/>
      <c r="M762" s="225"/>
      <c r="N762" s="225"/>
      <c r="O762" s="225"/>
      <c r="P762" s="225"/>
      <c r="Q762" s="225"/>
      <c r="R762" s="225"/>
      <c r="S762" s="225"/>
      <c r="T762" s="225"/>
      <c r="U762" s="225"/>
      <c r="V762" s="225"/>
      <c r="W762" s="225"/>
      <c r="X762" s="225"/>
      <c r="Y762" s="225"/>
    </row>
    <row r="763" spans="1:25" ht="13.5" customHeight="1">
      <c r="A763" s="257"/>
      <c r="B763" s="257"/>
      <c r="C763" s="257"/>
      <c r="D763" s="257"/>
      <c r="E763" s="51"/>
      <c r="F763" s="51"/>
      <c r="G763" s="225"/>
      <c r="H763" s="225"/>
      <c r="I763" s="225"/>
      <c r="J763" s="225"/>
      <c r="K763" s="225"/>
      <c r="L763" s="225"/>
      <c r="M763" s="225"/>
      <c r="N763" s="225"/>
      <c r="O763" s="225"/>
      <c r="P763" s="225"/>
      <c r="Q763" s="225"/>
      <c r="R763" s="225"/>
      <c r="S763" s="225"/>
      <c r="T763" s="225"/>
      <c r="U763" s="225"/>
      <c r="V763" s="225"/>
      <c r="W763" s="225"/>
      <c r="X763" s="225"/>
      <c r="Y763" s="225"/>
    </row>
    <row r="764" spans="1:25" ht="13.5" customHeight="1">
      <c r="A764" s="257"/>
      <c r="B764" s="257"/>
      <c r="C764" s="257"/>
      <c r="D764" s="257"/>
      <c r="E764" s="51"/>
      <c r="F764" s="51"/>
      <c r="G764" s="225"/>
      <c r="H764" s="225"/>
      <c r="I764" s="225"/>
      <c r="J764" s="225"/>
      <c r="K764" s="225"/>
      <c r="L764" s="225"/>
      <c r="M764" s="225"/>
      <c r="N764" s="225"/>
      <c r="O764" s="225"/>
      <c r="P764" s="225"/>
      <c r="Q764" s="225"/>
      <c r="R764" s="225"/>
      <c r="S764" s="225"/>
      <c r="T764" s="225"/>
      <c r="U764" s="225"/>
      <c r="V764" s="225"/>
      <c r="W764" s="225"/>
      <c r="X764" s="225"/>
      <c r="Y764" s="225"/>
    </row>
    <row r="765" spans="1:25" ht="13.5" customHeight="1">
      <c r="A765" s="257"/>
      <c r="B765" s="257"/>
      <c r="C765" s="257"/>
      <c r="D765" s="257"/>
      <c r="E765" s="51"/>
      <c r="F765" s="51"/>
      <c r="G765" s="225"/>
      <c r="H765" s="225"/>
      <c r="I765" s="225"/>
      <c r="J765" s="225"/>
      <c r="K765" s="225"/>
      <c r="L765" s="225"/>
      <c r="M765" s="225"/>
      <c r="N765" s="225"/>
      <c r="O765" s="225"/>
      <c r="P765" s="225"/>
      <c r="Q765" s="225"/>
      <c r="R765" s="225"/>
      <c r="S765" s="225"/>
      <c r="T765" s="225"/>
      <c r="U765" s="225"/>
      <c r="V765" s="225"/>
      <c r="W765" s="225"/>
      <c r="X765" s="225"/>
      <c r="Y765" s="225"/>
    </row>
    <row r="766" spans="1:25" ht="13.5" customHeight="1">
      <c r="A766" s="257"/>
      <c r="B766" s="257"/>
      <c r="C766" s="257"/>
      <c r="D766" s="257"/>
      <c r="E766" s="51"/>
      <c r="F766" s="51"/>
      <c r="G766" s="225"/>
      <c r="H766" s="225"/>
      <c r="I766" s="225"/>
      <c r="J766" s="225"/>
      <c r="K766" s="225"/>
      <c r="L766" s="225"/>
      <c r="M766" s="225"/>
      <c r="N766" s="225"/>
      <c r="O766" s="225"/>
      <c r="P766" s="225"/>
      <c r="Q766" s="225"/>
      <c r="R766" s="225"/>
      <c r="S766" s="225"/>
      <c r="T766" s="225"/>
      <c r="U766" s="225"/>
      <c r="V766" s="225"/>
      <c r="W766" s="225"/>
      <c r="X766" s="225"/>
      <c r="Y766" s="225"/>
    </row>
    <row r="767" spans="1:25" ht="13.5" customHeight="1">
      <c r="A767" s="257"/>
      <c r="B767" s="257"/>
      <c r="C767" s="257"/>
      <c r="D767" s="257"/>
      <c r="E767" s="51"/>
      <c r="F767" s="51"/>
      <c r="G767" s="225"/>
      <c r="H767" s="225"/>
      <c r="I767" s="225"/>
      <c r="J767" s="225"/>
      <c r="K767" s="225"/>
      <c r="L767" s="225"/>
      <c r="M767" s="225"/>
      <c r="N767" s="225"/>
      <c r="O767" s="225"/>
      <c r="P767" s="225"/>
      <c r="Q767" s="225"/>
      <c r="R767" s="225"/>
      <c r="S767" s="225"/>
      <c r="T767" s="225"/>
      <c r="U767" s="225"/>
      <c r="V767" s="225"/>
      <c r="W767" s="225"/>
      <c r="X767" s="225"/>
      <c r="Y767" s="225"/>
    </row>
    <row r="768" spans="1:25" ht="13.5" customHeight="1">
      <c r="A768" s="257"/>
      <c r="B768" s="257"/>
      <c r="C768" s="257"/>
      <c r="D768" s="257"/>
      <c r="E768" s="51"/>
      <c r="F768" s="51"/>
      <c r="G768" s="225"/>
      <c r="H768" s="225"/>
      <c r="I768" s="225"/>
      <c r="J768" s="225"/>
      <c r="K768" s="225"/>
      <c r="L768" s="225"/>
      <c r="M768" s="225"/>
      <c r="N768" s="225"/>
      <c r="O768" s="225"/>
      <c r="P768" s="225"/>
      <c r="Q768" s="225"/>
      <c r="R768" s="225"/>
      <c r="S768" s="225"/>
      <c r="T768" s="225"/>
      <c r="U768" s="225"/>
      <c r="V768" s="225"/>
      <c r="W768" s="225"/>
      <c r="X768" s="225"/>
      <c r="Y768" s="225"/>
    </row>
    <row r="769" spans="1:25" ht="13.5" customHeight="1">
      <c r="A769" s="257"/>
      <c r="B769" s="257"/>
      <c r="C769" s="257"/>
      <c r="D769" s="257"/>
      <c r="E769" s="51"/>
      <c r="F769" s="51"/>
      <c r="G769" s="225"/>
      <c r="H769" s="225"/>
      <c r="I769" s="225"/>
      <c r="J769" s="225"/>
      <c r="K769" s="225"/>
      <c r="L769" s="225"/>
      <c r="M769" s="225"/>
      <c r="N769" s="225"/>
      <c r="O769" s="225"/>
      <c r="P769" s="225"/>
      <c r="Q769" s="225"/>
      <c r="R769" s="225"/>
      <c r="S769" s="225"/>
      <c r="T769" s="225"/>
      <c r="U769" s="225"/>
      <c r="V769" s="225"/>
      <c r="W769" s="225"/>
      <c r="X769" s="225"/>
      <c r="Y769" s="225"/>
    </row>
    <row r="770" spans="1:25" ht="13.5" customHeight="1">
      <c r="A770" s="257"/>
      <c r="B770" s="257"/>
      <c r="C770" s="257"/>
      <c r="D770" s="257"/>
      <c r="E770" s="51"/>
      <c r="F770" s="51"/>
      <c r="G770" s="225"/>
      <c r="H770" s="225"/>
      <c r="I770" s="225"/>
      <c r="J770" s="225"/>
      <c r="K770" s="225"/>
      <c r="L770" s="225"/>
      <c r="M770" s="225"/>
      <c r="N770" s="225"/>
      <c r="O770" s="225"/>
      <c r="P770" s="225"/>
      <c r="Q770" s="225"/>
      <c r="R770" s="225"/>
      <c r="S770" s="225"/>
      <c r="T770" s="225"/>
      <c r="U770" s="225"/>
      <c r="V770" s="225"/>
      <c r="W770" s="225"/>
      <c r="X770" s="225"/>
      <c r="Y770" s="225"/>
    </row>
    <row r="771" spans="1:25" ht="13.5" customHeight="1">
      <c r="A771" s="257"/>
      <c r="B771" s="257"/>
      <c r="C771" s="257"/>
      <c r="D771" s="257"/>
      <c r="E771" s="51"/>
      <c r="F771" s="51"/>
      <c r="G771" s="225"/>
      <c r="H771" s="225"/>
      <c r="I771" s="225"/>
      <c r="J771" s="225"/>
      <c r="K771" s="225"/>
      <c r="L771" s="225"/>
      <c r="M771" s="225"/>
      <c r="N771" s="225"/>
      <c r="O771" s="225"/>
      <c r="P771" s="225"/>
      <c r="Q771" s="225"/>
      <c r="R771" s="225"/>
      <c r="S771" s="225"/>
      <c r="T771" s="225"/>
      <c r="U771" s="225"/>
      <c r="V771" s="225"/>
      <c r="W771" s="225"/>
      <c r="X771" s="225"/>
      <c r="Y771" s="225"/>
    </row>
    <row r="772" spans="1:25" ht="13.5" customHeight="1">
      <c r="A772" s="257"/>
      <c r="B772" s="257"/>
      <c r="C772" s="257"/>
      <c r="D772" s="257"/>
      <c r="E772" s="51"/>
      <c r="F772" s="51"/>
      <c r="G772" s="225"/>
      <c r="H772" s="225"/>
      <c r="I772" s="225"/>
      <c r="J772" s="225"/>
      <c r="K772" s="225"/>
      <c r="L772" s="225"/>
      <c r="M772" s="225"/>
      <c r="N772" s="225"/>
      <c r="O772" s="225"/>
      <c r="P772" s="225"/>
      <c r="Q772" s="225"/>
      <c r="R772" s="225"/>
      <c r="S772" s="225"/>
      <c r="T772" s="225"/>
      <c r="U772" s="225"/>
      <c r="V772" s="225"/>
      <c r="W772" s="225"/>
      <c r="X772" s="225"/>
      <c r="Y772" s="225"/>
    </row>
    <row r="773" spans="1:25" ht="13.5" customHeight="1">
      <c r="A773" s="257"/>
      <c r="B773" s="257"/>
      <c r="C773" s="257"/>
      <c r="D773" s="257"/>
      <c r="E773" s="51"/>
      <c r="F773" s="51"/>
      <c r="G773" s="225"/>
      <c r="H773" s="225"/>
      <c r="I773" s="225"/>
      <c r="J773" s="225"/>
      <c r="K773" s="225"/>
      <c r="L773" s="225"/>
      <c r="M773" s="225"/>
      <c r="N773" s="225"/>
      <c r="O773" s="225"/>
      <c r="P773" s="225"/>
      <c r="Q773" s="225"/>
      <c r="R773" s="225"/>
      <c r="S773" s="225"/>
      <c r="T773" s="225"/>
      <c r="U773" s="225"/>
      <c r="V773" s="225"/>
      <c r="W773" s="225"/>
      <c r="X773" s="225"/>
      <c r="Y773" s="225"/>
    </row>
    <row r="774" spans="1:25" ht="13.5" customHeight="1">
      <c r="A774" s="257"/>
      <c r="B774" s="257"/>
      <c r="C774" s="257"/>
      <c r="D774" s="257"/>
      <c r="E774" s="51"/>
      <c r="F774" s="51"/>
      <c r="G774" s="225"/>
      <c r="H774" s="225"/>
      <c r="I774" s="225"/>
      <c r="J774" s="225"/>
      <c r="K774" s="225"/>
      <c r="L774" s="225"/>
      <c r="M774" s="225"/>
      <c r="N774" s="225"/>
      <c r="O774" s="225"/>
      <c r="P774" s="225"/>
      <c r="Q774" s="225"/>
      <c r="R774" s="225"/>
      <c r="S774" s="225"/>
      <c r="T774" s="225"/>
      <c r="U774" s="225"/>
      <c r="V774" s="225"/>
      <c r="W774" s="225"/>
      <c r="X774" s="225"/>
      <c r="Y774" s="225"/>
    </row>
    <row r="775" spans="1:25" ht="13.5" customHeight="1">
      <c r="A775" s="257"/>
      <c r="B775" s="257"/>
      <c r="C775" s="257"/>
      <c r="D775" s="257"/>
      <c r="E775" s="51"/>
      <c r="F775" s="51"/>
      <c r="G775" s="225"/>
      <c r="H775" s="225"/>
      <c r="I775" s="225"/>
      <c r="J775" s="225"/>
      <c r="K775" s="225"/>
      <c r="L775" s="225"/>
      <c r="M775" s="225"/>
      <c r="N775" s="225"/>
      <c r="O775" s="225"/>
      <c r="P775" s="225"/>
      <c r="Q775" s="225"/>
      <c r="R775" s="225"/>
      <c r="S775" s="225"/>
      <c r="T775" s="225"/>
      <c r="U775" s="225"/>
      <c r="V775" s="225"/>
      <c r="W775" s="225"/>
      <c r="X775" s="225"/>
      <c r="Y775" s="225"/>
    </row>
    <row r="776" spans="1:25" ht="13.5" customHeight="1">
      <c r="A776" s="257"/>
      <c r="B776" s="257"/>
      <c r="C776" s="257"/>
      <c r="D776" s="257"/>
      <c r="E776" s="51"/>
      <c r="F776" s="51"/>
      <c r="G776" s="225"/>
      <c r="H776" s="225"/>
      <c r="I776" s="225"/>
      <c r="J776" s="225"/>
      <c r="K776" s="225"/>
      <c r="L776" s="225"/>
      <c r="M776" s="225"/>
      <c r="N776" s="225"/>
      <c r="O776" s="225"/>
      <c r="P776" s="225"/>
      <c r="Q776" s="225"/>
      <c r="R776" s="225"/>
      <c r="S776" s="225"/>
      <c r="T776" s="225"/>
      <c r="U776" s="225"/>
      <c r="V776" s="225"/>
      <c r="W776" s="225"/>
      <c r="X776" s="225"/>
      <c r="Y776" s="225"/>
    </row>
    <row r="777" spans="1:25" ht="13.5" customHeight="1">
      <c r="A777" s="257"/>
      <c r="B777" s="257"/>
      <c r="C777" s="257"/>
      <c r="D777" s="257"/>
      <c r="E777" s="51"/>
      <c r="F777" s="51"/>
      <c r="G777" s="225"/>
      <c r="H777" s="225"/>
      <c r="I777" s="225"/>
      <c r="J777" s="225"/>
      <c r="K777" s="225"/>
      <c r="L777" s="225"/>
      <c r="M777" s="225"/>
      <c r="N777" s="225"/>
      <c r="O777" s="225"/>
      <c r="P777" s="225"/>
      <c r="Q777" s="225"/>
      <c r="R777" s="225"/>
      <c r="S777" s="225"/>
      <c r="T777" s="225"/>
      <c r="U777" s="225"/>
      <c r="V777" s="225"/>
      <c r="W777" s="225"/>
      <c r="X777" s="225"/>
      <c r="Y777" s="225"/>
    </row>
    <row r="778" spans="1:25" ht="13.5" customHeight="1">
      <c r="A778" s="257"/>
      <c r="B778" s="257"/>
      <c r="C778" s="257"/>
      <c r="D778" s="257"/>
      <c r="E778" s="51"/>
      <c r="F778" s="51"/>
      <c r="G778" s="225"/>
      <c r="H778" s="225"/>
      <c r="I778" s="225"/>
      <c r="J778" s="225"/>
      <c r="K778" s="225"/>
      <c r="L778" s="225"/>
      <c r="M778" s="225"/>
      <c r="N778" s="225"/>
      <c r="O778" s="225"/>
      <c r="P778" s="225"/>
      <c r="Q778" s="225"/>
      <c r="R778" s="225"/>
      <c r="S778" s="225"/>
      <c r="T778" s="225"/>
      <c r="U778" s="225"/>
      <c r="V778" s="225"/>
      <c r="W778" s="225"/>
      <c r="X778" s="225"/>
      <c r="Y778" s="225"/>
    </row>
    <row r="779" spans="1:25" ht="13.5" customHeight="1">
      <c r="A779" s="257"/>
      <c r="B779" s="257"/>
      <c r="C779" s="257"/>
      <c r="D779" s="257"/>
      <c r="E779" s="51"/>
      <c r="F779" s="51"/>
      <c r="G779" s="225"/>
      <c r="H779" s="225"/>
      <c r="I779" s="225"/>
      <c r="J779" s="225"/>
      <c r="K779" s="225"/>
      <c r="L779" s="225"/>
      <c r="M779" s="225"/>
      <c r="N779" s="225"/>
      <c r="O779" s="225"/>
      <c r="P779" s="225"/>
      <c r="Q779" s="225"/>
      <c r="R779" s="225"/>
      <c r="S779" s="225"/>
      <c r="T779" s="225"/>
      <c r="U779" s="225"/>
      <c r="V779" s="225"/>
      <c r="W779" s="225"/>
      <c r="X779" s="225"/>
      <c r="Y779" s="225"/>
    </row>
    <row r="780" spans="1:25" ht="13.5" customHeight="1">
      <c r="A780" s="257"/>
      <c r="B780" s="257"/>
      <c r="C780" s="257"/>
      <c r="D780" s="257"/>
      <c r="E780" s="51"/>
      <c r="F780" s="51"/>
      <c r="G780" s="225"/>
      <c r="H780" s="225"/>
      <c r="I780" s="225"/>
      <c r="J780" s="225"/>
      <c r="K780" s="225"/>
      <c r="L780" s="225"/>
      <c r="M780" s="225"/>
      <c r="N780" s="225"/>
      <c r="O780" s="225"/>
      <c r="P780" s="225"/>
      <c r="Q780" s="225"/>
      <c r="R780" s="225"/>
      <c r="S780" s="225"/>
      <c r="T780" s="225"/>
      <c r="U780" s="225"/>
      <c r="V780" s="225"/>
      <c r="W780" s="225"/>
      <c r="X780" s="225"/>
      <c r="Y780" s="225"/>
    </row>
    <row r="781" spans="1:25" ht="13.5" customHeight="1">
      <c r="A781" s="257"/>
      <c r="B781" s="257"/>
      <c r="C781" s="257"/>
      <c r="D781" s="257"/>
      <c r="E781" s="51"/>
      <c r="F781" s="51"/>
      <c r="G781" s="225"/>
      <c r="H781" s="225"/>
      <c r="I781" s="225"/>
      <c r="J781" s="225"/>
      <c r="K781" s="225"/>
      <c r="L781" s="225"/>
      <c r="M781" s="225"/>
      <c r="N781" s="225"/>
      <c r="O781" s="225"/>
      <c r="P781" s="225"/>
      <c r="Q781" s="225"/>
      <c r="R781" s="225"/>
      <c r="S781" s="225"/>
      <c r="T781" s="225"/>
      <c r="U781" s="225"/>
      <c r="V781" s="225"/>
      <c r="W781" s="225"/>
      <c r="X781" s="225"/>
      <c r="Y781" s="225"/>
    </row>
    <row r="782" spans="1:25" ht="13.5" customHeight="1">
      <c r="A782" s="257"/>
      <c r="B782" s="257"/>
      <c r="C782" s="257"/>
      <c r="D782" s="257"/>
      <c r="E782" s="51"/>
      <c r="F782" s="51"/>
      <c r="G782" s="225"/>
      <c r="H782" s="225"/>
      <c r="I782" s="225"/>
      <c r="J782" s="225"/>
      <c r="K782" s="225"/>
      <c r="L782" s="225"/>
      <c r="M782" s="225"/>
      <c r="N782" s="225"/>
      <c r="O782" s="225"/>
      <c r="P782" s="225"/>
      <c r="Q782" s="225"/>
      <c r="R782" s="225"/>
      <c r="S782" s="225"/>
      <c r="T782" s="225"/>
      <c r="U782" s="225"/>
      <c r="V782" s="225"/>
      <c r="W782" s="225"/>
      <c r="X782" s="225"/>
      <c r="Y782" s="225"/>
    </row>
    <row r="783" spans="1:25" ht="13.5" customHeight="1">
      <c r="A783" s="257"/>
      <c r="B783" s="257"/>
      <c r="C783" s="257"/>
      <c r="D783" s="257"/>
      <c r="E783" s="51"/>
      <c r="F783" s="51"/>
      <c r="G783" s="225"/>
      <c r="H783" s="225"/>
      <c r="I783" s="225"/>
      <c r="J783" s="225"/>
      <c r="K783" s="225"/>
      <c r="L783" s="225"/>
      <c r="M783" s="225"/>
      <c r="N783" s="225"/>
      <c r="O783" s="225"/>
      <c r="P783" s="225"/>
      <c r="Q783" s="225"/>
      <c r="R783" s="225"/>
      <c r="S783" s="225"/>
      <c r="T783" s="225"/>
      <c r="U783" s="225"/>
      <c r="V783" s="225"/>
      <c r="W783" s="225"/>
      <c r="X783" s="225"/>
      <c r="Y783" s="225"/>
    </row>
    <row r="784" spans="1:25" ht="13.5" customHeight="1">
      <c r="A784" s="257"/>
      <c r="B784" s="257"/>
      <c r="C784" s="257"/>
      <c r="D784" s="257"/>
      <c r="E784" s="51"/>
      <c r="F784" s="51"/>
      <c r="G784" s="225"/>
      <c r="H784" s="225"/>
      <c r="I784" s="225"/>
      <c r="J784" s="225"/>
      <c r="K784" s="225"/>
      <c r="L784" s="225"/>
      <c r="M784" s="225"/>
      <c r="N784" s="225"/>
      <c r="O784" s="225"/>
      <c r="P784" s="225"/>
      <c r="Q784" s="225"/>
      <c r="R784" s="225"/>
      <c r="S784" s="225"/>
      <c r="T784" s="225"/>
      <c r="U784" s="225"/>
      <c r="V784" s="225"/>
      <c r="W784" s="225"/>
      <c r="X784" s="225"/>
      <c r="Y784" s="225"/>
    </row>
    <row r="785" spans="1:25" ht="13.5" customHeight="1">
      <c r="A785" s="257"/>
      <c r="B785" s="257"/>
      <c r="C785" s="257"/>
      <c r="D785" s="257"/>
      <c r="E785" s="51"/>
      <c r="F785" s="51"/>
      <c r="G785" s="225"/>
      <c r="H785" s="225"/>
      <c r="I785" s="225"/>
      <c r="J785" s="225"/>
      <c r="K785" s="225"/>
      <c r="L785" s="225"/>
      <c r="M785" s="225"/>
      <c r="N785" s="225"/>
      <c r="O785" s="225"/>
      <c r="P785" s="225"/>
      <c r="Q785" s="225"/>
      <c r="R785" s="225"/>
      <c r="S785" s="225"/>
      <c r="T785" s="225"/>
      <c r="U785" s="225"/>
      <c r="V785" s="225"/>
      <c r="W785" s="225"/>
      <c r="X785" s="225"/>
      <c r="Y785" s="225"/>
    </row>
    <row r="786" spans="1:25" ht="13.5" customHeight="1">
      <c r="A786" s="257"/>
      <c r="B786" s="257"/>
      <c r="C786" s="257"/>
      <c r="D786" s="257"/>
      <c r="E786" s="51"/>
      <c r="F786" s="51"/>
      <c r="G786" s="225"/>
      <c r="H786" s="225"/>
      <c r="I786" s="225"/>
      <c r="J786" s="225"/>
      <c r="K786" s="225"/>
      <c r="L786" s="225"/>
      <c r="M786" s="225"/>
      <c r="N786" s="225"/>
      <c r="O786" s="225"/>
      <c r="P786" s="225"/>
      <c r="Q786" s="225"/>
      <c r="R786" s="225"/>
      <c r="S786" s="225"/>
      <c r="T786" s="225"/>
      <c r="U786" s="225"/>
      <c r="V786" s="225"/>
      <c r="W786" s="225"/>
      <c r="X786" s="225"/>
      <c r="Y786" s="225"/>
    </row>
    <row r="787" spans="1:25" ht="13.5" customHeight="1">
      <c r="A787" s="257"/>
      <c r="B787" s="257"/>
      <c r="C787" s="257"/>
      <c r="D787" s="257"/>
      <c r="E787" s="51"/>
      <c r="F787" s="51"/>
      <c r="G787" s="225"/>
      <c r="H787" s="225"/>
      <c r="I787" s="225"/>
      <c r="J787" s="225"/>
      <c r="K787" s="225"/>
      <c r="L787" s="225"/>
      <c r="M787" s="225"/>
      <c r="N787" s="225"/>
      <c r="O787" s="225"/>
      <c r="P787" s="225"/>
      <c r="Q787" s="225"/>
      <c r="R787" s="225"/>
      <c r="S787" s="225"/>
      <c r="T787" s="225"/>
      <c r="U787" s="225"/>
      <c r="V787" s="225"/>
      <c r="W787" s="225"/>
      <c r="X787" s="225"/>
      <c r="Y787" s="225"/>
    </row>
    <row r="788" spans="1:25" ht="13.5" customHeight="1">
      <c r="A788" s="257"/>
      <c r="B788" s="257"/>
      <c r="C788" s="257"/>
      <c r="D788" s="257"/>
      <c r="E788" s="51"/>
      <c r="F788" s="51"/>
      <c r="G788" s="225"/>
      <c r="H788" s="225"/>
      <c r="I788" s="225"/>
      <c r="J788" s="225"/>
      <c r="K788" s="225"/>
      <c r="L788" s="225"/>
      <c r="M788" s="225"/>
      <c r="N788" s="225"/>
      <c r="O788" s="225"/>
      <c r="P788" s="225"/>
      <c r="Q788" s="225"/>
      <c r="R788" s="225"/>
      <c r="S788" s="225"/>
      <c r="T788" s="225"/>
      <c r="U788" s="225"/>
      <c r="V788" s="225"/>
      <c r="W788" s="225"/>
      <c r="X788" s="225"/>
      <c r="Y788" s="225"/>
    </row>
    <row r="789" spans="1:25" ht="13.5" customHeight="1">
      <c r="A789" s="257"/>
      <c r="B789" s="257"/>
      <c r="C789" s="257"/>
      <c r="D789" s="257"/>
      <c r="E789" s="51"/>
      <c r="F789" s="51"/>
      <c r="G789" s="225"/>
      <c r="H789" s="225"/>
      <c r="I789" s="225"/>
      <c r="J789" s="225"/>
      <c r="K789" s="225"/>
      <c r="L789" s="225"/>
      <c r="M789" s="225"/>
      <c r="N789" s="225"/>
      <c r="O789" s="225"/>
      <c r="P789" s="225"/>
      <c r="Q789" s="225"/>
      <c r="R789" s="225"/>
      <c r="S789" s="225"/>
      <c r="T789" s="225"/>
      <c r="U789" s="225"/>
      <c r="V789" s="225"/>
      <c r="W789" s="225"/>
      <c r="X789" s="225"/>
      <c r="Y789" s="225"/>
    </row>
    <row r="790" spans="1:25" ht="13.5" customHeight="1">
      <c r="A790" s="257"/>
      <c r="B790" s="257"/>
      <c r="C790" s="257"/>
      <c r="D790" s="257"/>
      <c r="E790" s="51"/>
      <c r="F790" s="51"/>
      <c r="G790" s="225"/>
      <c r="H790" s="225"/>
      <c r="I790" s="225"/>
      <c r="J790" s="225"/>
      <c r="K790" s="225"/>
      <c r="L790" s="225"/>
      <c r="M790" s="225"/>
      <c r="N790" s="225"/>
      <c r="O790" s="225"/>
      <c r="P790" s="225"/>
      <c r="Q790" s="225"/>
      <c r="R790" s="225"/>
      <c r="S790" s="225"/>
      <c r="T790" s="225"/>
      <c r="U790" s="225"/>
      <c r="V790" s="225"/>
      <c r="W790" s="225"/>
      <c r="X790" s="225"/>
      <c r="Y790" s="225"/>
    </row>
    <row r="791" spans="1:25" ht="13.5" customHeight="1">
      <c r="A791" s="257"/>
      <c r="B791" s="257"/>
      <c r="C791" s="257"/>
      <c r="D791" s="257"/>
      <c r="E791" s="51"/>
      <c r="F791" s="51"/>
      <c r="G791" s="225"/>
      <c r="H791" s="225"/>
      <c r="I791" s="225"/>
      <c r="J791" s="225"/>
      <c r="K791" s="225"/>
      <c r="L791" s="225"/>
      <c r="M791" s="225"/>
      <c r="N791" s="225"/>
      <c r="O791" s="225"/>
      <c r="P791" s="225"/>
      <c r="Q791" s="225"/>
      <c r="R791" s="225"/>
      <c r="S791" s="225"/>
      <c r="T791" s="225"/>
      <c r="U791" s="225"/>
      <c r="V791" s="225"/>
      <c r="W791" s="225"/>
      <c r="X791" s="225"/>
      <c r="Y791" s="225"/>
    </row>
    <row r="792" spans="1:25" ht="13.5" customHeight="1">
      <c r="A792" s="257"/>
      <c r="B792" s="257"/>
      <c r="C792" s="257"/>
      <c r="D792" s="257"/>
      <c r="E792" s="51"/>
      <c r="F792" s="51"/>
      <c r="G792" s="225"/>
      <c r="H792" s="225"/>
      <c r="I792" s="225"/>
      <c r="J792" s="225"/>
      <c r="K792" s="225"/>
      <c r="L792" s="225"/>
      <c r="M792" s="225"/>
      <c r="N792" s="225"/>
      <c r="O792" s="225"/>
      <c r="P792" s="225"/>
      <c r="Q792" s="225"/>
      <c r="R792" s="225"/>
      <c r="S792" s="225"/>
      <c r="T792" s="225"/>
      <c r="U792" s="225"/>
      <c r="V792" s="225"/>
      <c r="W792" s="225"/>
      <c r="X792" s="225"/>
      <c r="Y792" s="225"/>
    </row>
    <row r="793" spans="1:25" ht="13.5" customHeight="1">
      <c r="A793" s="257"/>
      <c r="B793" s="257"/>
      <c r="C793" s="257"/>
      <c r="D793" s="257"/>
      <c r="E793" s="51"/>
      <c r="F793" s="51"/>
      <c r="G793" s="225"/>
      <c r="H793" s="225"/>
      <c r="I793" s="225"/>
      <c r="J793" s="225"/>
      <c r="K793" s="225"/>
      <c r="L793" s="225"/>
      <c r="M793" s="225"/>
      <c r="N793" s="225"/>
      <c r="O793" s="225"/>
      <c r="P793" s="225"/>
      <c r="Q793" s="225"/>
      <c r="R793" s="225"/>
      <c r="S793" s="225"/>
      <c r="T793" s="225"/>
      <c r="U793" s="225"/>
      <c r="V793" s="225"/>
      <c r="W793" s="225"/>
      <c r="X793" s="225"/>
      <c r="Y793" s="225"/>
    </row>
    <row r="794" spans="1:25" ht="13.5" customHeight="1">
      <c r="A794" s="257"/>
      <c r="B794" s="257"/>
      <c r="C794" s="257"/>
      <c r="D794" s="257"/>
      <c r="E794" s="51"/>
      <c r="F794" s="51"/>
      <c r="G794" s="225"/>
      <c r="H794" s="225"/>
      <c r="I794" s="225"/>
      <c r="J794" s="225"/>
      <c r="K794" s="225"/>
      <c r="L794" s="225"/>
      <c r="M794" s="225"/>
      <c r="N794" s="225"/>
      <c r="O794" s="225"/>
      <c r="P794" s="225"/>
      <c r="Q794" s="225"/>
      <c r="R794" s="225"/>
      <c r="S794" s="225"/>
      <c r="T794" s="225"/>
      <c r="U794" s="225"/>
      <c r="V794" s="225"/>
      <c r="W794" s="225"/>
      <c r="X794" s="225"/>
      <c r="Y794" s="225"/>
    </row>
    <row r="795" spans="1:25" ht="13.5" customHeight="1">
      <c r="A795" s="257"/>
      <c r="B795" s="257"/>
      <c r="C795" s="257"/>
      <c r="D795" s="257"/>
      <c r="E795" s="51"/>
      <c r="F795" s="51"/>
      <c r="G795" s="225"/>
      <c r="H795" s="225"/>
      <c r="I795" s="225"/>
      <c r="J795" s="225"/>
      <c r="K795" s="225"/>
      <c r="L795" s="225"/>
      <c r="M795" s="225"/>
      <c r="N795" s="225"/>
      <c r="O795" s="225"/>
      <c r="P795" s="225"/>
      <c r="Q795" s="225"/>
      <c r="R795" s="225"/>
      <c r="S795" s="225"/>
      <c r="T795" s="225"/>
      <c r="U795" s="225"/>
      <c r="V795" s="225"/>
      <c r="W795" s="225"/>
      <c r="X795" s="225"/>
      <c r="Y795" s="225"/>
    </row>
    <row r="796" spans="1:25" ht="13.5" customHeight="1">
      <c r="A796" s="257"/>
      <c r="B796" s="257"/>
      <c r="C796" s="257"/>
      <c r="D796" s="257"/>
      <c r="E796" s="51"/>
      <c r="F796" s="51"/>
      <c r="G796" s="225"/>
      <c r="H796" s="225"/>
      <c r="I796" s="225"/>
      <c r="J796" s="225"/>
      <c r="K796" s="225"/>
      <c r="L796" s="225"/>
      <c r="M796" s="225"/>
      <c r="N796" s="225"/>
      <c r="O796" s="225"/>
      <c r="P796" s="225"/>
      <c r="Q796" s="225"/>
      <c r="R796" s="225"/>
      <c r="S796" s="225"/>
      <c r="T796" s="225"/>
      <c r="U796" s="225"/>
      <c r="V796" s="225"/>
      <c r="W796" s="225"/>
      <c r="X796" s="225"/>
      <c r="Y796" s="225"/>
    </row>
    <row r="797" spans="1:25" ht="13.5" customHeight="1">
      <c r="A797" s="257"/>
      <c r="B797" s="257"/>
      <c r="C797" s="257"/>
      <c r="D797" s="257"/>
      <c r="E797" s="51"/>
      <c r="F797" s="51"/>
      <c r="G797" s="225"/>
      <c r="H797" s="225"/>
      <c r="I797" s="225"/>
      <c r="J797" s="225"/>
      <c r="K797" s="225"/>
      <c r="L797" s="225"/>
      <c r="M797" s="225"/>
      <c r="N797" s="225"/>
      <c r="O797" s="225"/>
      <c r="P797" s="225"/>
      <c r="Q797" s="225"/>
      <c r="R797" s="225"/>
      <c r="S797" s="225"/>
      <c r="T797" s="225"/>
      <c r="U797" s="225"/>
      <c r="V797" s="225"/>
      <c r="W797" s="225"/>
      <c r="X797" s="225"/>
      <c r="Y797" s="225"/>
    </row>
    <row r="798" spans="1:25" ht="13.5" customHeight="1">
      <c r="A798" s="257"/>
      <c r="B798" s="257"/>
      <c r="C798" s="257"/>
      <c r="D798" s="257"/>
      <c r="E798" s="51"/>
      <c r="F798" s="51"/>
      <c r="G798" s="225"/>
      <c r="H798" s="225"/>
      <c r="I798" s="225"/>
      <c r="J798" s="225"/>
      <c r="K798" s="225"/>
      <c r="L798" s="225"/>
      <c r="M798" s="225"/>
      <c r="N798" s="225"/>
      <c r="O798" s="225"/>
      <c r="P798" s="225"/>
      <c r="Q798" s="225"/>
      <c r="R798" s="225"/>
      <c r="S798" s="225"/>
      <c r="T798" s="225"/>
      <c r="U798" s="225"/>
      <c r="V798" s="225"/>
      <c r="W798" s="225"/>
      <c r="X798" s="225"/>
      <c r="Y798" s="225"/>
    </row>
    <row r="799" spans="1:25" ht="13.5" customHeight="1">
      <c r="A799" s="257"/>
      <c r="B799" s="257"/>
      <c r="C799" s="257"/>
      <c r="D799" s="257"/>
      <c r="E799" s="51"/>
      <c r="F799" s="51"/>
      <c r="G799" s="225"/>
      <c r="H799" s="225"/>
      <c r="I799" s="225"/>
      <c r="J799" s="225"/>
      <c r="K799" s="225"/>
      <c r="L799" s="225"/>
      <c r="M799" s="225"/>
      <c r="N799" s="225"/>
      <c r="O799" s="225"/>
      <c r="P799" s="225"/>
      <c r="Q799" s="225"/>
      <c r="R799" s="225"/>
      <c r="S799" s="225"/>
      <c r="T799" s="225"/>
      <c r="U799" s="225"/>
      <c r="V799" s="225"/>
      <c r="W799" s="225"/>
      <c r="X799" s="225"/>
      <c r="Y799" s="225"/>
    </row>
    <row r="800" spans="1:25" ht="13.5" customHeight="1">
      <c r="A800" s="257"/>
      <c r="B800" s="257"/>
      <c r="C800" s="257"/>
      <c r="D800" s="257"/>
      <c r="E800" s="51"/>
      <c r="F800" s="51"/>
      <c r="G800" s="225"/>
      <c r="H800" s="225"/>
      <c r="I800" s="225"/>
      <c r="J800" s="225"/>
      <c r="K800" s="225"/>
      <c r="L800" s="225"/>
      <c r="M800" s="225"/>
      <c r="N800" s="225"/>
      <c r="O800" s="225"/>
      <c r="P800" s="225"/>
      <c r="Q800" s="225"/>
      <c r="R800" s="225"/>
      <c r="S800" s="225"/>
      <c r="T800" s="225"/>
      <c r="U800" s="225"/>
      <c r="V800" s="225"/>
      <c r="W800" s="225"/>
      <c r="X800" s="225"/>
      <c r="Y800" s="225"/>
    </row>
    <row r="801" spans="1:25" ht="13.5" customHeight="1">
      <c r="A801" s="257"/>
      <c r="B801" s="257"/>
      <c r="C801" s="257"/>
      <c r="D801" s="257"/>
      <c r="E801" s="51"/>
      <c r="F801" s="51"/>
      <c r="G801" s="225"/>
      <c r="H801" s="225"/>
      <c r="I801" s="225"/>
      <c r="J801" s="225"/>
      <c r="K801" s="225"/>
      <c r="L801" s="225"/>
      <c r="M801" s="225"/>
      <c r="N801" s="225"/>
      <c r="O801" s="225"/>
      <c r="P801" s="225"/>
      <c r="Q801" s="225"/>
      <c r="R801" s="225"/>
      <c r="S801" s="225"/>
      <c r="T801" s="225"/>
      <c r="U801" s="225"/>
      <c r="V801" s="225"/>
      <c r="W801" s="225"/>
      <c r="X801" s="225"/>
      <c r="Y801" s="225"/>
    </row>
    <row r="802" spans="1:25" ht="13.5" customHeight="1">
      <c r="A802" s="257"/>
      <c r="B802" s="257"/>
      <c r="C802" s="257"/>
      <c r="D802" s="257"/>
      <c r="E802" s="51"/>
      <c r="F802" s="51"/>
      <c r="G802" s="225"/>
      <c r="H802" s="225"/>
      <c r="I802" s="225"/>
      <c r="J802" s="225"/>
      <c r="K802" s="225"/>
      <c r="L802" s="225"/>
      <c r="M802" s="225"/>
      <c r="N802" s="225"/>
      <c r="O802" s="225"/>
      <c r="P802" s="225"/>
      <c r="Q802" s="225"/>
      <c r="R802" s="225"/>
      <c r="S802" s="225"/>
      <c r="T802" s="225"/>
      <c r="U802" s="225"/>
      <c r="V802" s="225"/>
      <c r="W802" s="225"/>
      <c r="X802" s="225"/>
      <c r="Y802" s="225"/>
    </row>
    <row r="803" spans="1:25" ht="13.5" customHeight="1">
      <c r="A803" s="257"/>
      <c r="B803" s="257"/>
      <c r="C803" s="257"/>
      <c r="D803" s="257"/>
      <c r="E803" s="51"/>
      <c r="F803" s="51"/>
      <c r="G803" s="225"/>
      <c r="H803" s="225"/>
      <c r="I803" s="225"/>
      <c r="J803" s="225"/>
      <c r="K803" s="225"/>
      <c r="L803" s="225"/>
      <c r="M803" s="225"/>
      <c r="N803" s="225"/>
      <c r="O803" s="225"/>
      <c r="P803" s="225"/>
      <c r="Q803" s="225"/>
      <c r="R803" s="225"/>
      <c r="S803" s="225"/>
      <c r="T803" s="225"/>
      <c r="U803" s="225"/>
      <c r="V803" s="225"/>
      <c r="W803" s="225"/>
      <c r="X803" s="225"/>
      <c r="Y803" s="225"/>
    </row>
    <row r="804" spans="1:25" ht="13.5" customHeight="1">
      <c r="A804" s="257"/>
      <c r="B804" s="257"/>
      <c r="C804" s="257"/>
      <c r="D804" s="257"/>
      <c r="E804" s="51"/>
      <c r="F804" s="51"/>
      <c r="G804" s="225"/>
      <c r="H804" s="225"/>
      <c r="I804" s="225"/>
      <c r="J804" s="225"/>
      <c r="K804" s="225"/>
      <c r="L804" s="225"/>
      <c r="M804" s="225"/>
      <c r="N804" s="225"/>
      <c r="O804" s="225"/>
      <c r="P804" s="225"/>
      <c r="Q804" s="225"/>
      <c r="R804" s="225"/>
      <c r="S804" s="225"/>
      <c r="T804" s="225"/>
      <c r="U804" s="225"/>
      <c r="V804" s="225"/>
      <c r="W804" s="225"/>
      <c r="X804" s="225"/>
      <c r="Y804" s="225"/>
    </row>
    <row r="805" spans="1:25" ht="13.5" customHeight="1">
      <c r="A805" s="257"/>
      <c r="B805" s="257"/>
      <c r="C805" s="257"/>
      <c r="D805" s="257"/>
      <c r="E805" s="51"/>
      <c r="F805" s="51"/>
      <c r="G805" s="225"/>
      <c r="H805" s="225"/>
      <c r="I805" s="225"/>
      <c r="J805" s="225"/>
      <c r="K805" s="225"/>
      <c r="L805" s="225"/>
      <c r="M805" s="225"/>
      <c r="N805" s="225"/>
      <c r="O805" s="225"/>
      <c r="P805" s="225"/>
      <c r="Q805" s="225"/>
      <c r="R805" s="225"/>
      <c r="S805" s="225"/>
      <c r="T805" s="225"/>
      <c r="U805" s="225"/>
      <c r="V805" s="225"/>
      <c r="W805" s="225"/>
      <c r="X805" s="225"/>
      <c r="Y805" s="225"/>
    </row>
    <row r="806" spans="1:25" ht="13.5" customHeight="1">
      <c r="A806" s="257"/>
      <c r="B806" s="257"/>
      <c r="C806" s="257"/>
      <c r="D806" s="257"/>
      <c r="E806" s="51"/>
      <c r="F806" s="51"/>
      <c r="G806" s="225"/>
      <c r="H806" s="225"/>
      <c r="I806" s="225"/>
      <c r="J806" s="225"/>
      <c r="K806" s="225"/>
      <c r="L806" s="225"/>
      <c r="M806" s="225"/>
      <c r="N806" s="225"/>
      <c r="O806" s="225"/>
      <c r="P806" s="225"/>
      <c r="Q806" s="225"/>
      <c r="R806" s="225"/>
      <c r="S806" s="225"/>
      <c r="T806" s="225"/>
      <c r="U806" s="225"/>
      <c r="V806" s="225"/>
      <c r="W806" s="225"/>
      <c r="X806" s="225"/>
      <c r="Y806" s="225"/>
    </row>
    <row r="807" spans="1:25" ht="13.5" customHeight="1">
      <c r="A807" s="257"/>
      <c r="B807" s="257"/>
      <c r="C807" s="257"/>
      <c r="D807" s="257"/>
      <c r="E807" s="51"/>
      <c r="F807" s="51"/>
      <c r="G807" s="225"/>
      <c r="H807" s="225"/>
      <c r="I807" s="225"/>
      <c r="J807" s="225"/>
      <c r="K807" s="225"/>
      <c r="L807" s="225"/>
      <c r="M807" s="225"/>
      <c r="N807" s="225"/>
      <c r="O807" s="225"/>
      <c r="P807" s="225"/>
      <c r="Q807" s="225"/>
      <c r="R807" s="225"/>
      <c r="S807" s="225"/>
      <c r="T807" s="225"/>
      <c r="U807" s="225"/>
      <c r="V807" s="225"/>
      <c r="W807" s="225"/>
      <c r="X807" s="225"/>
      <c r="Y807" s="225"/>
    </row>
    <row r="808" spans="1:25" ht="13.5" customHeight="1">
      <c r="A808" s="257"/>
      <c r="B808" s="257"/>
      <c r="C808" s="257"/>
      <c r="D808" s="257"/>
      <c r="E808" s="51"/>
      <c r="F808" s="51"/>
      <c r="G808" s="225"/>
      <c r="H808" s="225"/>
      <c r="I808" s="225"/>
      <c r="J808" s="225"/>
      <c r="K808" s="225"/>
      <c r="L808" s="225"/>
      <c r="M808" s="225"/>
      <c r="N808" s="225"/>
      <c r="O808" s="225"/>
      <c r="P808" s="225"/>
      <c r="Q808" s="225"/>
      <c r="R808" s="225"/>
      <c r="S808" s="225"/>
      <c r="T808" s="225"/>
      <c r="U808" s="225"/>
      <c r="V808" s="225"/>
      <c r="W808" s="225"/>
      <c r="X808" s="225"/>
      <c r="Y808" s="225"/>
    </row>
    <row r="809" spans="1:25" ht="13.5" customHeight="1">
      <c r="A809" s="257"/>
      <c r="B809" s="257"/>
      <c r="C809" s="257"/>
      <c r="D809" s="257"/>
      <c r="E809" s="51"/>
      <c r="F809" s="51"/>
      <c r="G809" s="225"/>
      <c r="H809" s="225"/>
      <c r="I809" s="225"/>
      <c r="J809" s="225"/>
      <c r="K809" s="225"/>
      <c r="L809" s="225"/>
      <c r="M809" s="225"/>
      <c r="N809" s="225"/>
      <c r="O809" s="225"/>
      <c r="P809" s="225"/>
      <c r="Q809" s="225"/>
      <c r="R809" s="225"/>
      <c r="S809" s="225"/>
      <c r="T809" s="225"/>
      <c r="U809" s="225"/>
      <c r="V809" s="225"/>
      <c r="W809" s="225"/>
      <c r="X809" s="225"/>
      <c r="Y809" s="225"/>
    </row>
    <row r="810" spans="1:25" ht="13.5" customHeight="1">
      <c r="A810" s="257"/>
      <c r="B810" s="257"/>
      <c r="C810" s="257"/>
      <c r="D810" s="257"/>
      <c r="E810" s="51"/>
      <c r="F810" s="51"/>
      <c r="G810" s="225"/>
      <c r="H810" s="225"/>
      <c r="I810" s="225"/>
      <c r="J810" s="225"/>
      <c r="K810" s="225"/>
      <c r="L810" s="225"/>
      <c r="M810" s="225"/>
      <c r="N810" s="225"/>
      <c r="O810" s="225"/>
      <c r="P810" s="225"/>
      <c r="Q810" s="225"/>
      <c r="R810" s="225"/>
      <c r="S810" s="225"/>
      <c r="T810" s="225"/>
      <c r="U810" s="225"/>
      <c r="V810" s="225"/>
      <c r="W810" s="225"/>
      <c r="X810" s="225"/>
      <c r="Y810" s="225"/>
    </row>
    <row r="811" spans="1:25" ht="13.5" customHeight="1">
      <c r="A811" s="257"/>
      <c r="B811" s="257"/>
      <c r="C811" s="257"/>
      <c r="D811" s="257"/>
      <c r="E811" s="51"/>
      <c r="F811" s="51"/>
      <c r="G811" s="225"/>
      <c r="H811" s="225"/>
      <c r="I811" s="225"/>
      <c r="J811" s="225"/>
      <c r="K811" s="225"/>
      <c r="L811" s="225"/>
      <c r="M811" s="225"/>
      <c r="N811" s="225"/>
      <c r="O811" s="225"/>
      <c r="P811" s="225"/>
      <c r="Q811" s="225"/>
      <c r="R811" s="225"/>
      <c r="S811" s="225"/>
      <c r="T811" s="225"/>
      <c r="U811" s="225"/>
      <c r="V811" s="225"/>
      <c r="W811" s="225"/>
      <c r="X811" s="225"/>
      <c r="Y811" s="225"/>
    </row>
    <row r="812" spans="1:25" ht="13.5" customHeight="1">
      <c r="A812" s="257"/>
      <c r="B812" s="257"/>
      <c r="C812" s="257"/>
      <c r="D812" s="257"/>
      <c r="E812" s="51"/>
      <c r="F812" s="51"/>
      <c r="G812" s="225"/>
      <c r="H812" s="225"/>
      <c r="I812" s="225"/>
      <c r="J812" s="225"/>
      <c r="K812" s="225"/>
      <c r="L812" s="225"/>
      <c r="M812" s="225"/>
      <c r="N812" s="225"/>
      <c r="O812" s="225"/>
      <c r="P812" s="225"/>
      <c r="Q812" s="225"/>
      <c r="R812" s="225"/>
      <c r="S812" s="225"/>
      <c r="T812" s="225"/>
      <c r="U812" s="225"/>
      <c r="V812" s="225"/>
      <c r="W812" s="225"/>
      <c r="X812" s="225"/>
      <c r="Y812" s="225"/>
    </row>
    <row r="813" spans="1:25" ht="13.5" customHeight="1">
      <c r="A813" s="257"/>
      <c r="B813" s="257"/>
      <c r="C813" s="257"/>
      <c r="D813" s="257"/>
      <c r="E813" s="51"/>
      <c r="F813" s="51"/>
      <c r="G813" s="225"/>
      <c r="H813" s="225"/>
      <c r="I813" s="225"/>
      <c r="J813" s="225"/>
      <c r="K813" s="225"/>
      <c r="L813" s="225"/>
      <c r="M813" s="225"/>
      <c r="N813" s="225"/>
      <c r="O813" s="225"/>
      <c r="P813" s="225"/>
      <c r="Q813" s="225"/>
      <c r="R813" s="225"/>
      <c r="S813" s="225"/>
      <c r="T813" s="225"/>
      <c r="U813" s="225"/>
      <c r="V813" s="225"/>
      <c r="W813" s="225"/>
      <c r="X813" s="225"/>
      <c r="Y813" s="225"/>
    </row>
    <row r="814" spans="1:25" ht="13.5" customHeight="1">
      <c r="A814" s="257"/>
      <c r="B814" s="257"/>
      <c r="C814" s="257"/>
      <c r="D814" s="257"/>
      <c r="E814" s="51"/>
      <c r="F814" s="51"/>
      <c r="G814" s="225"/>
      <c r="H814" s="225"/>
      <c r="I814" s="225"/>
      <c r="J814" s="225"/>
      <c r="K814" s="225"/>
      <c r="L814" s="225"/>
      <c r="M814" s="225"/>
      <c r="N814" s="225"/>
      <c r="O814" s="225"/>
      <c r="P814" s="225"/>
      <c r="Q814" s="225"/>
      <c r="R814" s="225"/>
      <c r="S814" s="225"/>
      <c r="T814" s="225"/>
      <c r="U814" s="225"/>
      <c r="V814" s="225"/>
      <c r="W814" s="225"/>
      <c r="X814" s="225"/>
      <c r="Y814" s="225"/>
    </row>
    <row r="815" spans="1:25" ht="13.5" customHeight="1">
      <c r="A815" s="257"/>
      <c r="B815" s="257"/>
      <c r="C815" s="257"/>
      <c r="D815" s="257"/>
      <c r="E815" s="51"/>
      <c r="F815" s="51"/>
      <c r="G815" s="225"/>
      <c r="H815" s="225"/>
      <c r="I815" s="225"/>
      <c r="J815" s="225"/>
      <c r="K815" s="225"/>
      <c r="L815" s="225"/>
      <c r="M815" s="225"/>
      <c r="N815" s="225"/>
      <c r="O815" s="225"/>
      <c r="P815" s="225"/>
      <c r="Q815" s="225"/>
      <c r="R815" s="225"/>
      <c r="S815" s="225"/>
      <c r="T815" s="225"/>
      <c r="U815" s="225"/>
      <c r="V815" s="225"/>
      <c r="W815" s="225"/>
      <c r="X815" s="225"/>
      <c r="Y815" s="225"/>
    </row>
    <row r="816" spans="1:25" ht="13.5" customHeight="1">
      <c r="A816" s="257"/>
      <c r="B816" s="257"/>
      <c r="C816" s="257"/>
      <c r="D816" s="257"/>
      <c r="E816" s="51"/>
      <c r="F816" s="51"/>
      <c r="G816" s="225"/>
      <c r="H816" s="225"/>
      <c r="I816" s="225"/>
      <c r="J816" s="225"/>
      <c r="K816" s="225"/>
      <c r="L816" s="225"/>
      <c r="M816" s="225"/>
      <c r="N816" s="225"/>
      <c r="O816" s="225"/>
      <c r="P816" s="225"/>
      <c r="Q816" s="225"/>
      <c r="R816" s="225"/>
      <c r="S816" s="225"/>
      <c r="T816" s="225"/>
      <c r="U816" s="225"/>
      <c r="V816" s="225"/>
      <c r="W816" s="225"/>
      <c r="X816" s="225"/>
      <c r="Y816" s="225"/>
    </row>
    <row r="817" spans="1:25" ht="13.5" customHeight="1">
      <c r="A817" s="257"/>
      <c r="B817" s="257"/>
      <c r="C817" s="257"/>
      <c r="D817" s="257"/>
      <c r="E817" s="51"/>
      <c r="F817" s="51"/>
      <c r="G817" s="225"/>
      <c r="H817" s="225"/>
      <c r="I817" s="225"/>
      <c r="J817" s="225"/>
      <c r="K817" s="225"/>
      <c r="L817" s="225"/>
      <c r="M817" s="225"/>
      <c r="N817" s="225"/>
      <c r="O817" s="225"/>
      <c r="P817" s="225"/>
      <c r="Q817" s="225"/>
      <c r="R817" s="225"/>
      <c r="S817" s="225"/>
      <c r="T817" s="225"/>
      <c r="U817" s="225"/>
      <c r="V817" s="225"/>
      <c r="W817" s="225"/>
      <c r="X817" s="225"/>
      <c r="Y817" s="225"/>
    </row>
    <row r="818" spans="1:25" ht="13.5" customHeight="1">
      <c r="A818" s="257"/>
      <c r="B818" s="257"/>
      <c r="C818" s="257"/>
      <c r="D818" s="257"/>
      <c r="E818" s="51"/>
      <c r="F818" s="51"/>
      <c r="G818" s="225"/>
      <c r="H818" s="225"/>
      <c r="I818" s="225"/>
      <c r="J818" s="225"/>
      <c r="K818" s="225"/>
      <c r="L818" s="225"/>
      <c r="M818" s="225"/>
      <c r="N818" s="225"/>
      <c r="O818" s="225"/>
      <c r="P818" s="225"/>
      <c r="Q818" s="225"/>
      <c r="R818" s="225"/>
      <c r="S818" s="225"/>
      <c r="T818" s="225"/>
      <c r="U818" s="225"/>
      <c r="V818" s="225"/>
      <c r="W818" s="225"/>
      <c r="X818" s="225"/>
      <c r="Y818" s="225"/>
    </row>
    <row r="819" spans="1:25" ht="13.5" customHeight="1">
      <c r="A819" s="257"/>
      <c r="B819" s="257"/>
      <c r="C819" s="257"/>
      <c r="D819" s="257"/>
      <c r="E819" s="51"/>
      <c r="F819" s="51"/>
      <c r="G819" s="225"/>
      <c r="H819" s="225"/>
      <c r="I819" s="225"/>
      <c r="J819" s="225"/>
      <c r="K819" s="225"/>
      <c r="L819" s="225"/>
      <c r="M819" s="225"/>
      <c r="N819" s="225"/>
      <c r="O819" s="225"/>
      <c r="P819" s="225"/>
      <c r="Q819" s="225"/>
      <c r="R819" s="225"/>
      <c r="S819" s="225"/>
      <c r="T819" s="225"/>
      <c r="U819" s="225"/>
      <c r="V819" s="225"/>
      <c r="W819" s="225"/>
      <c r="X819" s="225"/>
      <c r="Y819" s="225"/>
    </row>
    <row r="820" spans="1:25" ht="13.5" customHeight="1">
      <c r="A820" s="257"/>
      <c r="B820" s="257"/>
      <c r="C820" s="257"/>
      <c r="D820" s="257"/>
      <c r="E820" s="51"/>
      <c r="F820" s="51"/>
      <c r="G820" s="225"/>
      <c r="H820" s="225"/>
      <c r="I820" s="225"/>
      <c r="J820" s="225"/>
      <c r="K820" s="225"/>
      <c r="L820" s="225"/>
      <c r="M820" s="225"/>
      <c r="N820" s="225"/>
      <c r="O820" s="225"/>
      <c r="P820" s="225"/>
      <c r="Q820" s="225"/>
      <c r="R820" s="225"/>
      <c r="S820" s="225"/>
      <c r="T820" s="225"/>
      <c r="U820" s="225"/>
      <c r="V820" s="225"/>
      <c r="W820" s="225"/>
      <c r="X820" s="225"/>
      <c r="Y820" s="225"/>
    </row>
    <row r="821" spans="1:25" ht="13.5" customHeight="1">
      <c r="A821" s="257"/>
      <c r="B821" s="257"/>
      <c r="C821" s="257"/>
      <c r="D821" s="257"/>
      <c r="E821" s="51"/>
      <c r="F821" s="51"/>
      <c r="G821" s="225"/>
      <c r="H821" s="225"/>
      <c r="I821" s="225"/>
      <c r="J821" s="225"/>
      <c r="K821" s="225"/>
      <c r="L821" s="225"/>
      <c r="M821" s="225"/>
      <c r="N821" s="225"/>
      <c r="O821" s="225"/>
      <c r="P821" s="225"/>
      <c r="Q821" s="225"/>
      <c r="R821" s="225"/>
      <c r="S821" s="225"/>
      <c r="T821" s="225"/>
      <c r="U821" s="225"/>
      <c r="V821" s="225"/>
      <c r="W821" s="225"/>
      <c r="X821" s="225"/>
      <c r="Y821" s="225"/>
    </row>
    <row r="822" spans="1:25" ht="13.5" customHeight="1">
      <c r="A822" s="257"/>
      <c r="B822" s="257"/>
      <c r="C822" s="257"/>
      <c r="D822" s="257"/>
      <c r="E822" s="51"/>
      <c r="F822" s="51"/>
      <c r="G822" s="225"/>
      <c r="H822" s="225"/>
      <c r="I822" s="225"/>
      <c r="J822" s="225"/>
      <c r="K822" s="225"/>
      <c r="L822" s="225"/>
      <c r="M822" s="225"/>
      <c r="N822" s="225"/>
      <c r="O822" s="225"/>
      <c r="P822" s="225"/>
      <c r="Q822" s="225"/>
      <c r="R822" s="225"/>
      <c r="S822" s="225"/>
      <c r="T822" s="225"/>
      <c r="U822" s="225"/>
      <c r="V822" s="225"/>
      <c r="W822" s="225"/>
      <c r="X822" s="225"/>
      <c r="Y822" s="225"/>
    </row>
    <row r="823" spans="1:25" ht="13.5" customHeight="1">
      <c r="A823" s="257"/>
      <c r="B823" s="257"/>
      <c r="C823" s="257"/>
      <c r="D823" s="257"/>
      <c r="E823" s="51"/>
      <c r="F823" s="51"/>
      <c r="G823" s="225"/>
      <c r="H823" s="225"/>
      <c r="I823" s="225"/>
      <c r="J823" s="225"/>
      <c r="K823" s="225"/>
      <c r="L823" s="225"/>
      <c r="M823" s="225"/>
      <c r="N823" s="225"/>
      <c r="O823" s="225"/>
      <c r="P823" s="225"/>
      <c r="Q823" s="225"/>
      <c r="R823" s="225"/>
      <c r="S823" s="225"/>
      <c r="T823" s="225"/>
      <c r="U823" s="225"/>
      <c r="V823" s="225"/>
      <c r="W823" s="225"/>
      <c r="X823" s="225"/>
      <c r="Y823" s="225"/>
    </row>
    <row r="824" spans="1:25" ht="13.5" customHeight="1">
      <c r="A824" s="257"/>
      <c r="B824" s="257"/>
      <c r="C824" s="257"/>
      <c r="D824" s="257"/>
      <c r="E824" s="51"/>
      <c r="F824" s="51"/>
      <c r="G824" s="225"/>
      <c r="H824" s="225"/>
      <c r="I824" s="225"/>
      <c r="J824" s="225"/>
      <c r="K824" s="225"/>
      <c r="L824" s="225"/>
      <c r="M824" s="225"/>
      <c r="N824" s="225"/>
      <c r="O824" s="225"/>
      <c r="P824" s="225"/>
      <c r="Q824" s="225"/>
      <c r="R824" s="225"/>
      <c r="S824" s="225"/>
      <c r="T824" s="225"/>
      <c r="U824" s="225"/>
      <c r="V824" s="225"/>
      <c r="W824" s="225"/>
      <c r="X824" s="225"/>
      <c r="Y824" s="225"/>
    </row>
    <row r="825" spans="1:25" ht="13.5" customHeight="1">
      <c r="A825" s="257"/>
      <c r="B825" s="257"/>
      <c r="C825" s="257"/>
      <c r="D825" s="257"/>
      <c r="E825" s="51"/>
      <c r="F825" s="51"/>
      <c r="G825" s="225"/>
      <c r="H825" s="225"/>
      <c r="I825" s="225"/>
      <c r="J825" s="225"/>
      <c r="K825" s="225"/>
      <c r="L825" s="225"/>
      <c r="M825" s="225"/>
      <c r="N825" s="225"/>
      <c r="O825" s="225"/>
      <c r="P825" s="225"/>
      <c r="Q825" s="225"/>
      <c r="R825" s="225"/>
      <c r="S825" s="225"/>
      <c r="T825" s="225"/>
      <c r="U825" s="225"/>
      <c r="V825" s="225"/>
      <c r="W825" s="225"/>
      <c r="X825" s="225"/>
      <c r="Y825" s="225"/>
    </row>
    <row r="826" spans="1:25" ht="13.5" customHeight="1">
      <c r="A826" s="257"/>
      <c r="B826" s="257"/>
      <c r="C826" s="257"/>
      <c r="D826" s="257"/>
      <c r="E826" s="51"/>
      <c r="F826" s="51"/>
      <c r="G826" s="225"/>
      <c r="H826" s="225"/>
      <c r="I826" s="225"/>
      <c r="J826" s="225"/>
      <c r="K826" s="225"/>
      <c r="L826" s="225"/>
      <c r="M826" s="225"/>
      <c r="N826" s="225"/>
      <c r="O826" s="225"/>
      <c r="P826" s="225"/>
      <c r="Q826" s="225"/>
      <c r="R826" s="225"/>
      <c r="S826" s="225"/>
      <c r="T826" s="225"/>
      <c r="U826" s="225"/>
      <c r="V826" s="225"/>
      <c r="W826" s="225"/>
      <c r="X826" s="225"/>
      <c r="Y826" s="225"/>
    </row>
    <row r="827" spans="1:25" ht="13.5" customHeight="1">
      <c r="A827" s="257"/>
      <c r="B827" s="257"/>
      <c r="C827" s="257"/>
      <c r="D827" s="257"/>
      <c r="E827" s="51"/>
      <c r="F827" s="51"/>
      <c r="G827" s="225"/>
      <c r="H827" s="225"/>
      <c r="I827" s="225"/>
      <c r="J827" s="225"/>
      <c r="K827" s="225"/>
      <c r="L827" s="225"/>
      <c r="M827" s="225"/>
      <c r="N827" s="225"/>
      <c r="O827" s="225"/>
      <c r="P827" s="225"/>
      <c r="Q827" s="225"/>
      <c r="R827" s="225"/>
      <c r="S827" s="225"/>
      <c r="T827" s="225"/>
      <c r="U827" s="225"/>
      <c r="V827" s="225"/>
      <c r="W827" s="225"/>
      <c r="X827" s="225"/>
      <c r="Y827" s="225"/>
    </row>
    <row r="828" spans="1:25" ht="13.5" customHeight="1">
      <c r="A828" s="257"/>
      <c r="B828" s="257"/>
      <c r="C828" s="257"/>
      <c r="D828" s="257"/>
      <c r="E828" s="51"/>
      <c r="F828" s="51"/>
      <c r="G828" s="225"/>
      <c r="H828" s="225"/>
      <c r="I828" s="225"/>
      <c r="J828" s="225"/>
      <c r="K828" s="225"/>
      <c r="L828" s="225"/>
      <c r="M828" s="225"/>
      <c r="N828" s="225"/>
      <c r="O828" s="225"/>
      <c r="P828" s="225"/>
      <c r="Q828" s="225"/>
      <c r="R828" s="225"/>
      <c r="S828" s="225"/>
      <c r="T828" s="225"/>
      <c r="U828" s="225"/>
      <c r="V828" s="225"/>
      <c r="W828" s="225"/>
      <c r="X828" s="225"/>
      <c r="Y828" s="225"/>
    </row>
    <row r="829" spans="1:25" ht="13.5" customHeight="1">
      <c r="A829" s="257"/>
      <c r="B829" s="257"/>
      <c r="C829" s="257"/>
      <c r="D829" s="257"/>
      <c r="E829" s="51"/>
      <c r="F829" s="51"/>
      <c r="G829" s="225"/>
      <c r="H829" s="225"/>
      <c r="I829" s="225"/>
      <c r="J829" s="225"/>
      <c r="K829" s="225"/>
      <c r="L829" s="225"/>
      <c r="M829" s="225"/>
      <c r="N829" s="225"/>
      <c r="O829" s="225"/>
      <c r="P829" s="225"/>
      <c r="Q829" s="225"/>
      <c r="R829" s="225"/>
      <c r="S829" s="225"/>
      <c r="T829" s="225"/>
      <c r="U829" s="225"/>
      <c r="V829" s="225"/>
      <c r="W829" s="225"/>
      <c r="X829" s="225"/>
      <c r="Y829" s="225"/>
    </row>
    <row r="830" spans="1:25" ht="13.5" customHeight="1">
      <c r="A830" s="257"/>
      <c r="B830" s="257"/>
      <c r="C830" s="257"/>
      <c r="D830" s="257"/>
      <c r="E830" s="51"/>
      <c r="F830" s="51"/>
      <c r="G830" s="225"/>
      <c r="H830" s="225"/>
      <c r="I830" s="225"/>
      <c r="J830" s="225"/>
      <c r="K830" s="225"/>
      <c r="L830" s="225"/>
      <c r="M830" s="225"/>
      <c r="N830" s="225"/>
      <c r="O830" s="225"/>
      <c r="P830" s="225"/>
      <c r="Q830" s="225"/>
      <c r="R830" s="225"/>
      <c r="S830" s="225"/>
      <c r="T830" s="225"/>
      <c r="U830" s="225"/>
      <c r="V830" s="225"/>
      <c r="W830" s="225"/>
      <c r="X830" s="225"/>
      <c r="Y830" s="225"/>
    </row>
    <row r="831" spans="1:25" ht="13.5" customHeight="1">
      <c r="A831" s="257"/>
      <c r="B831" s="257"/>
      <c r="C831" s="257"/>
      <c r="D831" s="257"/>
      <c r="E831" s="51"/>
      <c r="F831" s="51"/>
      <c r="G831" s="225"/>
      <c r="H831" s="225"/>
      <c r="I831" s="225"/>
      <c r="J831" s="225"/>
      <c r="K831" s="225"/>
      <c r="L831" s="225"/>
      <c r="M831" s="225"/>
      <c r="N831" s="225"/>
      <c r="O831" s="225"/>
      <c r="P831" s="225"/>
      <c r="Q831" s="225"/>
      <c r="R831" s="225"/>
      <c r="S831" s="225"/>
      <c r="T831" s="225"/>
      <c r="U831" s="225"/>
      <c r="V831" s="225"/>
      <c r="W831" s="225"/>
      <c r="X831" s="225"/>
      <c r="Y831" s="225"/>
    </row>
    <row r="832" spans="1:25" ht="13.5" customHeight="1">
      <c r="A832" s="257"/>
      <c r="B832" s="257"/>
      <c r="C832" s="257"/>
      <c r="D832" s="257"/>
      <c r="E832" s="51"/>
      <c r="F832" s="51"/>
      <c r="G832" s="225"/>
      <c r="H832" s="225"/>
      <c r="I832" s="225"/>
      <c r="J832" s="225"/>
      <c r="K832" s="225"/>
      <c r="L832" s="225"/>
      <c r="M832" s="225"/>
      <c r="N832" s="225"/>
      <c r="O832" s="225"/>
      <c r="P832" s="225"/>
      <c r="Q832" s="225"/>
      <c r="R832" s="225"/>
      <c r="S832" s="225"/>
      <c r="T832" s="225"/>
      <c r="U832" s="225"/>
      <c r="V832" s="225"/>
      <c r="W832" s="225"/>
      <c r="X832" s="225"/>
      <c r="Y832" s="225"/>
    </row>
    <row r="833" spans="1:25" ht="13.5" customHeight="1">
      <c r="A833" s="257"/>
      <c r="B833" s="257"/>
      <c r="C833" s="257"/>
      <c r="D833" s="257"/>
      <c r="E833" s="51"/>
      <c r="F833" s="51"/>
      <c r="G833" s="225"/>
      <c r="H833" s="225"/>
      <c r="I833" s="225"/>
      <c r="J833" s="225"/>
      <c r="K833" s="225"/>
      <c r="L833" s="225"/>
      <c r="M833" s="225"/>
      <c r="N833" s="225"/>
      <c r="O833" s="225"/>
      <c r="P833" s="225"/>
      <c r="Q833" s="225"/>
      <c r="R833" s="225"/>
      <c r="S833" s="225"/>
      <c r="T833" s="225"/>
      <c r="U833" s="225"/>
      <c r="V833" s="225"/>
      <c r="W833" s="225"/>
      <c r="X833" s="225"/>
      <c r="Y833" s="225"/>
    </row>
    <row r="834" spans="1:25" ht="13.5" customHeight="1">
      <c r="A834" s="257"/>
      <c r="B834" s="257"/>
      <c r="C834" s="257"/>
      <c r="D834" s="257"/>
      <c r="E834" s="51"/>
      <c r="F834" s="51"/>
      <c r="G834" s="225"/>
      <c r="H834" s="225"/>
      <c r="I834" s="225"/>
      <c r="J834" s="225"/>
      <c r="K834" s="225"/>
      <c r="L834" s="225"/>
      <c r="M834" s="225"/>
      <c r="N834" s="225"/>
      <c r="O834" s="225"/>
      <c r="P834" s="225"/>
      <c r="Q834" s="225"/>
      <c r="R834" s="225"/>
      <c r="S834" s="225"/>
      <c r="T834" s="225"/>
      <c r="U834" s="225"/>
      <c r="V834" s="225"/>
      <c r="W834" s="225"/>
      <c r="X834" s="225"/>
      <c r="Y834" s="225"/>
    </row>
    <row r="835" spans="1:25" ht="13.5" customHeight="1">
      <c r="A835" s="257"/>
      <c r="B835" s="257"/>
      <c r="C835" s="257"/>
      <c r="D835" s="257"/>
      <c r="E835" s="51"/>
      <c r="F835" s="51"/>
      <c r="G835" s="225"/>
      <c r="H835" s="225"/>
      <c r="I835" s="225"/>
      <c r="J835" s="225"/>
      <c r="K835" s="225"/>
      <c r="L835" s="225"/>
      <c r="M835" s="225"/>
      <c r="N835" s="225"/>
      <c r="O835" s="225"/>
      <c r="P835" s="225"/>
      <c r="Q835" s="225"/>
      <c r="R835" s="225"/>
      <c r="S835" s="225"/>
      <c r="T835" s="225"/>
      <c r="U835" s="225"/>
      <c r="V835" s="225"/>
      <c r="W835" s="225"/>
      <c r="X835" s="225"/>
      <c r="Y835" s="225"/>
    </row>
    <row r="836" spans="1:25" ht="13.5" customHeight="1">
      <c r="A836" s="257"/>
      <c r="B836" s="257"/>
      <c r="C836" s="257"/>
      <c r="D836" s="257"/>
      <c r="E836" s="51"/>
      <c r="F836" s="51"/>
      <c r="G836" s="225"/>
      <c r="H836" s="225"/>
      <c r="I836" s="225"/>
      <c r="J836" s="225"/>
      <c r="K836" s="225"/>
      <c r="L836" s="225"/>
      <c r="M836" s="225"/>
      <c r="N836" s="225"/>
      <c r="O836" s="225"/>
      <c r="P836" s="225"/>
      <c r="Q836" s="225"/>
      <c r="R836" s="225"/>
      <c r="S836" s="225"/>
      <c r="T836" s="225"/>
      <c r="U836" s="225"/>
      <c r="V836" s="225"/>
      <c r="W836" s="225"/>
      <c r="X836" s="225"/>
      <c r="Y836" s="225"/>
    </row>
    <row r="837" spans="1:25" ht="13.5" customHeight="1">
      <c r="A837" s="257"/>
      <c r="B837" s="257"/>
      <c r="C837" s="257"/>
      <c r="D837" s="257"/>
      <c r="E837" s="51"/>
      <c r="F837" s="51"/>
      <c r="G837" s="225"/>
      <c r="H837" s="225"/>
      <c r="I837" s="225"/>
      <c r="J837" s="225"/>
      <c r="K837" s="225"/>
      <c r="L837" s="225"/>
      <c r="M837" s="225"/>
      <c r="N837" s="225"/>
      <c r="O837" s="225"/>
      <c r="P837" s="225"/>
      <c r="Q837" s="225"/>
      <c r="R837" s="225"/>
      <c r="S837" s="225"/>
      <c r="T837" s="225"/>
      <c r="U837" s="225"/>
      <c r="V837" s="225"/>
      <c r="W837" s="225"/>
      <c r="X837" s="225"/>
      <c r="Y837" s="225"/>
    </row>
    <row r="838" spans="1:25" ht="13.5" customHeight="1">
      <c r="A838" s="257"/>
      <c r="B838" s="257"/>
      <c r="C838" s="257"/>
      <c r="D838" s="257"/>
      <c r="E838" s="51"/>
      <c r="F838" s="51"/>
      <c r="G838" s="225"/>
      <c r="H838" s="225"/>
      <c r="I838" s="225"/>
      <c r="J838" s="225"/>
      <c r="K838" s="225"/>
      <c r="L838" s="225"/>
      <c r="M838" s="225"/>
      <c r="N838" s="225"/>
      <c r="O838" s="225"/>
      <c r="P838" s="225"/>
      <c r="Q838" s="225"/>
      <c r="R838" s="225"/>
      <c r="S838" s="225"/>
      <c r="T838" s="225"/>
      <c r="U838" s="225"/>
      <c r="V838" s="225"/>
      <c r="W838" s="225"/>
      <c r="X838" s="225"/>
      <c r="Y838" s="225"/>
    </row>
    <row r="839" spans="1:25" ht="13.5" customHeight="1">
      <c r="A839" s="257"/>
      <c r="B839" s="257"/>
      <c r="C839" s="257"/>
      <c r="D839" s="257"/>
      <c r="E839" s="51"/>
      <c r="F839" s="51"/>
      <c r="G839" s="225"/>
      <c r="H839" s="225"/>
      <c r="I839" s="225"/>
      <c r="J839" s="225"/>
      <c r="K839" s="225"/>
      <c r="L839" s="225"/>
      <c r="M839" s="225"/>
      <c r="N839" s="225"/>
      <c r="O839" s="225"/>
      <c r="P839" s="225"/>
      <c r="Q839" s="225"/>
      <c r="R839" s="225"/>
      <c r="S839" s="225"/>
      <c r="T839" s="225"/>
      <c r="U839" s="225"/>
      <c r="V839" s="225"/>
      <c r="W839" s="225"/>
      <c r="X839" s="225"/>
      <c r="Y839" s="225"/>
    </row>
    <row r="840" spans="1:25" ht="13.5" customHeight="1">
      <c r="A840" s="257"/>
      <c r="B840" s="257"/>
      <c r="C840" s="257"/>
      <c r="D840" s="257"/>
      <c r="E840" s="51"/>
      <c r="F840" s="51"/>
      <c r="G840" s="225"/>
      <c r="H840" s="225"/>
      <c r="I840" s="225"/>
      <c r="J840" s="225"/>
      <c r="K840" s="225"/>
      <c r="L840" s="225"/>
      <c r="M840" s="225"/>
      <c r="N840" s="225"/>
      <c r="O840" s="225"/>
      <c r="P840" s="225"/>
      <c r="Q840" s="225"/>
      <c r="R840" s="225"/>
      <c r="S840" s="225"/>
      <c r="T840" s="225"/>
      <c r="U840" s="225"/>
      <c r="V840" s="225"/>
      <c r="W840" s="225"/>
      <c r="X840" s="225"/>
      <c r="Y840" s="225"/>
    </row>
    <row r="841" spans="1:25" ht="13.5" customHeight="1">
      <c r="A841" s="257"/>
      <c r="B841" s="257"/>
      <c r="C841" s="257"/>
      <c r="D841" s="257"/>
      <c r="E841" s="51"/>
      <c r="F841" s="51"/>
      <c r="G841" s="225"/>
      <c r="H841" s="225"/>
      <c r="I841" s="225"/>
      <c r="J841" s="225"/>
      <c r="K841" s="225"/>
      <c r="L841" s="225"/>
      <c r="M841" s="225"/>
      <c r="N841" s="225"/>
      <c r="O841" s="225"/>
      <c r="P841" s="225"/>
      <c r="Q841" s="225"/>
      <c r="R841" s="225"/>
      <c r="S841" s="225"/>
      <c r="T841" s="225"/>
      <c r="U841" s="225"/>
      <c r="V841" s="225"/>
      <c r="W841" s="225"/>
      <c r="X841" s="225"/>
      <c r="Y841" s="225"/>
    </row>
    <row r="842" spans="1:25" ht="13.5" customHeight="1">
      <c r="A842" s="257"/>
      <c r="B842" s="257"/>
      <c r="C842" s="257"/>
      <c r="D842" s="257"/>
      <c r="E842" s="51"/>
      <c r="F842" s="51"/>
      <c r="G842" s="225"/>
      <c r="H842" s="225"/>
      <c r="I842" s="225"/>
      <c r="J842" s="225"/>
      <c r="K842" s="225"/>
      <c r="L842" s="225"/>
      <c r="M842" s="225"/>
      <c r="N842" s="225"/>
      <c r="O842" s="225"/>
      <c r="P842" s="225"/>
      <c r="Q842" s="225"/>
      <c r="R842" s="225"/>
      <c r="S842" s="225"/>
      <c r="T842" s="225"/>
      <c r="U842" s="225"/>
      <c r="V842" s="225"/>
      <c r="W842" s="225"/>
      <c r="X842" s="225"/>
      <c r="Y842" s="225"/>
    </row>
    <row r="843" spans="1:25" ht="13.5" customHeight="1">
      <c r="A843" s="257"/>
      <c r="B843" s="257"/>
      <c r="C843" s="257"/>
      <c r="D843" s="257"/>
      <c r="E843" s="51"/>
      <c r="F843" s="51"/>
      <c r="G843" s="225"/>
      <c r="H843" s="225"/>
      <c r="I843" s="225"/>
      <c r="J843" s="225"/>
      <c r="K843" s="225"/>
      <c r="L843" s="225"/>
      <c r="M843" s="225"/>
      <c r="N843" s="225"/>
      <c r="O843" s="225"/>
      <c r="P843" s="225"/>
      <c r="Q843" s="225"/>
      <c r="R843" s="225"/>
      <c r="S843" s="225"/>
      <c r="T843" s="225"/>
      <c r="U843" s="225"/>
      <c r="V843" s="225"/>
      <c r="W843" s="225"/>
      <c r="X843" s="225"/>
      <c r="Y843" s="225"/>
    </row>
    <row r="844" spans="1:25" ht="13.5" customHeight="1">
      <c r="A844" s="257"/>
      <c r="B844" s="257"/>
      <c r="C844" s="257"/>
      <c r="D844" s="257"/>
      <c r="E844" s="51"/>
      <c r="F844" s="51"/>
      <c r="G844" s="225"/>
      <c r="H844" s="225"/>
      <c r="I844" s="225"/>
      <c r="J844" s="225"/>
      <c r="K844" s="225"/>
      <c r="L844" s="225"/>
      <c r="M844" s="225"/>
      <c r="N844" s="225"/>
      <c r="O844" s="225"/>
      <c r="P844" s="225"/>
      <c r="Q844" s="225"/>
      <c r="R844" s="225"/>
      <c r="S844" s="225"/>
      <c r="T844" s="225"/>
      <c r="U844" s="225"/>
      <c r="V844" s="225"/>
      <c r="W844" s="225"/>
      <c r="X844" s="225"/>
      <c r="Y844" s="225"/>
    </row>
    <row r="845" spans="1:25" ht="13.5" customHeight="1">
      <c r="A845" s="257"/>
      <c r="B845" s="257"/>
      <c r="C845" s="257"/>
      <c r="D845" s="257"/>
      <c r="E845" s="51"/>
      <c r="F845" s="51"/>
      <c r="G845" s="225"/>
      <c r="H845" s="225"/>
      <c r="I845" s="225"/>
      <c r="J845" s="225"/>
      <c r="K845" s="225"/>
      <c r="L845" s="225"/>
      <c r="M845" s="225"/>
      <c r="N845" s="225"/>
      <c r="O845" s="225"/>
      <c r="P845" s="225"/>
      <c r="Q845" s="225"/>
      <c r="R845" s="225"/>
      <c r="S845" s="225"/>
      <c r="T845" s="225"/>
      <c r="U845" s="225"/>
      <c r="V845" s="225"/>
      <c r="W845" s="225"/>
      <c r="X845" s="225"/>
      <c r="Y845" s="225"/>
    </row>
    <row r="846" spans="1:25" ht="13.5" customHeight="1">
      <c r="A846" s="257"/>
      <c r="B846" s="257"/>
      <c r="C846" s="257"/>
      <c r="D846" s="257"/>
      <c r="E846" s="51"/>
      <c r="F846" s="51"/>
      <c r="G846" s="225"/>
      <c r="H846" s="225"/>
      <c r="I846" s="225"/>
      <c r="J846" s="225"/>
      <c r="K846" s="225"/>
      <c r="L846" s="225"/>
      <c r="M846" s="225"/>
      <c r="N846" s="225"/>
      <c r="O846" s="225"/>
      <c r="P846" s="225"/>
      <c r="Q846" s="225"/>
      <c r="R846" s="225"/>
      <c r="S846" s="225"/>
      <c r="T846" s="225"/>
      <c r="U846" s="225"/>
      <c r="V846" s="225"/>
      <c r="W846" s="225"/>
      <c r="X846" s="225"/>
      <c r="Y846" s="225"/>
    </row>
    <row r="847" spans="1:25" ht="13.5" customHeight="1">
      <c r="A847" s="257"/>
      <c r="B847" s="257"/>
      <c r="C847" s="257"/>
      <c r="D847" s="257"/>
      <c r="E847" s="51"/>
      <c r="F847" s="51"/>
      <c r="G847" s="225"/>
      <c r="H847" s="225"/>
      <c r="I847" s="225"/>
      <c r="J847" s="225"/>
      <c r="K847" s="225"/>
      <c r="L847" s="225"/>
      <c r="M847" s="225"/>
      <c r="N847" s="225"/>
      <c r="O847" s="225"/>
      <c r="P847" s="225"/>
      <c r="Q847" s="225"/>
      <c r="R847" s="225"/>
      <c r="S847" s="225"/>
      <c r="T847" s="225"/>
      <c r="U847" s="225"/>
      <c r="V847" s="225"/>
      <c r="W847" s="225"/>
      <c r="X847" s="225"/>
      <c r="Y847" s="225"/>
    </row>
    <row r="848" spans="1:25" ht="13.5" customHeight="1">
      <c r="A848" s="257"/>
      <c r="B848" s="257"/>
      <c r="C848" s="257"/>
      <c r="D848" s="257"/>
      <c r="E848" s="51"/>
      <c r="F848" s="51"/>
      <c r="G848" s="225"/>
      <c r="H848" s="225"/>
      <c r="I848" s="225"/>
      <c r="J848" s="225"/>
      <c r="K848" s="225"/>
      <c r="L848" s="225"/>
      <c r="M848" s="225"/>
      <c r="N848" s="225"/>
      <c r="O848" s="225"/>
      <c r="P848" s="225"/>
      <c r="Q848" s="225"/>
      <c r="R848" s="225"/>
      <c r="S848" s="225"/>
      <c r="T848" s="225"/>
      <c r="U848" s="225"/>
      <c r="V848" s="225"/>
      <c r="W848" s="225"/>
      <c r="X848" s="225"/>
      <c r="Y848" s="225"/>
    </row>
    <row r="849" spans="1:25" ht="13.5" customHeight="1">
      <c r="A849" s="257"/>
      <c r="B849" s="257"/>
      <c r="C849" s="257"/>
      <c r="D849" s="257"/>
      <c r="E849" s="51"/>
      <c r="F849" s="51"/>
      <c r="G849" s="225"/>
      <c r="H849" s="225"/>
      <c r="I849" s="225"/>
      <c r="J849" s="225"/>
      <c r="K849" s="225"/>
      <c r="L849" s="225"/>
      <c r="M849" s="225"/>
      <c r="N849" s="225"/>
      <c r="O849" s="225"/>
      <c r="P849" s="225"/>
      <c r="Q849" s="225"/>
      <c r="R849" s="225"/>
      <c r="S849" s="225"/>
      <c r="T849" s="225"/>
      <c r="U849" s="225"/>
      <c r="V849" s="225"/>
      <c r="W849" s="225"/>
      <c r="X849" s="225"/>
      <c r="Y849" s="225"/>
    </row>
    <row r="850" spans="1:25" ht="13.5" customHeight="1">
      <c r="A850" s="257"/>
      <c r="B850" s="257"/>
      <c r="C850" s="257"/>
      <c r="D850" s="257"/>
      <c r="E850" s="51"/>
      <c r="F850" s="51"/>
      <c r="G850" s="225"/>
      <c r="H850" s="225"/>
      <c r="I850" s="225"/>
      <c r="J850" s="225"/>
      <c r="K850" s="225"/>
      <c r="L850" s="225"/>
      <c r="M850" s="225"/>
      <c r="N850" s="225"/>
      <c r="O850" s="225"/>
      <c r="P850" s="225"/>
      <c r="Q850" s="225"/>
      <c r="R850" s="225"/>
      <c r="S850" s="225"/>
      <c r="T850" s="225"/>
      <c r="U850" s="225"/>
      <c r="V850" s="225"/>
      <c r="W850" s="225"/>
      <c r="X850" s="225"/>
      <c r="Y850" s="225"/>
    </row>
    <row r="851" spans="1:25" ht="13.5" customHeight="1">
      <c r="A851" s="257"/>
      <c r="B851" s="257"/>
      <c r="C851" s="257"/>
      <c r="D851" s="257"/>
      <c r="E851" s="51"/>
      <c r="F851" s="51"/>
      <c r="G851" s="225"/>
      <c r="H851" s="225"/>
      <c r="I851" s="225"/>
      <c r="J851" s="225"/>
      <c r="K851" s="225"/>
      <c r="L851" s="225"/>
      <c r="M851" s="225"/>
      <c r="N851" s="225"/>
      <c r="O851" s="225"/>
      <c r="P851" s="225"/>
      <c r="Q851" s="225"/>
      <c r="R851" s="225"/>
      <c r="S851" s="225"/>
      <c r="T851" s="225"/>
      <c r="U851" s="225"/>
      <c r="V851" s="225"/>
      <c r="W851" s="225"/>
      <c r="X851" s="225"/>
      <c r="Y851" s="225"/>
    </row>
    <row r="852" spans="1:25" ht="13.5" customHeight="1">
      <c r="A852" s="257"/>
      <c r="B852" s="257"/>
      <c r="C852" s="257"/>
      <c r="D852" s="257"/>
      <c r="E852" s="51"/>
      <c r="F852" s="51"/>
      <c r="G852" s="225"/>
      <c r="H852" s="225"/>
      <c r="I852" s="225"/>
      <c r="J852" s="225"/>
      <c r="K852" s="225"/>
      <c r="L852" s="225"/>
      <c r="M852" s="225"/>
      <c r="N852" s="225"/>
      <c r="O852" s="225"/>
      <c r="P852" s="225"/>
      <c r="Q852" s="225"/>
      <c r="R852" s="225"/>
      <c r="S852" s="225"/>
      <c r="T852" s="225"/>
      <c r="U852" s="225"/>
      <c r="V852" s="225"/>
      <c r="W852" s="225"/>
      <c r="X852" s="225"/>
      <c r="Y852" s="225"/>
    </row>
    <row r="853" spans="1:25" ht="13.5" customHeight="1">
      <c r="A853" s="257"/>
      <c r="B853" s="257"/>
      <c r="C853" s="257"/>
      <c r="D853" s="257"/>
      <c r="E853" s="51"/>
      <c r="F853" s="51"/>
      <c r="G853" s="225"/>
      <c r="H853" s="225"/>
      <c r="I853" s="225"/>
      <c r="J853" s="225"/>
      <c r="K853" s="225"/>
      <c r="L853" s="225"/>
      <c r="M853" s="225"/>
      <c r="N853" s="225"/>
      <c r="O853" s="225"/>
      <c r="P853" s="225"/>
      <c r="Q853" s="225"/>
      <c r="R853" s="225"/>
      <c r="S853" s="225"/>
      <c r="T853" s="225"/>
      <c r="U853" s="225"/>
      <c r="V853" s="225"/>
      <c r="W853" s="225"/>
      <c r="X853" s="225"/>
      <c r="Y853" s="225"/>
    </row>
    <row r="854" spans="1:25" ht="13.5" customHeight="1">
      <c r="A854" s="257"/>
      <c r="B854" s="257"/>
      <c r="C854" s="257"/>
      <c r="D854" s="257"/>
      <c r="E854" s="51"/>
      <c r="F854" s="51"/>
      <c r="G854" s="225"/>
      <c r="H854" s="225"/>
      <c r="I854" s="225"/>
      <c r="J854" s="225"/>
      <c r="K854" s="225"/>
      <c r="L854" s="225"/>
      <c r="M854" s="225"/>
      <c r="N854" s="225"/>
      <c r="O854" s="225"/>
      <c r="P854" s="225"/>
      <c r="Q854" s="225"/>
      <c r="R854" s="225"/>
      <c r="S854" s="225"/>
      <c r="T854" s="225"/>
      <c r="U854" s="225"/>
      <c r="V854" s="225"/>
      <c r="W854" s="225"/>
      <c r="X854" s="225"/>
      <c r="Y854" s="225"/>
    </row>
    <row r="855" spans="1:25" ht="13.5" customHeight="1">
      <c r="A855" s="257"/>
      <c r="B855" s="257"/>
      <c r="C855" s="257"/>
      <c r="D855" s="257"/>
      <c r="E855" s="51"/>
      <c r="F855" s="51"/>
      <c r="G855" s="225"/>
      <c r="H855" s="225"/>
      <c r="I855" s="225"/>
      <c r="J855" s="225"/>
      <c r="K855" s="225"/>
      <c r="L855" s="225"/>
      <c r="M855" s="225"/>
      <c r="N855" s="225"/>
      <c r="O855" s="225"/>
      <c r="P855" s="225"/>
      <c r="Q855" s="225"/>
      <c r="R855" s="225"/>
      <c r="S855" s="225"/>
      <c r="T855" s="225"/>
      <c r="U855" s="225"/>
      <c r="V855" s="225"/>
      <c r="W855" s="225"/>
      <c r="X855" s="225"/>
      <c r="Y855" s="225"/>
    </row>
    <row r="856" spans="1:25" ht="13.5" customHeight="1">
      <c r="A856" s="257"/>
      <c r="B856" s="257"/>
      <c r="C856" s="257"/>
      <c r="D856" s="257"/>
      <c r="E856" s="51"/>
      <c r="F856" s="51"/>
      <c r="G856" s="225"/>
      <c r="H856" s="225"/>
      <c r="I856" s="225"/>
      <c r="J856" s="225"/>
      <c r="K856" s="225"/>
      <c r="L856" s="225"/>
      <c r="M856" s="225"/>
      <c r="N856" s="225"/>
      <c r="O856" s="225"/>
      <c r="P856" s="225"/>
      <c r="Q856" s="225"/>
      <c r="R856" s="225"/>
      <c r="S856" s="225"/>
      <c r="T856" s="225"/>
      <c r="U856" s="225"/>
      <c r="V856" s="225"/>
      <c r="W856" s="225"/>
      <c r="X856" s="225"/>
      <c r="Y856" s="225"/>
    </row>
    <row r="857" spans="1:25" ht="13.5" customHeight="1">
      <c r="A857" s="257"/>
      <c r="B857" s="257"/>
      <c r="C857" s="257"/>
      <c r="D857" s="257"/>
      <c r="E857" s="51"/>
      <c r="F857" s="51"/>
      <c r="G857" s="225"/>
      <c r="H857" s="225"/>
      <c r="I857" s="225"/>
      <c r="J857" s="225"/>
      <c r="K857" s="225"/>
      <c r="L857" s="225"/>
      <c r="M857" s="225"/>
      <c r="N857" s="225"/>
      <c r="O857" s="225"/>
      <c r="P857" s="225"/>
      <c r="Q857" s="225"/>
      <c r="R857" s="225"/>
      <c r="S857" s="225"/>
      <c r="T857" s="225"/>
      <c r="U857" s="225"/>
      <c r="V857" s="225"/>
      <c r="W857" s="225"/>
      <c r="X857" s="225"/>
      <c r="Y857" s="225"/>
    </row>
    <row r="858" spans="1:25" ht="13.5" customHeight="1">
      <c r="A858" s="257"/>
      <c r="B858" s="257"/>
      <c r="C858" s="257"/>
      <c r="D858" s="257"/>
      <c r="E858" s="51"/>
      <c r="F858" s="51"/>
      <c r="G858" s="225"/>
      <c r="H858" s="225"/>
      <c r="I858" s="225"/>
      <c r="J858" s="225"/>
      <c r="K858" s="225"/>
      <c r="L858" s="225"/>
      <c r="M858" s="225"/>
      <c r="N858" s="225"/>
      <c r="O858" s="225"/>
      <c r="P858" s="225"/>
      <c r="Q858" s="225"/>
      <c r="R858" s="225"/>
      <c r="S858" s="225"/>
      <c r="T858" s="225"/>
      <c r="U858" s="225"/>
      <c r="V858" s="225"/>
      <c r="W858" s="225"/>
      <c r="X858" s="225"/>
      <c r="Y858" s="225"/>
    </row>
    <row r="859" spans="1:25" ht="13.5" customHeight="1">
      <c r="A859" s="257"/>
      <c r="B859" s="257"/>
      <c r="C859" s="257"/>
      <c r="D859" s="257"/>
      <c r="E859" s="51"/>
      <c r="F859" s="51"/>
      <c r="G859" s="225"/>
      <c r="H859" s="225"/>
      <c r="I859" s="225"/>
      <c r="J859" s="225"/>
      <c r="K859" s="225"/>
      <c r="L859" s="225"/>
      <c r="M859" s="225"/>
      <c r="N859" s="225"/>
      <c r="O859" s="225"/>
      <c r="P859" s="225"/>
      <c r="Q859" s="225"/>
      <c r="R859" s="225"/>
      <c r="S859" s="225"/>
      <c r="T859" s="225"/>
      <c r="U859" s="225"/>
      <c r="V859" s="225"/>
      <c r="W859" s="225"/>
      <c r="X859" s="225"/>
      <c r="Y859" s="225"/>
    </row>
    <row r="860" spans="1:25" ht="13.5" customHeight="1">
      <c r="A860" s="257"/>
      <c r="B860" s="257"/>
      <c r="C860" s="257"/>
      <c r="D860" s="257"/>
      <c r="E860" s="51"/>
      <c r="F860" s="51"/>
      <c r="G860" s="225"/>
      <c r="H860" s="225"/>
      <c r="I860" s="225"/>
      <c r="J860" s="225"/>
      <c r="K860" s="225"/>
      <c r="L860" s="225"/>
      <c r="M860" s="225"/>
      <c r="N860" s="225"/>
      <c r="O860" s="225"/>
      <c r="P860" s="225"/>
      <c r="Q860" s="225"/>
      <c r="R860" s="225"/>
      <c r="S860" s="225"/>
      <c r="T860" s="225"/>
      <c r="U860" s="225"/>
      <c r="V860" s="225"/>
      <c r="W860" s="225"/>
      <c r="X860" s="225"/>
      <c r="Y860" s="225"/>
    </row>
    <row r="861" spans="1:25" ht="13.5" customHeight="1">
      <c r="A861" s="257"/>
      <c r="B861" s="257"/>
      <c r="C861" s="257"/>
      <c r="D861" s="257"/>
      <c r="E861" s="51"/>
      <c r="F861" s="51"/>
      <c r="G861" s="225"/>
      <c r="H861" s="225"/>
      <c r="I861" s="225"/>
      <c r="J861" s="225"/>
      <c r="K861" s="225"/>
      <c r="L861" s="225"/>
      <c r="M861" s="225"/>
      <c r="N861" s="225"/>
      <c r="O861" s="225"/>
      <c r="P861" s="225"/>
      <c r="Q861" s="225"/>
      <c r="R861" s="225"/>
      <c r="S861" s="225"/>
      <c r="T861" s="225"/>
      <c r="U861" s="225"/>
      <c r="V861" s="225"/>
      <c r="W861" s="225"/>
      <c r="X861" s="225"/>
      <c r="Y861" s="225"/>
    </row>
    <row r="862" spans="1:25" ht="13.5" customHeight="1">
      <c r="A862" s="257"/>
      <c r="B862" s="257"/>
      <c r="C862" s="257"/>
      <c r="D862" s="257"/>
      <c r="E862" s="51"/>
      <c r="F862" s="51"/>
      <c r="G862" s="225"/>
      <c r="H862" s="225"/>
      <c r="I862" s="225"/>
      <c r="J862" s="225"/>
      <c r="K862" s="225"/>
      <c r="L862" s="225"/>
      <c r="M862" s="225"/>
      <c r="N862" s="225"/>
      <c r="O862" s="225"/>
      <c r="P862" s="225"/>
      <c r="Q862" s="225"/>
      <c r="R862" s="225"/>
      <c r="S862" s="225"/>
      <c r="T862" s="225"/>
      <c r="U862" s="225"/>
      <c r="V862" s="225"/>
      <c r="W862" s="225"/>
      <c r="X862" s="225"/>
      <c r="Y862" s="225"/>
    </row>
    <row r="863" spans="1:25" ht="13.5" customHeight="1">
      <c r="A863" s="257"/>
      <c r="B863" s="257"/>
      <c r="C863" s="257"/>
      <c r="D863" s="257"/>
      <c r="E863" s="51"/>
      <c r="F863" s="51"/>
      <c r="G863" s="225"/>
      <c r="H863" s="225"/>
      <c r="I863" s="225"/>
      <c r="J863" s="225"/>
      <c r="K863" s="225"/>
      <c r="L863" s="225"/>
      <c r="M863" s="225"/>
      <c r="N863" s="225"/>
      <c r="O863" s="225"/>
      <c r="P863" s="225"/>
      <c r="Q863" s="225"/>
      <c r="R863" s="225"/>
      <c r="S863" s="225"/>
      <c r="T863" s="225"/>
      <c r="U863" s="225"/>
      <c r="V863" s="225"/>
      <c r="W863" s="225"/>
      <c r="X863" s="225"/>
      <c r="Y863" s="225"/>
    </row>
    <row r="864" spans="1:25" ht="13.5" customHeight="1">
      <c r="A864" s="257"/>
      <c r="B864" s="257"/>
      <c r="C864" s="257"/>
      <c r="D864" s="257"/>
      <c r="E864" s="51"/>
      <c r="F864" s="51"/>
      <c r="G864" s="225"/>
      <c r="H864" s="225"/>
      <c r="I864" s="225"/>
      <c r="J864" s="225"/>
      <c r="K864" s="225"/>
      <c r="L864" s="225"/>
      <c r="M864" s="225"/>
      <c r="N864" s="225"/>
      <c r="O864" s="225"/>
      <c r="P864" s="225"/>
      <c r="Q864" s="225"/>
      <c r="R864" s="225"/>
      <c r="S864" s="225"/>
      <c r="T864" s="225"/>
      <c r="U864" s="225"/>
      <c r="V864" s="225"/>
      <c r="W864" s="225"/>
      <c r="X864" s="225"/>
      <c r="Y864" s="225"/>
    </row>
    <row r="865" spans="1:25" ht="13.5" customHeight="1">
      <c r="A865" s="257"/>
      <c r="B865" s="257"/>
      <c r="C865" s="257"/>
      <c r="D865" s="257"/>
      <c r="E865" s="51"/>
      <c r="F865" s="51"/>
      <c r="G865" s="225"/>
      <c r="H865" s="225"/>
      <c r="I865" s="225"/>
      <c r="J865" s="225"/>
      <c r="K865" s="225"/>
      <c r="L865" s="225"/>
      <c r="M865" s="225"/>
      <c r="N865" s="225"/>
      <c r="O865" s="225"/>
      <c r="P865" s="225"/>
      <c r="Q865" s="225"/>
      <c r="R865" s="225"/>
      <c r="S865" s="225"/>
      <c r="T865" s="225"/>
      <c r="U865" s="225"/>
      <c r="V865" s="225"/>
      <c r="W865" s="225"/>
      <c r="X865" s="225"/>
      <c r="Y865" s="225"/>
    </row>
    <row r="866" spans="1:25" ht="13.5" customHeight="1">
      <c r="A866" s="257"/>
      <c r="B866" s="257"/>
      <c r="C866" s="257"/>
      <c r="D866" s="257"/>
      <c r="E866" s="51"/>
      <c r="F866" s="51"/>
      <c r="G866" s="225"/>
      <c r="H866" s="225"/>
      <c r="I866" s="225"/>
      <c r="J866" s="225"/>
      <c r="K866" s="225"/>
      <c r="L866" s="225"/>
      <c r="M866" s="225"/>
      <c r="N866" s="225"/>
      <c r="O866" s="225"/>
      <c r="P866" s="225"/>
      <c r="Q866" s="225"/>
      <c r="R866" s="225"/>
      <c r="S866" s="225"/>
      <c r="T866" s="225"/>
      <c r="U866" s="225"/>
      <c r="V866" s="225"/>
      <c r="W866" s="225"/>
      <c r="X866" s="225"/>
      <c r="Y866" s="225"/>
    </row>
    <row r="867" spans="1:25" ht="13.5" customHeight="1">
      <c r="A867" s="257"/>
      <c r="B867" s="257"/>
      <c r="C867" s="257"/>
      <c r="D867" s="257"/>
      <c r="E867" s="51"/>
      <c r="F867" s="51"/>
      <c r="G867" s="225"/>
      <c r="H867" s="225"/>
      <c r="I867" s="225"/>
      <c r="J867" s="225"/>
      <c r="K867" s="225"/>
      <c r="L867" s="225"/>
      <c r="M867" s="225"/>
      <c r="N867" s="225"/>
      <c r="O867" s="225"/>
      <c r="P867" s="225"/>
      <c r="Q867" s="225"/>
      <c r="R867" s="225"/>
      <c r="S867" s="225"/>
      <c r="T867" s="225"/>
      <c r="U867" s="225"/>
      <c r="V867" s="225"/>
      <c r="W867" s="225"/>
      <c r="X867" s="225"/>
      <c r="Y867" s="225"/>
    </row>
    <row r="868" spans="1:25" ht="13.5" customHeight="1">
      <c r="A868" s="257"/>
      <c r="B868" s="257"/>
      <c r="C868" s="257"/>
      <c r="D868" s="257"/>
      <c r="E868" s="51"/>
      <c r="F868" s="51"/>
      <c r="G868" s="225"/>
      <c r="H868" s="225"/>
      <c r="I868" s="225"/>
      <c r="J868" s="225"/>
      <c r="K868" s="225"/>
      <c r="L868" s="225"/>
      <c r="M868" s="225"/>
      <c r="N868" s="225"/>
      <c r="O868" s="225"/>
      <c r="P868" s="225"/>
      <c r="Q868" s="225"/>
      <c r="R868" s="225"/>
      <c r="S868" s="225"/>
      <c r="T868" s="225"/>
      <c r="U868" s="225"/>
      <c r="V868" s="225"/>
      <c r="W868" s="225"/>
      <c r="X868" s="225"/>
      <c r="Y868" s="225"/>
    </row>
    <row r="869" spans="1:25" ht="13.5" customHeight="1">
      <c r="A869" s="257"/>
      <c r="B869" s="257"/>
      <c r="C869" s="257"/>
      <c r="D869" s="257"/>
      <c r="E869" s="51"/>
      <c r="F869" s="51"/>
      <c r="G869" s="225"/>
      <c r="H869" s="225"/>
      <c r="I869" s="225"/>
      <c r="J869" s="225"/>
      <c r="K869" s="225"/>
      <c r="L869" s="225"/>
      <c r="M869" s="225"/>
      <c r="N869" s="225"/>
      <c r="O869" s="225"/>
      <c r="P869" s="225"/>
      <c r="Q869" s="225"/>
      <c r="R869" s="225"/>
      <c r="S869" s="225"/>
      <c r="T869" s="225"/>
      <c r="U869" s="225"/>
      <c r="V869" s="225"/>
      <c r="W869" s="225"/>
      <c r="X869" s="225"/>
      <c r="Y869" s="225"/>
    </row>
    <row r="870" spans="1:25" ht="13.5" customHeight="1">
      <c r="A870" s="257"/>
      <c r="B870" s="257"/>
      <c r="C870" s="257"/>
      <c r="D870" s="257"/>
      <c r="E870" s="51"/>
      <c r="F870" s="51"/>
      <c r="G870" s="225"/>
      <c r="H870" s="225"/>
      <c r="I870" s="225"/>
      <c r="J870" s="225"/>
      <c r="K870" s="225"/>
      <c r="L870" s="225"/>
      <c r="M870" s="225"/>
      <c r="N870" s="225"/>
      <c r="O870" s="225"/>
      <c r="P870" s="225"/>
      <c r="Q870" s="225"/>
      <c r="R870" s="225"/>
      <c r="S870" s="225"/>
      <c r="T870" s="225"/>
      <c r="U870" s="225"/>
      <c r="V870" s="225"/>
      <c r="W870" s="225"/>
      <c r="X870" s="225"/>
      <c r="Y870" s="225"/>
    </row>
    <row r="871" spans="1:25" ht="13.5" customHeight="1">
      <c r="A871" s="257"/>
      <c r="B871" s="257"/>
      <c r="C871" s="257"/>
      <c r="D871" s="257"/>
      <c r="E871" s="51"/>
      <c r="F871" s="51"/>
      <c r="G871" s="225"/>
      <c r="H871" s="225"/>
      <c r="I871" s="225"/>
      <c r="J871" s="225"/>
      <c r="K871" s="225"/>
      <c r="L871" s="225"/>
      <c r="M871" s="225"/>
      <c r="N871" s="225"/>
      <c r="O871" s="225"/>
      <c r="P871" s="225"/>
      <c r="Q871" s="225"/>
      <c r="R871" s="225"/>
      <c r="S871" s="225"/>
      <c r="T871" s="225"/>
      <c r="U871" s="225"/>
      <c r="V871" s="225"/>
      <c r="W871" s="225"/>
      <c r="X871" s="225"/>
      <c r="Y871" s="225"/>
    </row>
    <row r="872" spans="1:25" ht="13.5" customHeight="1">
      <c r="A872" s="257"/>
      <c r="B872" s="257"/>
      <c r="C872" s="257"/>
      <c r="D872" s="257"/>
      <c r="E872" s="51"/>
      <c r="F872" s="51"/>
      <c r="G872" s="225"/>
      <c r="H872" s="225"/>
      <c r="I872" s="225"/>
      <c r="J872" s="225"/>
      <c r="K872" s="225"/>
      <c r="L872" s="225"/>
      <c r="M872" s="225"/>
      <c r="N872" s="225"/>
      <c r="O872" s="225"/>
      <c r="P872" s="225"/>
      <c r="Q872" s="225"/>
      <c r="R872" s="225"/>
      <c r="S872" s="225"/>
      <c r="T872" s="225"/>
      <c r="U872" s="225"/>
      <c r="V872" s="225"/>
      <c r="W872" s="225"/>
      <c r="X872" s="225"/>
      <c r="Y872" s="225"/>
    </row>
    <row r="873" spans="1:25" ht="13.5" customHeight="1">
      <c r="A873" s="257"/>
      <c r="B873" s="257"/>
      <c r="C873" s="257"/>
      <c r="D873" s="257"/>
      <c r="E873" s="51"/>
      <c r="F873" s="51"/>
      <c r="G873" s="225"/>
      <c r="H873" s="225"/>
      <c r="I873" s="225"/>
      <c r="J873" s="225"/>
      <c r="K873" s="225"/>
      <c r="L873" s="225"/>
      <c r="M873" s="225"/>
      <c r="N873" s="225"/>
      <c r="O873" s="225"/>
      <c r="P873" s="225"/>
      <c r="Q873" s="225"/>
      <c r="R873" s="225"/>
      <c r="S873" s="225"/>
      <c r="T873" s="225"/>
      <c r="U873" s="225"/>
      <c r="V873" s="225"/>
      <c r="W873" s="225"/>
      <c r="X873" s="225"/>
      <c r="Y873" s="225"/>
    </row>
    <row r="874" spans="1:25" ht="13.5" customHeight="1">
      <c r="A874" s="257"/>
      <c r="B874" s="257"/>
      <c r="C874" s="257"/>
      <c r="D874" s="257"/>
      <c r="E874" s="51"/>
      <c r="F874" s="51"/>
      <c r="G874" s="225"/>
      <c r="H874" s="225"/>
      <c r="I874" s="225"/>
      <c r="J874" s="225"/>
      <c r="K874" s="225"/>
      <c r="L874" s="225"/>
      <c r="M874" s="225"/>
      <c r="N874" s="225"/>
      <c r="O874" s="225"/>
      <c r="P874" s="225"/>
      <c r="Q874" s="225"/>
      <c r="R874" s="225"/>
      <c r="S874" s="225"/>
      <c r="T874" s="225"/>
      <c r="U874" s="225"/>
      <c r="V874" s="225"/>
      <c r="W874" s="225"/>
      <c r="X874" s="225"/>
      <c r="Y874" s="225"/>
    </row>
    <row r="875" spans="1:25" ht="13.5" customHeight="1">
      <c r="A875" s="257"/>
      <c r="B875" s="257"/>
      <c r="C875" s="257"/>
      <c r="D875" s="257"/>
      <c r="E875" s="51"/>
      <c r="F875" s="51"/>
      <c r="G875" s="225"/>
      <c r="H875" s="225"/>
      <c r="I875" s="225"/>
      <c r="J875" s="225"/>
      <c r="K875" s="225"/>
      <c r="L875" s="225"/>
      <c r="M875" s="225"/>
      <c r="N875" s="225"/>
      <c r="O875" s="225"/>
      <c r="P875" s="225"/>
      <c r="Q875" s="225"/>
      <c r="R875" s="225"/>
      <c r="S875" s="225"/>
      <c r="T875" s="225"/>
      <c r="U875" s="225"/>
      <c r="V875" s="225"/>
      <c r="W875" s="225"/>
      <c r="X875" s="225"/>
      <c r="Y875" s="225"/>
    </row>
    <row r="876" spans="1:25" ht="13.5" customHeight="1">
      <c r="A876" s="257"/>
      <c r="B876" s="257"/>
      <c r="C876" s="257"/>
      <c r="D876" s="257"/>
      <c r="E876" s="51"/>
      <c r="F876" s="51"/>
      <c r="G876" s="225"/>
      <c r="H876" s="225"/>
      <c r="I876" s="225"/>
      <c r="J876" s="225"/>
      <c r="K876" s="225"/>
      <c r="L876" s="225"/>
      <c r="M876" s="225"/>
      <c r="N876" s="225"/>
      <c r="O876" s="225"/>
      <c r="P876" s="225"/>
      <c r="Q876" s="225"/>
      <c r="R876" s="225"/>
      <c r="S876" s="225"/>
      <c r="T876" s="225"/>
      <c r="U876" s="225"/>
      <c r="V876" s="225"/>
      <c r="W876" s="225"/>
      <c r="X876" s="225"/>
      <c r="Y876" s="225"/>
    </row>
    <row r="877" spans="1:25" ht="13.5" customHeight="1">
      <c r="A877" s="257"/>
      <c r="B877" s="257"/>
      <c r="C877" s="257"/>
      <c r="D877" s="257"/>
      <c r="E877" s="51"/>
      <c r="F877" s="51"/>
      <c r="G877" s="225"/>
      <c r="H877" s="225"/>
      <c r="I877" s="225"/>
      <c r="J877" s="225"/>
      <c r="K877" s="225"/>
      <c r="L877" s="225"/>
      <c r="M877" s="225"/>
      <c r="N877" s="225"/>
      <c r="O877" s="225"/>
      <c r="P877" s="225"/>
      <c r="Q877" s="225"/>
      <c r="R877" s="225"/>
      <c r="S877" s="225"/>
      <c r="T877" s="225"/>
      <c r="U877" s="225"/>
      <c r="V877" s="225"/>
      <c r="W877" s="225"/>
      <c r="X877" s="225"/>
      <c r="Y877" s="225"/>
    </row>
    <row r="878" spans="1:25" ht="13.5" customHeight="1">
      <c r="A878" s="257"/>
      <c r="B878" s="257"/>
      <c r="C878" s="257"/>
      <c r="D878" s="257"/>
      <c r="E878" s="51"/>
      <c r="F878" s="51"/>
      <c r="G878" s="225"/>
      <c r="H878" s="225"/>
      <c r="I878" s="225"/>
      <c r="J878" s="225"/>
      <c r="K878" s="225"/>
      <c r="L878" s="225"/>
      <c r="M878" s="225"/>
      <c r="N878" s="225"/>
      <c r="O878" s="225"/>
      <c r="P878" s="225"/>
      <c r="Q878" s="225"/>
      <c r="R878" s="225"/>
      <c r="S878" s="225"/>
      <c r="T878" s="225"/>
      <c r="U878" s="225"/>
      <c r="V878" s="225"/>
      <c r="W878" s="225"/>
      <c r="X878" s="225"/>
      <c r="Y878" s="225"/>
    </row>
    <row r="879" spans="1:25" ht="13.5" customHeight="1">
      <c r="A879" s="257"/>
      <c r="B879" s="257"/>
      <c r="C879" s="257"/>
      <c r="D879" s="257"/>
      <c r="E879" s="51"/>
      <c r="F879" s="51"/>
      <c r="G879" s="225"/>
      <c r="H879" s="225"/>
      <c r="I879" s="225"/>
      <c r="J879" s="225"/>
      <c r="K879" s="225"/>
      <c r="L879" s="225"/>
      <c r="M879" s="225"/>
      <c r="N879" s="225"/>
      <c r="O879" s="225"/>
      <c r="P879" s="225"/>
      <c r="Q879" s="225"/>
      <c r="R879" s="225"/>
      <c r="S879" s="225"/>
      <c r="T879" s="225"/>
      <c r="U879" s="225"/>
      <c r="V879" s="225"/>
      <c r="W879" s="225"/>
      <c r="X879" s="225"/>
      <c r="Y879" s="225"/>
    </row>
    <row r="880" spans="1:25" ht="13.5" customHeight="1">
      <c r="A880" s="257"/>
      <c r="B880" s="257"/>
      <c r="C880" s="257"/>
      <c r="D880" s="257"/>
      <c r="E880" s="51"/>
      <c r="F880" s="51"/>
      <c r="G880" s="225"/>
      <c r="H880" s="225"/>
      <c r="I880" s="225"/>
      <c r="J880" s="225"/>
      <c r="K880" s="225"/>
      <c r="L880" s="225"/>
      <c r="M880" s="225"/>
      <c r="N880" s="225"/>
      <c r="O880" s="225"/>
      <c r="P880" s="225"/>
      <c r="Q880" s="225"/>
      <c r="R880" s="225"/>
      <c r="S880" s="225"/>
      <c r="T880" s="225"/>
      <c r="U880" s="225"/>
      <c r="V880" s="225"/>
      <c r="W880" s="225"/>
      <c r="X880" s="225"/>
      <c r="Y880" s="225"/>
    </row>
    <row r="881" spans="1:25" ht="13.5" customHeight="1">
      <c r="A881" s="257"/>
      <c r="B881" s="257"/>
      <c r="C881" s="257"/>
      <c r="D881" s="257"/>
      <c r="E881" s="51"/>
      <c r="F881" s="51"/>
      <c r="G881" s="225"/>
      <c r="H881" s="225"/>
      <c r="I881" s="225"/>
      <c r="J881" s="225"/>
      <c r="K881" s="225"/>
      <c r="L881" s="225"/>
      <c r="M881" s="225"/>
      <c r="N881" s="225"/>
      <c r="O881" s="225"/>
      <c r="P881" s="225"/>
      <c r="Q881" s="225"/>
      <c r="R881" s="225"/>
      <c r="S881" s="225"/>
      <c r="T881" s="225"/>
      <c r="U881" s="225"/>
      <c r="V881" s="225"/>
      <c r="W881" s="225"/>
      <c r="X881" s="225"/>
      <c r="Y881" s="225"/>
    </row>
    <row r="882" spans="1:25" ht="13.5" customHeight="1">
      <c r="A882" s="257"/>
      <c r="B882" s="257"/>
      <c r="C882" s="257"/>
      <c r="D882" s="257"/>
      <c r="E882" s="51"/>
      <c r="F882" s="51"/>
      <c r="G882" s="225"/>
      <c r="H882" s="225"/>
      <c r="I882" s="225"/>
      <c r="J882" s="225"/>
      <c r="K882" s="225"/>
      <c r="L882" s="225"/>
      <c r="M882" s="225"/>
      <c r="N882" s="225"/>
      <c r="O882" s="225"/>
      <c r="P882" s="225"/>
      <c r="Q882" s="225"/>
      <c r="R882" s="225"/>
      <c r="S882" s="225"/>
      <c r="T882" s="225"/>
      <c r="U882" s="225"/>
      <c r="V882" s="225"/>
      <c r="W882" s="225"/>
      <c r="X882" s="225"/>
      <c r="Y882" s="225"/>
    </row>
    <row r="883" spans="1:25" ht="13.5" customHeight="1">
      <c r="A883" s="257"/>
      <c r="B883" s="257"/>
      <c r="C883" s="257"/>
      <c r="D883" s="257"/>
      <c r="E883" s="51"/>
      <c r="F883" s="51"/>
      <c r="G883" s="225"/>
      <c r="H883" s="225"/>
      <c r="I883" s="225"/>
      <c r="J883" s="225"/>
      <c r="K883" s="225"/>
      <c r="L883" s="225"/>
      <c r="M883" s="225"/>
      <c r="N883" s="225"/>
      <c r="O883" s="225"/>
      <c r="P883" s="225"/>
      <c r="Q883" s="225"/>
      <c r="R883" s="225"/>
      <c r="S883" s="225"/>
      <c r="T883" s="225"/>
      <c r="U883" s="225"/>
      <c r="V883" s="225"/>
      <c r="W883" s="225"/>
      <c r="X883" s="225"/>
      <c r="Y883" s="225"/>
    </row>
    <row r="884" spans="1:25" ht="13.5" customHeight="1">
      <c r="A884" s="257"/>
      <c r="B884" s="257"/>
      <c r="C884" s="257"/>
      <c r="D884" s="257"/>
      <c r="E884" s="51"/>
      <c r="F884" s="51"/>
      <c r="G884" s="225"/>
      <c r="H884" s="225"/>
      <c r="I884" s="225"/>
      <c r="J884" s="225"/>
      <c r="K884" s="225"/>
      <c r="L884" s="225"/>
      <c r="M884" s="225"/>
      <c r="N884" s="225"/>
      <c r="O884" s="225"/>
      <c r="P884" s="225"/>
      <c r="Q884" s="225"/>
      <c r="R884" s="225"/>
      <c r="S884" s="225"/>
      <c r="T884" s="225"/>
      <c r="U884" s="225"/>
      <c r="V884" s="225"/>
      <c r="W884" s="225"/>
      <c r="X884" s="225"/>
      <c r="Y884" s="225"/>
    </row>
    <row r="885" spans="1:25" ht="13.5" customHeight="1">
      <c r="A885" s="257"/>
      <c r="B885" s="257"/>
      <c r="C885" s="257"/>
      <c r="D885" s="257"/>
      <c r="E885" s="51"/>
      <c r="F885" s="51"/>
      <c r="G885" s="225"/>
      <c r="H885" s="225"/>
      <c r="I885" s="225"/>
      <c r="J885" s="225"/>
      <c r="K885" s="225"/>
      <c r="L885" s="225"/>
      <c r="M885" s="225"/>
      <c r="N885" s="225"/>
      <c r="O885" s="225"/>
      <c r="P885" s="225"/>
      <c r="Q885" s="225"/>
      <c r="R885" s="225"/>
      <c r="S885" s="225"/>
      <c r="T885" s="225"/>
      <c r="U885" s="225"/>
      <c r="V885" s="225"/>
      <c r="W885" s="225"/>
      <c r="X885" s="225"/>
      <c r="Y885" s="225"/>
    </row>
    <row r="886" spans="1:25" ht="13.5" customHeight="1">
      <c r="A886" s="257"/>
      <c r="B886" s="257"/>
      <c r="C886" s="257"/>
      <c r="D886" s="257"/>
      <c r="E886" s="51"/>
      <c r="F886" s="51"/>
      <c r="G886" s="225"/>
      <c r="H886" s="225"/>
      <c r="I886" s="225"/>
      <c r="J886" s="225"/>
      <c r="K886" s="225"/>
      <c r="L886" s="225"/>
      <c r="M886" s="225"/>
      <c r="N886" s="225"/>
      <c r="O886" s="225"/>
      <c r="P886" s="225"/>
      <c r="Q886" s="225"/>
      <c r="R886" s="225"/>
      <c r="S886" s="225"/>
      <c r="T886" s="225"/>
      <c r="U886" s="225"/>
      <c r="V886" s="225"/>
      <c r="W886" s="225"/>
      <c r="X886" s="225"/>
      <c r="Y886" s="225"/>
    </row>
    <row r="887" spans="1:25" ht="13.5" customHeight="1">
      <c r="A887" s="257"/>
      <c r="B887" s="257"/>
      <c r="C887" s="257"/>
      <c r="D887" s="257"/>
      <c r="E887" s="51"/>
      <c r="F887" s="51"/>
      <c r="G887" s="225"/>
      <c r="H887" s="225"/>
      <c r="I887" s="225"/>
      <c r="J887" s="225"/>
      <c r="K887" s="225"/>
      <c r="L887" s="225"/>
      <c r="M887" s="225"/>
      <c r="N887" s="225"/>
      <c r="O887" s="225"/>
      <c r="P887" s="225"/>
      <c r="Q887" s="225"/>
      <c r="R887" s="225"/>
      <c r="S887" s="225"/>
      <c r="T887" s="225"/>
      <c r="U887" s="225"/>
      <c r="V887" s="225"/>
      <c r="W887" s="225"/>
      <c r="X887" s="225"/>
      <c r="Y887" s="225"/>
    </row>
    <row r="888" spans="1:25" ht="13.5" customHeight="1">
      <c r="A888" s="257"/>
      <c r="B888" s="257"/>
      <c r="C888" s="257"/>
      <c r="D888" s="257"/>
      <c r="E888" s="51"/>
      <c r="F888" s="51"/>
      <c r="G888" s="225"/>
      <c r="H888" s="225"/>
      <c r="I888" s="225"/>
      <c r="J888" s="225"/>
      <c r="K888" s="225"/>
      <c r="L888" s="225"/>
      <c r="M888" s="225"/>
      <c r="N888" s="225"/>
      <c r="O888" s="225"/>
      <c r="P888" s="225"/>
      <c r="Q888" s="225"/>
      <c r="R888" s="225"/>
      <c r="S888" s="225"/>
      <c r="T888" s="225"/>
      <c r="U888" s="225"/>
      <c r="V888" s="225"/>
      <c r="W888" s="225"/>
      <c r="X888" s="225"/>
      <c r="Y888" s="225"/>
    </row>
    <row r="889" spans="1:25" ht="13.5" customHeight="1">
      <c r="A889" s="257"/>
      <c r="B889" s="257"/>
      <c r="C889" s="257"/>
      <c r="D889" s="257"/>
      <c r="E889" s="51"/>
      <c r="F889" s="51"/>
      <c r="G889" s="225"/>
      <c r="H889" s="225"/>
      <c r="I889" s="225"/>
      <c r="J889" s="225"/>
      <c r="K889" s="225"/>
      <c r="L889" s="225"/>
      <c r="M889" s="225"/>
      <c r="N889" s="225"/>
      <c r="O889" s="225"/>
      <c r="P889" s="225"/>
      <c r="Q889" s="225"/>
      <c r="R889" s="225"/>
      <c r="S889" s="225"/>
      <c r="T889" s="225"/>
      <c r="U889" s="225"/>
      <c r="V889" s="225"/>
      <c r="W889" s="225"/>
      <c r="X889" s="225"/>
      <c r="Y889" s="225"/>
    </row>
    <row r="890" spans="1:25" ht="13.5" customHeight="1">
      <c r="A890" s="257"/>
      <c r="B890" s="257"/>
      <c r="C890" s="257"/>
      <c r="D890" s="257"/>
      <c r="E890" s="51"/>
      <c r="F890" s="51"/>
      <c r="G890" s="225"/>
      <c r="H890" s="225"/>
      <c r="I890" s="225"/>
      <c r="J890" s="225"/>
      <c r="K890" s="225"/>
      <c r="L890" s="225"/>
      <c r="M890" s="225"/>
      <c r="N890" s="225"/>
      <c r="O890" s="225"/>
      <c r="P890" s="225"/>
      <c r="Q890" s="225"/>
      <c r="R890" s="225"/>
      <c r="S890" s="225"/>
      <c r="T890" s="225"/>
      <c r="U890" s="225"/>
      <c r="V890" s="225"/>
      <c r="W890" s="225"/>
      <c r="X890" s="225"/>
      <c r="Y890" s="225"/>
    </row>
    <row r="891" spans="1:25" ht="13.5" customHeight="1">
      <c r="A891" s="257"/>
      <c r="B891" s="257"/>
      <c r="C891" s="257"/>
      <c r="D891" s="257"/>
      <c r="E891" s="51"/>
      <c r="F891" s="51"/>
      <c r="G891" s="225"/>
      <c r="H891" s="225"/>
      <c r="I891" s="225"/>
      <c r="J891" s="225"/>
      <c r="K891" s="225"/>
      <c r="L891" s="225"/>
      <c r="M891" s="225"/>
      <c r="N891" s="225"/>
      <c r="O891" s="225"/>
      <c r="P891" s="225"/>
      <c r="Q891" s="225"/>
      <c r="R891" s="225"/>
      <c r="S891" s="225"/>
      <c r="T891" s="225"/>
      <c r="U891" s="225"/>
      <c r="V891" s="225"/>
      <c r="W891" s="225"/>
      <c r="X891" s="225"/>
      <c r="Y891" s="225"/>
    </row>
    <row r="892" spans="1:25" ht="13.5" customHeight="1">
      <c r="A892" s="257"/>
      <c r="B892" s="257"/>
      <c r="C892" s="257"/>
      <c r="D892" s="257"/>
      <c r="E892" s="51"/>
      <c r="F892" s="51"/>
      <c r="G892" s="225"/>
      <c r="H892" s="225"/>
      <c r="I892" s="225"/>
      <c r="J892" s="225"/>
      <c r="K892" s="225"/>
      <c r="L892" s="225"/>
      <c r="M892" s="225"/>
      <c r="N892" s="225"/>
      <c r="O892" s="225"/>
      <c r="P892" s="225"/>
      <c r="Q892" s="225"/>
      <c r="R892" s="225"/>
      <c r="S892" s="225"/>
      <c r="T892" s="225"/>
      <c r="U892" s="225"/>
      <c r="V892" s="225"/>
      <c r="W892" s="225"/>
      <c r="X892" s="225"/>
      <c r="Y892" s="225"/>
    </row>
    <row r="893" spans="1:25" ht="13.5" customHeight="1">
      <c r="A893" s="257"/>
      <c r="B893" s="257"/>
      <c r="C893" s="257"/>
      <c r="D893" s="257"/>
      <c r="E893" s="51"/>
      <c r="F893" s="51"/>
      <c r="G893" s="225"/>
      <c r="H893" s="225"/>
      <c r="I893" s="225"/>
      <c r="J893" s="225"/>
      <c r="K893" s="225"/>
      <c r="L893" s="225"/>
      <c r="M893" s="225"/>
      <c r="N893" s="225"/>
      <c r="O893" s="225"/>
      <c r="P893" s="225"/>
      <c r="Q893" s="225"/>
      <c r="R893" s="225"/>
      <c r="S893" s="225"/>
      <c r="T893" s="225"/>
      <c r="U893" s="225"/>
      <c r="V893" s="225"/>
      <c r="W893" s="225"/>
      <c r="X893" s="225"/>
      <c r="Y893" s="225"/>
    </row>
    <row r="894" spans="1:25" ht="13.5" customHeight="1">
      <c r="A894" s="257"/>
      <c r="B894" s="257"/>
      <c r="C894" s="257"/>
      <c r="D894" s="257"/>
      <c r="E894" s="51"/>
      <c r="F894" s="51"/>
      <c r="G894" s="225"/>
      <c r="H894" s="225"/>
      <c r="I894" s="225"/>
      <c r="J894" s="225"/>
      <c r="K894" s="225"/>
      <c r="L894" s="225"/>
      <c r="M894" s="225"/>
      <c r="N894" s="225"/>
      <c r="O894" s="225"/>
      <c r="P894" s="225"/>
      <c r="Q894" s="225"/>
      <c r="R894" s="225"/>
      <c r="S894" s="225"/>
      <c r="T894" s="225"/>
      <c r="U894" s="225"/>
      <c r="V894" s="225"/>
      <c r="W894" s="225"/>
      <c r="X894" s="225"/>
      <c r="Y894" s="225"/>
    </row>
    <row r="895" spans="1:25" ht="13.5" customHeight="1">
      <c r="A895" s="257"/>
      <c r="B895" s="257"/>
      <c r="C895" s="257"/>
      <c r="D895" s="257"/>
      <c r="E895" s="51"/>
      <c r="F895" s="51"/>
      <c r="G895" s="225"/>
      <c r="H895" s="225"/>
      <c r="I895" s="225"/>
      <c r="J895" s="225"/>
      <c r="K895" s="225"/>
      <c r="L895" s="225"/>
      <c r="M895" s="225"/>
      <c r="N895" s="225"/>
      <c r="O895" s="225"/>
      <c r="P895" s="225"/>
      <c r="Q895" s="225"/>
      <c r="R895" s="225"/>
      <c r="S895" s="225"/>
      <c r="T895" s="225"/>
      <c r="U895" s="225"/>
      <c r="V895" s="225"/>
      <c r="W895" s="225"/>
      <c r="X895" s="225"/>
      <c r="Y895" s="225"/>
    </row>
    <row r="896" spans="1:25" ht="13.5" customHeight="1">
      <c r="A896" s="257"/>
      <c r="B896" s="257"/>
      <c r="C896" s="257"/>
      <c r="D896" s="257"/>
      <c r="E896" s="51"/>
      <c r="F896" s="51"/>
      <c r="G896" s="225"/>
      <c r="H896" s="225"/>
      <c r="I896" s="225"/>
      <c r="J896" s="225"/>
      <c r="K896" s="225"/>
      <c r="L896" s="225"/>
      <c r="M896" s="225"/>
      <c r="N896" s="225"/>
      <c r="O896" s="225"/>
      <c r="P896" s="225"/>
      <c r="Q896" s="225"/>
      <c r="R896" s="225"/>
      <c r="S896" s="225"/>
      <c r="T896" s="225"/>
      <c r="U896" s="225"/>
      <c r="V896" s="225"/>
      <c r="W896" s="225"/>
      <c r="X896" s="225"/>
      <c r="Y896" s="225"/>
    </row>
    <row r="897" spans="1:25" ht="13.5" customHeight="1">
      <c r="A897" s="257"/>
      <c r="B897" s="257"/>
      <c r="C897" s="257"/>
      <c r="D897" s="257"/>
      <c r="E897" s="51"/>
      <c r="F897" s="51"/>
      <c r="G897" s="225"/>
      <c r="H897" s="225"/>
      <c r="I897" s="225"/>
      <c r="J897" s="225"/>
      <c r="K897" s="225"/>
      <c r="L897" s="225"/>
      <c r="M897" s="225"/>
      <c r="N897" s="225"/>
      <c r="O897" s="225"/>
      <c r="P897" s="225"/>
      <c r="Q897" s="225"/>
      <c r="R897" s="225"/>
      <c r="S897" s="225"/>
      <c r="T897" s="225"/>
      <c r="U897" s="225"/>
      <c r="V897" s="225"/>
      <c r="W897" s="225"/>
      <c r="X897" s="225"/>
      <c r="Y897" s="225"/>
    </row>
    <row r="898" spans="1:25" ht="13.5" customHeight="1">
      <c r="A898" s="257"/>
      <c r="B898" s="257"/>
      <c r="C898" s="257"/>
      <c r="D898" s="257"/>
      <c r="E898" s="51"/>
      <c r="F898" s="51"/>
      <c r="G898" s="225"/>
      <c r="H898" s="225"/>
      <c r="I898" s="225"/>
      <c r="J898" s="225"/>
      <c r="K898" s="225"/>
      <c r="L898" s="225"/>
      <c r="M898" s="225"/>
      <c r="N898" s="225"/>
      <c r="O898" s="225"/>
      <c r="P898" s="225"/>
      <c r="Q898" s="225"/>
      <c r="R898" s="225"/>
      <c r="S898" s="225"/>
      <c r="T898" s="225"/>
      <c r="U898" s="225"/>
      <c r="V898" s="225"/>
      <c r="W898" s="225"/>
      <c r="X898" s="225"/>
      <c r="Y898" s="225"/>
    </row>
    <row r="899" spans="1:25" ht="13.5" customHeight="1">
      <c r="A899" s="257"/>
      <c r="B899" s="257"/>
      <c r="C899" s="257"/>
      <c r="D899" s="257"/>
      <c r="E899" s="51"/>
      <c r="F899" s="51"/>
      <c r="G899" s="225"/>
      <c r="H899" s="225"/>
      <c r="I899" s="225"/>
      <c r="J899" s="225"/>
      <c r="K899" s="225"/>
      <c r="L899" s="225"/>
      <c r="M899" s="225"/>
      <c r="N899" s="225"/>
      <c r="O899" s="225"/>
      <c r="P899" s="225"/>
      <c r="Q899" s="225"/>
      <c r="R899" s="225"/>
      <c r="S899" s="225"/>
      <c r="T899" s="225"/>
      <c r="U899" s="225"/>
      <c r="V899" s="225"/>
      <c r="W899" s="225"/>
      <c r="X899" s="225"/>
      <c r="Y899" s="225"/>
    </row>
    <row r="900" spans="1:25" ht="13.5" customHeight="1">
      <c r="A900" s="257"/>
      <c r="B900" s="257"/>
      <c r="C900" s="257"/>
      <c r="D900" s="257"/>
      <c r="E900" s="51"/>
      <c r="F900" s="51"/>
      <c r="G900" s="225"/>
      <c r="H900" s="225"/>
      <c r="I900" s="225"/>
      <c r="J900" s="225"/>
      <c r="K900" s="225"/>
      <c r="L900" s="225"/>
      <c r="M900" s="225"/>
      <c r="N900" s="225"/>
      <c r="O900" s="225"/>
      <c r="P900" s="225"/>
      <c r="Q900" s="225"/>
      <c r="R900" s="225"/>
      <c r="S900" s="225"/>
      <c r="T900" s="225"/>
      <c r="U900" s="225"/>
      <c r="V900" s="225"/>
      <c r="W900" s="225"/>
      <c r="X900" s="225"/>
      <c r="Y900" s="225"/>
    </row>
    <row r="901" spans="1:25" ht="13.5" customHeight="1">
      <c r="A901" s="257"/>
      <c r="B901" s="257"/>
      <c r="C901" s="257"/>
      <c r="D901" s="257"/>
      <c r="E901" s="51"/>
      <c r="F901" s="51"/>
      <c r="G901" s="225"/>
      <c r="H901" s="225"/>
      <c r="I901" s="225"/>
      <c r="J901" s="225"/>
      <c r="K901" s="225"/>
      <c r="L901" s="225"/>
      <c r="M901" s="225"/>
      <c r="N901" s="225"/>
      <c r="O901" s="225"/>
      <c r="P901" s="225"/>
      <c r="Q901" s="225"/>
      <c r="R901" s="225"/>
      <c r="S901" s="225"/>
      <c r="T901" s="225"/>
      <c r="U901" s="225"/>
      <c r="V901" s="225"/>
      <c r="W901" s="225"/>
      <c r="X901" s="225"/>
      <c r="Y901" s="225"/>
    </row>
    <row r="902" spans="1:25" ht="13.5" customHeight="1">
      <c r="A902" s="257"/>
      <c r="B902" s="257"/>
      <c r="C902" s="257"/>
      <c r="D902" s="257"/>
      <c r="E902" s="51"/>
      <c r="F902" s="51"/>
      <c r="G902" s="225"/>
      <c r="H902" s="225"/>
      <c r="I902" s="225"/>
      <c r="J902" s="225"/>
      <c r="K902" s="225"/>
      <c r="L902" s="225"/>
      <c r="M902" s="225"/>
      <c r="N902" s="225"/>
      <c r="O902" s="225"/>
      <c r="P902" s="225"/>
      <c r="Q902" s="225"/>
      <c r="R902" s="225"/>
      <c r="S902" s="225"/>
      <c r="T902" s="225"/>
      <c r="U902" s="225"/>
      <c r="V902" s="225"/>
      <c r="W902" s="225"/>
      <c r="X902" s="225"/>
      <c r="Y902" s="225"/>
    </row>
    <row r="903" spans="1:25" ht="13.5" customHeight="1">
      <c r="A903" s="257"/>
      <c r="B903" s="257"/>
      <c r="C903" s="257"/>
      <c r="D903" s="257"/>
      <c r="E903" s="51"/>
      <c r="F903" s="51"/>
      <c r="G903" s="225"/>
      <c r="H903" s="225"/>
      <c r="I903" s="225"/>
      <c r="J903" s="225"/>
      <c r="K903" s="225"/>
      <c r="L903" s="225"/>
      <c r="M903" s="225"/>
      <c r="N903" s="225"/>
      <c r="O903" s="225"/>
      <c r="P903" s="225"/>
      <c r="Q903" s="225"/>
      <c r="R903" s="225"/>
      <c r="S903" s="225"/>
      <c r="T903" s="225"/>
      <c r="U903" s="225"/>
      <c r="V903" s="225"/>
      <c r="W903" s="225"/>
      <c r="X903" s="225"/>
      <c r="Y903" s="225"/>
    </row>
    <row r="904" spans="1:25" ht="13.5" customHeight="1">
      <c r="A904" s="257"/>
      <c r="B904" s="257"/>
      <c r="C904" s="257"/>
      <c r="D904" s="257"/>
      <c r="E904" s="51"/>
      <c r="F904" s="51"/>
      <c r="G904" s="225"/>
      <c r="H904" s="225"/>
      <c r="I904" s="225"/>
      <c r="J904" s="225"/>
      <c r="K904" s="225"/>
      <c r="L904" s="225"/>
      <c r="M904" s="225"/>
      <c r="N904" s="225"/>
      <c r="O904" s="225"/>
      <c r="P904" s="225"/>
      <c r="Q904" s="225"/>
      <c r="R904" s="225"/>
      <c r="S904" s="225"/>
      <c r="T904" s="225"/>
      <c r="U904" s="225"/>
      <c r="V904" s="225"/>
      <c r="W904" s="225"/>
      <c r="X904" s="225"/>
      <c r="Y904" s="225"/>
    </row>
    <row r="905" spans="1:25" ht="13.5" customHeight="1">
      <c r="A905" s="257"/>
      <c r="B905" s="257"/>
      <c r="C905" s="257"/>
      <c r="D905" s="257"/>
      <c r="E905" s="51"/>
      <c r="F905" s="51"/>
      <c r="G905" s="225"/>
      <c r="H905" s="225"/>
      <c r="I905" s="225"/>
      <c r="J905" s="225"/>
      <c r="K905" s="225"/>
      <c r="L905" s="225"/>
      <c r="M905" s="225"/>
      <c r="N905" s="225"/>
      <c r="O905" s="225"/>
      <c r="P905" s="225"/>
      <c r="Q905" s="225"/>
      <c r="R905" s="225"/>
      <c r="S905" s="225"/>
      <c r="T905" s="225"/>
      <c r="U905" s="225"/>
      <c r="V905" s="225"/>
      <c r="W905" s="225"/>
      <c r="X905" s="225"/>
      <c r="Y905" s="225"/>
    </row>
    <row r="906" spans="1:25" ht="13.5" customHeight="1">
      <c r="A906" s="257"/>
      <c r="B906" s="257"/>
      <c r="C906" s="257"/>
      <c r="D906" s="257"/>
      <c r="E906" s="51"/>
      <c r="F906" s="51"/>
      <c r="G906" s="225"/>
      <c r="H906" s="225"/>
      <c r="I906" s="225"/>
      <c r="J906" s="225"/>
      <c r="K906" s="225"/>
      <c r="L906" s="225"/>
      <c r="M906" s="225"/>
      <c r="N906" s="225"/>
      <c r="O906" s="225"/>
      <c r="P906" s="225"/>
      <c r="Q906" s="225"/>
      <c r="R906" s="225"/>
      <c r="S906" s="225"/>
      <c r="T906" s="225"/>
      <c r="U906" s="225"/>
      <c r="V906" s="225"/>
      <c r="W906" s="225"/>
      <c r="X906" s="225"/>
      <c r="Y906" s="225"/>
    </row>
    <row r="907" spans="1:25" ht="13.5" customHeight="1">
      <c r="A907" s="257"/>
      <c r="B907" s="257"/>
      <c r="C907" s="257"/>
      <c r="D907" s="257"/>
      <c r="E907" s="51"/>
      <c r="F907" s="51"/>
      <c r="G907" s="225"/>
      <c r="H907" s="225"/>
      <c r="I907" s="225"/>
      <c r="J907" s="225"/>
      <c r="K907" s="225"/>
      <c r="L907" s="225"/>
      <c r="M907" s="225"/>
      <c r="N907" s="225"/>
      <c r="O907" s="225"/>
      <c r="P907" s="225"/>
      <c r="Q907" s="225"/>
      <c r="R907" s="225"/>
      <c r="S907" s="225"/>
      <c r="T907" s="225"/>
      <c r="U907" s="225"/>
      <c r="V907" s="225"/>
      <c r="W907" s="225"/>
      <c r="X907" s="225"/>
      <c r="Y907" s="225"/>
    </row>
    <row r="908" spans="1:25" ht="13.5" customHeight="1">
      <c r="A908" s="257"/>
      <c r="B908" s="257"/>
      <c r="C908" s="257"/>
      <c r="D908" s="257"/>
      <c r="E908" s="51"/>
      <c r="F908" s="51"/>
      <c r="G908" s="225"/>
      <c r="H908" s="225"/>
      <c r="I908" s="225"/>
      <c r="J908" s="225"/>
      <c r="K908" s="225"/>
      <c r="L908" s="225"/>
      <c r="M908" s="225"/>
      <c r="N908" s="225"/>
      <c r="O908" s="225"/>
      <c r="P908" s="225"/>
      <c r="Q908" s="225"/>
      <c r="R908" s="225"/>
      <c r="S908" s="225"/>
      <c r="T908" s="225"/>
      <c r="U908" s="225"/>
      <c r="V908" s="225"/>
      <c r="W908" s="225"/>
      <c r="X908" s="225"/>
      <c r="Y908" s="225"/>
    </row>
    <row r="909" spans="1:25" ht="13.5" customHeight="1">
      <c r="A909" s="257"/>
      <c r="B909" s="257"/>
      <c r="C909" s="257"/>
      <c r="D909" s="257"/>
      <c r="E909" s="51"/>
      <c r="F909" s="51"/>
      <c r="G909" s="225"/>
      <c r="H909" s="225"/>
      <c r="I909" s="225"/>
      <c r="J909" s="225"/>
      <c r="K909" s="225"/>
      <c r="L909" s="225"/>
      <c r="M909" s="225"/>
      <c r="N909" s="225"/>
      <c r="O909" s="225"/>
      <c r="P909" s="225"/>
      <c r="Q909" s="225"/>
      <c r="R909" s="225"/>
      <c r="S909" s="225"/>
      <c r="T909" s="225"/>
      <c r="U909" s="225"/>
      <c r="V909" s="225"/>
      <c r="W909" s="225"/>
      <c r="X909" s="225"/>
      <c r="Y909" s="225"/>
    </row>
    <row r="910" spans="1:25" ht="13.5" customHeight="1">
      <c r="A910" s="257"/>
      <c r="B910" s="257"/>
      <c r="C910" s="257"/>
      <c r="D910" s="257"/>
      <c r="E910" s="51"/>
      <c r="F910" s="51"/>
      <c r="G910" s="225"/>
      <c r="H910" s="225"/>
      <c r="I910" s="225"/>
      <c r="J910" s="225"/>
      <c r="K910" s="225"/>
      <c r="L910" s="225"/>
      <c r="M910" s="225"/>
      <c r="N910" s="225"/>
      <c r="O910" s="225"/>
      <c r="P910" s="225"/>
      <c r="Q910" s="225"/>
      <c r="R910" s="225"/>
      <c r="S910" s="225"/>
      <c r="T910" s="225"/>
      <c r="U910" s="225"/>
      <c r="V910" s="225"/>
      <c r="W910" s="225"/>
      <c r="X910" s="225"/>
      <c r="Y910" s="225"/>
    </row>
    <row r="911" spans="1:25" ht="13.5" customHeight="1">
      <c r="A911" s="257"/>
      <c r="B911" s="257"/>
      <c r="C911" s="257"/>
      <c r="D911" s="257"/>
      <c r="E911" s="51"/>
      <c r="F911" s="51"/>
      <c r="G911" s="225"/>
      <c r="H911" s="225"/>
      <c r="I911" s="225"/>
      <c r="J911" s="225"/>
      <c r="K911" s="225"/>
      <c r="L911" s="225"/>
      <c r="M911" s="225"/>
      <c r="N911" s="225"/>
      <c r="O911" s="225"/>
      <c r="P911" s="225"/>
      <c r="Q911" s="225"/>
      <c r="R911" s="225"/>
      <c r="S911" s="225"/>
      <c r="T911" s="225"/>
      <c r="U911" s="225"/>
      <c r="V911" s="225"/>
      <c r="W911" s="225"/>
      <c r="X911" s="225"/>
      <c r="Y911" s="225"/>
    </row>
    <row r="912" spans="1:25" ht="13.5" customHeight="1">
      <c r="A912" s="257"/>
      <c r="B912" s="257"/>
      <c r="C912" s="257"/>
      <c r="D912" s="257"/>
      <c r="E912" s="51"/>
      <c r="F912" s="51"/>
      <c r="G912" s="225"/>
      <c r="H912" s="225"/>
      <c r="I912" s="225"/>
      <c r="J912" s="225"/>
      <c r="K912" s="225"/>
      <c r="L912" s="225"/>
      <c r="M912" s="225"/>
      <c r="N912" s="225"/>
      <c r="O912" s="225"/>
      <c r="P912" s="225"/>
      <c r="Q912" s="225"/>
      <c r="R912" s="225"/>
      <c r="S912" s="225"/>
      <c r="T912" s="225"/>
      <c r="U912" s="225"/>
      <c r="V912" s="225"/>
      <c r="W912" s="225"/>
      <c r="X912" s="225"/>
      <c r="Y912" s="225"/>
    </row>
    <row r="913" spans="1:25" ht="13.5" customHeight="1">
      <c r="A913" s="257"/>
      <c r="B913" s="257"/>
      <c r="C913" s="257"/>
      <c r="D913" s="257"/>
      <c r="E913" s="51"/>
      <c r="F913" s="51"/>
      <c r="G913" s="225"/>
      <c r="H913" s="225"/>
      <c r="I913" s="225"/>
      <c r="J913" s="225"/>
      <c r="K913" s="225"/>
      <c r="L913" s="225"/>
      <c r="M913" s="225"/>
      <c r="N913" s="225"/>
      <c r="O913" s="225"/>
      <c r="P913" s="225"/>
      <c r="Q913" s="225"/>
      <c r="R913" s="225"/>
      <c r="S913" s="225"/>
      <c r="T913" s="225"/>
      <c r="U913" s="225"/>
      <c r="V913" s="225"/>
      <c r="W913" s="225"/>
      <c r="X913" s="225"/>
      <c r="Y913" s="225"/>
    </row>
    <row r="914" spans="1:25" ht="13.5" customHeight="1">
      <c r="A914" s="257"/>
      <c r="B914" s="257"/>
      <c r="C914" s="257"/>
      <c r="D914" s="257"/>
      <c r="E914" s="51"/>
      <c r="F914" s="51"/>
      <c r="G914" s="225"/>
      <c r="H914" s="225"/>
      <c r="I914" s="225"/>
      <c r="J914" s="225"/>
      <c r="K914" s="225"/>
      <c r="L914" s="225"/>
      <c r="M914" s="225"/>
      <c r="N914" s="225"/>
      <c r="O914" s="225"/>
      <c r="P914" s="225"/>
      <c r="Q914" s="225"/>
      <c r="R914" s="225"/>
      <c r="S914" s="225"/>
      <c r="T914" s="225"/>
      <c r="U914" s="225"/>
      <c r="V914" s="225"/>
      <c r="W914" s="225"/>
      <c r="X914" s="225"/>
      <c r="Y914" s="225"/>
    </row>
    <row r="915" spans="1:25" ht="13.5" customHeight="1">
      <c r="A915" s="257"/>
      <c r="B915" s="257"/>
      <c r="C915" s="257"/>
      <c r="D915" s="257"/>
      <c r="E915" s="51"/>
      <c r="F915" s="51"/>
      <c r="G915" s="225"/>
      <c r="H915" s="225"/>
      <c r="I915" s="225"/>
      <c r="J915" s="225"/>
      <c r="K915" s="225"/>
      <c r="L915" s="225"/>
      <c r="M915" s="225"/>
      <c r="N915" s="225"/>
      <c r="O915" s="225"/>
      <c r="P915" s="225"/>
      <c r="Q915" s="225"/>
      <c r="R915" s="225"/>
      <c r="S915" s="225"/>
      <c r="T915" s="225"/>
      <c r="U915" s="225"/>
      <c r="V915" s="225"/>
      <c r="W915" s="225"/>
      <c r="X915" s="225"/>
      <c r="Y915" s="225"/>
    </row>
    <row r="916" spans="1:25" ht="13.5" customHeight="1">
      <c r="A916" s="257"/>
      <c r="B916" s="257"/>
      <c r="C916" s="257"/>
      <c r="D916" s="257"/>
      <c r="E916" s="51"/>
      <c r="F916" s="51"/>
      <c r="G916" s="225"/>
      <c r="H916" s="225"/>
      <c r="I916" s="225"/>
      <c r="J916" s="225"/>
      <c r="K916" s="225"/>
      <c r="L916" s="225"/>
      <c r="M916" s="225"/>
      <c r="N916" s="225"/>
      <c r="O916" s="225"/>
      <c r="P916" s="225"/>
      <c r="Q916" s="225"/>
      <c r="R916" s="225"/>
      <c r="S916" s="225"/>
      <c r="T916" s="225"/>
      <c r="U916" s="225"/>
      <c r="V916" s="225"/>
      <c r="W916" s="225"/>
      <c r="X916" s="225"/>
      <c r="Y916" s="225"/>
    </row>
    <row r="917" spans="1:25" ht="13.5" customHeight="1">
      <c r="A917" s="257"/>
      <c r="B917" s="257"/>
      <c r="C917" s="257"/>
      <c r="D917" s="257"/>
      <c r="E917" s="51"/>
      <c r="F917" s="51"/>
      <c r="G917" s="225"/>
      <c r="H917" s="225"/>
      <c r="I917" s="225"/>
      <c r="J917" s="225"/>
      <c r="K917" s="225"/>
      <c r="L917" s="225"/>
      <c r="M917" s="225"/>
      <c r="N917" s="225"/>
      <c r="O917" s="225"/>
      <c r="P917" s="225"/>
      <c r="Q917" s="225"/>
      <c r="R917" s="225"/>
      <c r="S917" s="225"/>
      <c r="T917" s="225"/>
      <c r="U917" s="225"/>
      <c r="V917" s="225"/>
      <c r="W917" s="225"/>
      <c r="X917" s="225"/>
      <c r="Y917" s="225"/>
    </row>
    <row r="918" spans="1:25" ht="13.5" customHeight="1">
      <c r="A918" s="257"/>
      <c r="B918" s="257"/>
      <c r="C918" s="257"/>
      <c r="D918" s="257"/>
      <c r="E918" s="51"/>
      <c r="F918" s="51"/>
      <c r="G918" s="225"/>
      <c r="H918" s="225"/>
      <c r="I918" s="225"/>
      <c r="J918" s="225"/>
      <c r="K918" s="225"/>
      <c r="L918" s="225"/>
      <c r="M918" s="225"/>
      <c r="N918" s="225"/>
      <c r="O918" s="225"/>
      <c r="P918" s="225"/>
      <c r="Q918" s="225"/>
      <c r="R918" s="225"/>
      <c r="S918" s="225"/>
      <c r="T918" s="225"/>
      <c r="U918" s="225"/>
      <c r="V918" s="225"/>
      <c r="W918" s="225"/>
      <c r="X918" s="225"/>
      <c r="Y918" s="225"/>
    </row>
    <row r="919" spans="1:25" ht="13.5" customHeight="1">
      <c r="A919" s="257"/>
      <c r="B919" s="257"/>
      <c r="C919" s="257"/>
      <c r="D919" s="257"/>
      <c r="E919" s="51"/>
      <c r="F919" s="51"/>
      <c r="G919" s="225"/>
      <c r="H919" s="225"/>
      <c r="I919" s="225"/>
      <c r="J919" s="225"/>
      <c r="K919" s="225"/>
      <c r="L919" s="225"/>
      <c r="M919" s="225"/>
      <c r="N919" s="225"/>
      <c r="O919" s="225"/>
      <c r="P919" s="225"/>
      <c r="Q919" s="225"/>
      <c r="R919" s="225"/>
      <c r="S919" s="225"/>
      <c r="T919" s="225"/>
      <c r="U919" s="225"/>
      <c r="V919" s="225"/>
      <c r="W919" s="225"/>
      <c r="X919" s="225"/>
      <c r="Y919" s="225"/>
    </row>
    <row r="920" spans="1:25" ht="13.5" customHeight="1">
      <c r="A920" s="257"/>
      <c r="B920" s="257"/>
      <c r="C920" s="257"/>
      <c r="D920" s="257"/>
      <c r="E920" s="51"/>
      <c r="F920" s="51"/>
      <c r="G920" s="225"/>
      <c r="H920" s="225"/>
      <c r="I920" s="225"/>
      <c r="J920" s="225"/>
      <c r="K920" s="225"/>
      <c r="L920" s="225"/>
      <c r="M920" s="225"/>
      <c r="N920" s="225"/>
      <c r="O920" s="225"/>
      <c r="P920" s="225"/>
      <c r="Q920" s="225"/>
      <c r="R920" s="225"/>
      <c r="S920" s="225"/>
      <c r="T920" s="225"/>
      <c r="U920" s="225"/>
      <c r="V920" s="225"/>
      <c r="W920" s="225"/>
      <c r="X920" s="225"/>
      <c r="Y920" s="225"/>
    </row>
    <row r="921" spans="1:25" ht="13.5" customHeight="1">
      <c r="A921" s="257"/>
      <c r="B921" s="257"/>
      <c r="C921" s="257"/>
      <c r="D921" s="257"/>
      <c r="E921" s="51"/>
      <c r="F921" s="51"/>
      <c r="G921" s="225"/>
      <c r="H921" s="225"/>
      <c r="I921" s="225"/>
      <c r="J921" s="225"/>
      <c r="K921" s="225"/>
      <c r="L921" s="225"/>
      <c r="M921" s="225"/>
      <c r="N921" s="225"/>
      <c r="O921" s="225"/>
      <c r="P921" s="225"/>
      <c r="Q921" s="225"/>
      <c r="R921" s="225"/>
      <c r="S921" s="225"/>
      <c r="T921" s="225"/>
      <c r="U921" s="225"/>
      <c r="V921" s="225"/>
      <c r="W921" s="225"/>
      <c r="X921" s="225"/>
      <c r="Y921" s="225"/>
    </row>
    <row r="922" spans="1:25" ht="13.5" customHeight="1">
      <c r="A922" s="257"/>
      <c r="B922" s="257"/>
      <c r="C922" s="257"/>
      <c r="D922" s="257"/>
      <c r="E922" s="51"/>
      <c r="F922" s="51"/>
      <c r="G922" s="225"/>
      <c r="H922" s="225"/>
      <c r="I922" s="225"/>
      <c r="J922" s="225"/>
      <c r="K922" s="225"/>
      <c r="L922" s="225"/>
      <c r="M922" s="225"/>
      <c r="N922" s="225"/>
      <c r="O922" s="225"/>
      <c r="P922" s="225"/>
      <c r="Q922" s="225"/>
      <c r="R922" s="225"/>
      <c r="S922" s="225"/>
      <c r="T922" s="225"/>
      <c r="U922" s="225"/>
      <c r="V922" s="225"/>
      <c r="W922" s="225"/>
      <c r="X922" s="225"/>
      <c r="Y922" s="225"/>
    </row>
    <row r="923" spans="1:25" ht="13.5" customHeight="1">
      <c r="A923" s="257"/>
      <c r="B923" s="257"/>
      <c r="C923" s="257"/>
      <c r="D923" s="257"/>
      <c r="E923" s="51"/>
      <c r="F923" s="51"/>
      <c r="G923" s="225"/>
      <c r="H923" s="225"/>
      <c r="I923" s="225"/>
      <c r="J923" s="225"/>
      <c r="K923" s="225"/>
      <c r="L923" s="225"/>
      <c r="M923" s="225"/>
      <c r="N923" s="225"/>
      <c r="O923" s="225"/>
      <c r="P923" s="225"/>
      <c r="Q923" s="225"/>
      <c r="R923" s="225"/>
      <c r="S923" s="225"/>
      <c r="T923" s="225"/>
      <c r="U923" s="225"/>
      <c r="V923" s="225"/>
      <c r="W923" s="225"/>
      <c r="X923" s="225"/>
      <c r="Y923" s="225"/>
    </row>
    <row r="924" spans="1:25" ht="13.5" customHeight="1">
      <c r="A924" s="257"/>
      <c r="B924" s="257"/>
      <c r="C924" s="257"/>
      <c r="D924" s="257"/>
      <c r="E924" s="51"/>
      <c r="F924" s="51"/>
      <c r="G924" s="225"/>
      <c r="H924" s="225"/>
      <c r="I924" s="225"/>
      <c r="J924" s="225"/>
      <c r="K924" s="225"/>
      <c r="L924" s="225"/>
      <c r="M924" s="225"/>
      <c r="N924" s="225"/>
      <c r="O924" s="225"/>
      <c r="P924" s="225"/>
      <c r="Q924" s="225"/>
      <c r="R924" s="225"/>
      <c r="S924" s="225"/>
      <c r="T924" s="225"/>
      <c r="U924" s="225"/>
      <c r="V924" s="225"/>
      <c r="W924" s="225"/>
      <c r="X924" s="225"/>
      <c r="Y924" s="225"/>
    </row>
    <row r="925" spans="1:25" ht="13.5" customHeight="1">
      <c r="A925" s="257"/>
      <c r="B925" s="257"/>
      <c r="C925" s="257"/>
      <c r="D925" s="257"/>
      <c r="E925" s="51"/>
      <c r="F925" s="51"/>
      <c r="G925" s="225"/>
      <c r="H925" s="225"/>
      <c r="I925" s="225"/>
      <c r="J925" s="225"/>
      <c r="K925" s="225"/>
      <c r="L925" s="225"/>
      <c r="M925" s="225"/>
      <c r="N925" s="225"/>
      <c r="O925" s="225"/>
      <c r="P925" s="225"/>
      <c r="Q925" s="225"/>
      <c r="R925" s="225"/>
      <c r="S925" s="225"/>
      <c r="T925" s="225"/>
      <c r="U925" s="225"/>
      <c r="V925" s="225"/>
      <c r="W925" s="225"/>
      <c r="X925" s="225"/>
      <c r="Y925" s="225"/>
    </row>
    <row r="926" spans="1:25" ht="13.5" customHeight="1">
      <c r="A926" s="257"/>
      <c r="B926" s="257"/>
      <c r="C926" s="257"/>
      <c r="D926" s="257"/>
      <c r="E926" s="51"/>
      <c r="F926" s="51"/>
      <c r="G926" s="225"/>
      <c r="H926" s="225"/>
      <c r="I926" s="225"/>
      <c r="J926" s="225"/>
      <c r="K926" s="225"/>
      <c r="L926" s="225"/>
      <c r="M926" s="225"/>
      <c r="N926" s="225"/>
      <c r="O926" s="225"/>
      <c r="P926" s="225"/>
      <c r="Q926" s="225"/>
      <c r="R926" s="225"/>
      <c r="S926" s="225"/>
      <c r="T926" s="225"/>
      <c r="U926" s="225"/>
      <c r="V926" s="225"/>
      <c r="W926" s="225"/>
      <c r="X926" s="225"/>
      <c r="Y926" s="225"/>
    </row>
    <row r="927" spans="1:25" ht="13.5" customHeight="1">
      <c r="A927" s="257"/>
      <c r="B927" s="257"/>
      <c r="C927" s="257"/>
      <c r="D927" s="257"/>
      <c r="E927" s="51"/>
      <c r="F927" s="51"/>
      <c r="G927" s="225"/>
      <c r="H927" s="225"/>
      <c r="I927" s="225"/>
      <c r="J927" s="225"/>
      <c r="K927" s="225"/>
      <c r="L927" s="225"/>
      <c r="M927" s="225"/>
      <c r="N927" s="225"/>
      <c r="O927" s="225"/>
      <c r="P927" s="225"/>
      <c r="Q927" s="225"/>
      <c r="R927" s="225"/>
      <c r="S927" s="225"/>
      <c r="T927" s="225"/>
      <c r="U927" s="225"/>
      <c r="V927" s="225"/>
      <c r="W927" s="225"/>
      <c r="X927" s="225"/>
      <c r="Y927" s="225"/>
    </row>
    <row r="928" spans="1:25" ht="13.5" customHeight="1">
      <c r="A928" s="257"/>
      <c r="B928" s="257"/>
      <c r="C928" s="257"/>
      <c r="D928" s="257"/>
      <c r="E928" s="51"/>
      <c r="F928" s="51"/>
      <c r="G928" s="225"/>
      <c r="H928" s="225"/>
      <c r="I928" s="225"/>
      <c r="J928" s="225"/>
      <c r="K928" s="225"/>
      <c r="L928" s="225"/>
      <c r="M928" s="225"/>
      <c r="N928" s="225"/>
      <c r="O928" s="225"/>
      <c r="P928" s="225"/>
      <c r="Q928" s="225"/>
      <c r="R928" s="225"/>
      <c r="S928" s="225"/>
      <c r="T928" s="225"/>
      <c r="U928" s="225"/>
      <c r="V928" s="225"/>
      <c r="W928" s="225"/>
      <c r="X928" s="225"/>
      <c r="Y928" s="225"/>
    </row>
    <row r="929" spans="1:25" ht="13.5" customHeight="1">
      <c r="A929" s="257"/>
      <c r="B929" s="257"/>
      <c r="C929" s="257"/>
      <c r="D929" s="257"/>
      <c r="E929" s="51"/>
      <c r="F929" s="51"/>
      <c r="G929" s="225"/>
      <c r="H929" s="225"/>
      <c r="I929" s="225"/>
      <c r="J929" s="225"/>
      <c r="K929" s="225"/>
      <c r="L929" s="225"/>
      <c r="M929" s="225"/>
      <c r="N929" s="225"/>
      <c r="O929" s="225"/>
      <c r="P929" s="225"/>
      <c r="Q929" s="225"/>
      <c r="R929" s="225"/>
      <c r="S929" s="225"/>
      <c r="T929" s="225"/>
      <c r="U929" s="225"/>
      <c r="V929" s="225"/>
      <c r="W929" s="225"/>
      <c r="X929" s="225"/>
      <c r="Y929" s="225"/>
    </row>
    <row r="930" spans="1:25" ht="13.5" customHeight="1">
      <c r="A930" s="257"/>
      <c r="B930" s="257"/>
      <c r="C930" s="257"/>
      <c r="D930" s="257"/>
      <c r="E930" s="51"/>
      <c r="F930" s="51"/>
      <c r="G930" s="225"/>
      <c r="H930" s="225"/>
      <c r="I930" s="225"/>
      <c r="J930" s="225"/>
      <c r="K930" s="225"/>
      <c r="L930" s="225"/>
      <c r="M930" s="225"/>
      <c r="N930" s="225"/>
      <c r="O930" s="225"/>
      <c r="P930" s="225"/>
      <c r="Q930" s="225"/>
      <c r="R930" s="225"/>
      <c r="S930" s="225"/>
      <c r="T930" s="225"/>
      <c r="U930" s="225"/>
      <c r="V930" s="225"/>
      <c r="W930" s="225"/>
      <c r="X930" s="225"/>
      <c r="Y930" s="225"/>
    </row>
    <row r="931" spans="1:25" ht="13.5" customHeight="1">
      <c r="A931" s="257"/>
      <c r="B931" s="257"/>
      <c r="C931" s="257"/>
      <c r="D931" s="257"/>
      <c r="E931" s="51"/>
      <c r="F931" s="51"/>
      <c r="G931" s="225"/>
      <c r="H931" s="225"/>
      <c r="I931" s="225"/>
      <c r="J931" s="225"/>
      <c r="K931" s="225"/>
      <c r="L931" s="225"/>
      <c r="M931" s="225"/>
      <c r="N931" s="225"/>
      <c r="O931" s="225"/>
      <c r="P931" s="225"/>
      <c r="Q931" s="225"/>
      <c r="R931" s="225"/>
      <c r="S931" s="225"/>
      <c r="T931" s="225"/>
      <c r="U931" s="225"/>
      <c r="V931" s="225"/>
      <c r="W931" s="225"/>
      <c r="X931" s="225"/>
      <c r="Y931" s="225"/>
    </row>
    <row r="932" spans="1:25" ht="13.5" customHeight="1">
      <c r="A932" s="257"/>
      <c r="B932" s="257"/>
      <c r="C932" s="257"/>
      <c r="D932" s="257"/>
      <c r="E932" s="51"/>
      <c r="F932" s="51"/>
      <c r="G932" s="225"/>
      <c r="H932" s="225"/>
      <c r="I932" s="225"/>
      <c r="J932" s="225"/>
      <c r="K932" s="225"/>
      <c r="L932" s="225"/>
      <c r="M932" s="225"/>
      <c r="N932" s="225"/>
      <c r="O932" s="225"/>
      <c r="P932" s="225"/>
      <c r="Q932" s="225"/>
      <c r="R932" s="225"/>
      <c r="S932" s="225"/>
      <c r="T932" s="225"/>
      <c r="U932" s="225"/>
      <c r="V932" s="225"/>
      <c r="W932" s="225"/>
      <c r="X932" s="225"/>
      <c r="Y932" s="225"/>
    </row>
    <row r="933" spans="1:25" ht="13.5" customHeight="1">
      <c r="A933" s="257"/>
      <c r="B933" s="257"/>
      <c r="C933" s="257"/>
      <c r="D933" s="257"/>
      <c r="E933" s="51"/>
      <c r="F933" s="51"/>
      <c r="G933" s="225"/>
      <c r="H933" s="225"/>
      <c r="I933" s="225"/>
      <c r="J933" s="225"/>
      <c r="K933" s="225"/>
      <c r="L933" s="225"/>
      <c r="M933" s="225"/>
      <c r="N933" s="225"/>
      <c r="O933" s="225"/>
      <c r="P933" s="225"/>
      <c r="Q933" s="225"/>
      <c r="R933" s="225"/>
      <c r="S933" s="225"/>
      <c r="T933" s="225"/>
      <c r="U933" s="225"/>
      <c r="V933" s="225"/>
      <c r="W933" s="225"/>
      <c r="X933" s="225"/>
      <c r="Y933" s="225"/>
    </row>
    <row r="934" spans="1:25" ht="13.5" customHeight="1">
      <c r="A934" s="257"/>
      <c r="B934" s="257"/>
      <c r="C934" s="257"/>
      <c r="D934" s="257"/>
      <c r="E934" s="51"/>
      <c r="F934" s="51"/>
      <c r="G934" s="225"/>
      <c r="H934" s="225"/>
      <c r="I934" s="225"/>
      <c r="J934" s="225"/>
      <c r="K934" s="225"/>
      <c r="L934" s="225"/>
      <c r="M934" s="225"/>
      <c r="N934" s="225"/>
      <c r="O934" s="225"/>
      <c r="P934" s="225"/>
      <c r="Q934" s="225"/>
      <c r="R934" s="225"/>
      <c r="S934" s="225"/>
      <c r="T934" s="225"/>
      <c r="U934" s="225"/>
      <c r="V934" s="225"/>
      <c r="W934" s="225"/>
      <c r="X934" s="225"/>
      <c r="Y934" s="225"/>
    </row>
    <row r="935" spans="1:25" ht="13.5" customHeight="1">
      <c r="A935" s="257"/>
      <c r="B935" s="257"/>
      <c r="C935" s="257"/>
      <c r="D935" s="257"/>
      <c r="E935" s="51"/>
      <c r="F935" s="51"/>
      <c r="G935" s="225"/>
      <c r="H935" s="225"/>
      <c r="I935" s="225"/>
      <c r="J935" s="225"/>
      <c r="K935" s="225"/>
      <c r="L935" s="225"/>
      <c r="M935" s="225"/>
      <c r="N935" s="225"/>
      <c r="O935" s="225"/>
      <c r="P935" s="225"/>
      <c r="Q935" s="225"/>
      <c r="R935" s="225"/>
      <c r="S935" s="225"/>
      <c r="T935" s="225"/>
      <c r="U935" s="225"/>
      <c r="V935" s="225"/>
      <c r="W935" s="225"/>
      <c r="X935" s="225"/>
      <c r="Y935" s="225"/>
    </row>
    <row r="936" spans="1:25" ht="13.5" customHeight="1">
      <c r="A936" s="257"/>
      <c r="B936" s="257"/>
      <c r="C936" s="257"/>
      <c r="D936" s="257"/>
      <c r="E936" s="51"/>
      <c r="F936" s="51"/>
      <c r="G936" s="225"/>
      <c r="H936" s="225"/>
      <c r="I936" s="225"/>
      <c r="J936" s="225"/>
      <c r="K936" s="225"/>
      <c r="L936" s="225"/>
      <c r="M936" s="225"/>
      <c r="N936" s="225"/>
      <c r="O936" s="225"/>
      <c r="P936" s="225"/>
      <c r="Q936" s="225"/>
      <c r="R936" s="225"/>
      <c r="S936" s="225"/>
      <c r="T936" s="225"/>
      <c r="U936" s="225"/>
      <c r="V936" s="225"/>
      <c r="W936" s="225"/>
      <c r="X936" s="225"/>
      <c r="Y936" s="225"/>
    </row>
    <row r="937" spans="1:25" ht="13.5" customHeight="1">
      <c r="A937" s="257"/>
      <c r="B937" s="257"/>
      <c r="C937" s="257"/>
      <c r="D937" s="257"/>
      <c r="E937" s="51"/>
      <c r="F937" s="51"/>
      <c r="G937" s="225"/>
      <c r="H937" s="225"/>
      <c r="I937" s="225"/>
      <c r="J937" s="225"/>
      <c r="K937" s="225"/>
      <c r="L937" s="225"/>
      <c r="M937" s="225"/>
      <c r="N937" s="225"/>
      <c r="O937" s="225"/>
      <c r="P937" s="225"/>
      <c r="Q937" s="225"/>
      <c r="R937" s="225"/>
      <c r="S937" s="225"/>
      <c r="T937" s="225"/>
      <c r="U937" s="225"/>
      <c r="V937" s="225"/>
      <c r="W937" s="225"/>
      <c r="X937" s="225"/>
      <c r="Y937" s="225"/>
    </row>
    <row r="938" spans="1:25" ht="13.5" customHeight="1">
      <c r="A938" s="257"/>
      <c r="B938" s="257"/>
      <c r="C938" s="257"/>
      <c r="D938" s="257"/>
      <c r="E938" s="51"/>
      <c r="F938" s="51"/>
      <c r="G938" s="225"/>
      <c r="H938" s="225"/>
      <c r="I938" s="225"/>
      <c r="J938" s="225"/>
      <c r="K938" s="225"/>
      <c r="L938" s="225"/>
      <c r="M938" s="225"/>
      <c r="N938" s="225"/>
      <c r="O938" s="225"/>
      <c r="P938" s="225"/>
      <c r="Q938" s="225"/>
      <c r="R938" s="225"/>
      <c r="S938" s="225"/>
      <c r="T938" s="225"/>
      <c r="U938" s="225"/>
      <c r="V938" s="225"/>
      <c r="W938" s="225"/>
      <c r="X938" s="225"/>
      <c r="Y938" s="225"/>
    </row>
    <row r="939" spans="1:25" ht="13.5" customHeight="1">
      <c r="A939" s="257"/>
      <c r="B939" s="257"/>
      <c r="C939" s="257"/>
      <c r="D939" s="257"/>
      <c r="E939" s="51"/>
      <c r="F939" s="51"/>
      <c r="G939" s="225"/>
      <c r="H939" s="225"/>
      <c r="I939" s="225"/>
      <c r="J939" s="225"/>
      <c r="K939" s="225"/>
      <c r="L939" s="225"/>
      <c r="M939" s="225"/>
      <c r="N939" s="225"/>
      <c r="O939" s="225"/>
      <c r="P939" s="225"/>
      <c r="Q939" s="225"/>
      <c r="R939" s="225"/>
      <c r="S939" s="225"/>
      <c r="T939" s="225"/>
      <c r="U939" s="225"/>
      <c r="V939" s="225"/>
      <c r="W939" s="225"/>
      <c r="X939" s="225"/>
      <c r="Y939" s="225"/>
    </row>
    <row r="940" spans="1:25" ht="13.5" customHeight="1">
      <c r="A940" s="257"/>
      <c r="B940" s="257"/>
      <c r="C940" s="257"/>
      <c r="D940" s="257"/>
      <c r="E940" s="51"/>
      <c r="F940" s="51"/>
      <c r="G940" s="225"/>
      <c r="H940" s="225"/>
      <c r="I940" s="225"/>
      <c r="J940" s="225"/>
      <c r="K940" s="225"/>
      <c r="L940" s="225"/>
      <c r="M940" s="225"/>
      <c r="N940" s="225"/>
      <c r="O940" s="225"/>
      <c r="P940" s="225"/>
      <c r="Q940" s="225"/>
      <c r="R940" s="225"/>
      <c r="S940" s="225"/>
      <c r="T940" s="225"/>
      <c r="U940" s="225"/>
      <c r="V940" s="225"/>
      <c r="W940" s="225"/>
      <c r="X940" s="225"/>
      <c r="Y940" s="225"/>
    </row>
    <row r="941" spans="1:25" ht="13.5" customHeight="1">
      <c r="A941" s="257"/>
      <c r="B941" s="257"/>
      <c r="C941" s="257"/>
      <c r="D941" s="257"/>
      <c r="E941" s="51"/>
      <c r="F941" s="51"/>
      <c r="G941" s="225"/>
      <c r="H941" s="225"/>
      <c r="I941" s="225"/>
      <c r="J941" s="225"/>
      <c r="K941" s="225"/>
      <c r="L941" s="225"/>
      <c r="M941" s="225"/>
      <c r="N941" s="225"/>
      <c r="O941" s="225"/>
      <c r="P941" s="225"/>
      <c r="Q941" s="225"/>
      <c r="R941" s="225"/>
      <c r="S941" s="225"/>
      <c r="T941" s="225"/>
      <c r="U941" s="225"/>
      <c r="V941" s="225"/>
      <c r="W941" s="225"/>
      <c r="X941" s="225"/>
      <c r="Y941" s="225"/>
    </row>
    <row r="942" spans="1:25" ht="13.5" customHeight="1">
      <c r="A942" s="257"/>
      <c r="B942" s="257"/>
      <c r="C942" s="257"/>
      <c r="D942" s="257"/>
      <c r="E942" s="51"/>
      <c r="F942" s="51"/>
      <c r="G942" s="225"/>
      <c r="H942" s="225"/>
      <c r="I942" s="225"/>
      <c r="J942" s="225"/>
      <c r="K942" s="225"/>
      <c r="L942" s="225"/>
      <c r="M942" s="225"/>
      <c r="N942" s="225"/>
      <c r="O942" s="225"/>
      <c r="P942" s="225"/>
      <c r="Q942" s="225"/>
      <c r="R942" s="225"/>
      <c r="S942" s="225"/>
      <c r="T942" s="225"/>
      <c r="U942" s="225"/>
      <c r="V942" s="225"/>
      <c r="W942" s="225"/>
      <c r="X942" s="225"/>
      <c r="Y942" s="225"/>
    </row>
    <row r="943" spans="1:25" ht="13.5" customHeight="1">
      <c r="A943" s="257"/>
      <c r="B943" s="257"/>
      <c r="C943" s="257"/>
      <c r="D943" s="257"/>
      <c r="E943" s="51"/>
      <c r="F943" s="51"/>
      <c r="G943" s="225"/>
      <c r="H943" s="225"/>
      <c r="I943" s="225"/>
      <c r="J943" s="225"/>
      <c r="K943" s="225"/>
      <c r="L943" s="225"/>
      <c r="M943" s="225"/>
      <c r="N943" s="225"/>
      <c r="O943" s="225"/>
      <c r="P943" s="225"/>
      <c r="Q943" s="225"/>
      <c r="R943" s="225"/>
      <c r="S943" s="225"/>
      <c r="T943" s="225"/>
      <c r="U943" s="225"/>
      <c r="V943" s="225"/>
      <c r="W943" s="225"/>
      <c r="X943" s="225"/>
      <c r="Y943" s="225"/>
    </row>
    <row r="944" spans="1:25" ht="13.5" customHeight="1">
      <c r="A944" s="257"/>
      <c r="B944" s="257"/>
      <c r="C944" s="257"/>
      <c r="D944" s="257"/>
      <c r="E944" s="51"/>
      <c r="F944" s="51"/>
      <c r="G944" s="225"/>
      <c r="H944" s="225"/>
      <c r="I944" s="225"/>
      <c r="J944" s="225"/>
      <c r="K944" s="225"/>
      <c r="L944" s="225"/>
      <c r="M944" s="225"/>
      <c r="N944" s="225"/>
      <c r="O944" s="225"/>
      <c r="P944" s="225"/>
      <c r="Q944" s="225"/>
      <c r="R944" s="225"/>
      <c r="S944" s="225"/>
      <c r="T944" s="225"/>
      <c r="U944" s="225"/>
      <c r="V944" s="225"/>
      <c r="W944" s="225"/>
      <c r="X944" s="225"/>
      <c r="Y944" s="225"/>
    </row>
    <row r="945" spans="1:25" ht="13.5" customHeight="1">
      <c r="A945" s="257"/>
      <c r="B945" s="257"/>
      <c r="C945" s="257"/>
      <c r="D945" s="257"/>
      <c r="E945" s="51"/>
      <c r="F945" s="51"/>
      <c r="G945" s="225"/>
      <c r="H945" s="225"/>
      <c r="I945" s="225"/>
      <c r="J945" s="225"/>
      <c r="K945" s="225"/>
      <c r="L945" s="225"/>
      <c r="M945" s="225"/>
      <c r="N945" s="225"/>
      <c r="O945" s="225"/>
      <c r="P945" s="225"/>
      <c r="Q945" s="225"/>
      <c r="R945" s="225"/>
      <c r="S945" s="225"/>
      <c r="T945" s="225"/>
      <c r="U945" s="225"/>
      <c r="V945" s="225"/>
      <c r="W945" s="225"/>
      <c r="X945" s="225"/>
      <c r="Y945" s="225"/>
    </row>
    <row r="946" spans="1:25" ht="13.5" customHeight="1">
      <c r="A946" s="257"/>
      <c r="B946" s="257"/>
      <c r="C946" s="257"/>
      <c r="D946" s="257"/>
      <c r="E946" s="51"/>
      <c r="F946" s="51"/>
      <c r="G946" s="225"/>
      <c r="H946" s="225"/>
      <c r="I946" s="225"/>
      <c r="J946" s="225"/>
      <c r="K946" s="225"/>
      <c r="L946" s="225"/>
      <c r="M946" s="225"/>
      <c r="N946" s="225"/>
      <c r="O946" s="225"/>
      <c r="P946" s="225"/>
      <c r="Q946" s="225"/>
      <c r="R946" s="225"/>
      <c r="S946" s="225"/>
      <c r="T946" s="225"/>
      <c r="U946" s="225"/>
      <c r="V946" s="225"/>
      <c r="W946" s="225"/>
      <c r="X946" s="225"/>
      <c r="Y946" s="225"/>
    </row>
    <row r="947" spans="1:25" ht="13.5" customHeight="1">
      <c r="A947" s="257"/>
      <c r="B947" s="257"/>
      <c r="C947" s="257"/>
      <c r="D947" s="257"/>
      <c r="E947" s="51"/>
      <c r="F947" s="51"/>
      <c r="G947" s="225"/>
      <c r="H947" s="225"/>
      <c r="I947" s="225"/>
      <c r="J947" s="225"/>
      <c r="K947" s="225"/>
      <c r="L947" s="225"/>
      <c r="M947" s="225"/>
      <c r="N947" s="225"/>
      <c r="O947" s="225"/>
      <c r="P947" s="225"/>
      <c r="Q947" s="225"/>
      <c r="R947" s="225"/>
      <c r="S947" s="225"/>
      <c r="T947" s="225"/>
      <c r="U947" s="225"/>
      <c r="V947" s="225"/>
      <c r="W947" s="225"/>
      <c r="X947" s="225"/>
      <c r="Y947" s="225"/>
    </row>
    <row r="948" spans="1:25" ht="13.5" customHeight="1">
      <c r="A948" s="257"/>
      <c r="B948" s="257"/>
      <c r="C948" s="257"/>
      <c r="D948" s="257"/>
      <c r="E948" s="51"/>
      <c r="F948" s="51"/>
      <c r="G948" s="225"/>
      <c r="H948" s="225"/>
      <c r="I948" s="225"/>
      <c r="J948" s="225"/>
      <c r="K948" s="225"/>
      <c r="L948" s="225"/>
      <c r="M948" s="225"/>
      <c r="N948" s="225"/>
      <c r="O948" s="225"/>
      <c r="P948" s="225"/>
      <c r="Q948" s="225"/>
      <c r="R948" s="225"/>
      <c r="S948" s="225"/>
      <c r="T948" s="225"/>
      <c r="U948" s="225"/>
      <c r="V948" s="225"/>
      <c r="W948" s="225"/>
      <c r="X948" s="225"/>
      <c r="Y948" s="225"/>
    </row>
    <row r="949" spans="1:25" ht="13.5" customHeight="1">
      <c r="A949" s="257"/>
      <c r="B949" s="257"/>
      <c r="C949" s="257"/>
      <c r="D949" s="257"/>
      <c r="E949" s="51"/>
      <c r="F949" s="51"/>
      <c r="G949" s="225"/>
      <c r="H949" s="225"/>
      <c r="I949" s="225"/>
      <c r="J949" s="225"/>
      <c r="K949" s="225"/>
      <c r="L949" s="225"/>
      <c r="M949" s="225"/>
      <c r="N949" s="225"/>
      <c r="O949" s="225"/>
      <c r="P949" s="225"/>
      <c r="Q949" s="225"/>
      <c r="R949" s="225"/>
      <c r="S949" s="225"/>
      <c r="T949" s="225"/>
      <c r="U949" s="225"/>
      <c r="V949" s="225"/>
      <c r="W949" s="225"/>
      <c r="X949" s="225"/>
      <c r="Y949" s="225"/>
    </row>
    <row r="950" spans="1:25" ht="13.5" customHeight="1">
      <c r="A950" s="257"/>
      <c r="B950" s="257"/>
      <c r="C950" s="257"/>
      <c r="D950" s="257"/>
      <c r="E950" s="51"/>
      <c r="F950" s="51"/>
      <c r="G950" s="225"/>
      <c r="H950" s="225"/>
      <c r="I950" s="225"/>
      <c r="J950" s="225"/>
      <c r="K950" s="225"/>
      <c r="L950" s="225"/>
      <c r="M950" s="225"/>
      <c r="N950" s="225"/>
      <c r="O950" s="225"/>
      <c r="P950" s="225"/>
      <c r="Q950" s="225"/>
      <c r="R950" s="225"/>
      <c r="S950" s="225"/>
      <c r="T950" s="225"/>
      <c r="U950" s="225"/>
      <c r="V950" s="225"/>
      <c r="W950" s="225"/>
      <c r="X950" s="225"/>
      <c r="Y950" s="225"/>
    </row>
    <row r="951" spans="1:25" ht="13.5" customHeight="1">
      <c r="A951" s="257"/>
      <c r="B951" s="257"/>
      <c r="C951" s="257"/>
      <c r="D951" s="257"/>
      <c r="E951" s="51"/>
      <c r="F951" s="51"/>
      <c r="G951" s="225"/>
      <c r="H951" s="225"/>
      <c r="I951" s="225"/>
      <c r="J951" s="225"/>
      <c r="K951" s="225"/>
      <c r="L951" s="225"/>
      <c r="M951" s="225"/>
      <c r="N951" s="225"/>
      <c r="O951" s="225"/>
      <c r="P951" s="225"/>
      <c r="Q951" s="225"/>
      <c r="R951" s="225"/>
      <c r="S951" s="225"/>
      <c r="T951" s="225"/>
      <c r="U951" s="225"/>
      <c r="V951" s="225"/>
      <c r="W951" s="225"/>
      <c r="X951" s="225"/>
      <c r="Y951" s="225"/>
    </row>
    <row r="952" spans="1:25" ht="13.5" customHeight="1">
      <c r="A952" s="257"/>
      <c r="B952" s="257"/>
      <c r="C952" s="257"/>
      <c r="D952" s="257"/>
      <c r="E952" s="51"/>
      <c r="F952" s="51"/>
      <c r="G952" s="225"/>
      <c r="H952" s="225"/>
      <c r="I952" s="225"/>
      <c r="J952" s="225"/>
      <c r="K952" s="225"/>
      <c r="L952" s="225"/>
      <c r="M952" s="225"/>
      <c r="N952" s="225"/>
      <c r="O952" s="225"/>
      <c r="P952" s="225"/>
      <c r="Q952" s="225"/>
      <c r="R952" s="225"/>
      <c r="S952" s="225"/>
      <c r="T952" s="225"/>
      <c r="U952" s="225"/>
      <c r="V952" s="225"/>
      <c r="W952" s="225"/>
      <c r="X952" s="225"/>
      <c r="Y952" s="225"/>
    </row>
    <row r="953" spans="1:25" ht="13.5" customHeight="1">
      <c r="A953" s="257"/>
      <c r="B953" s="257"/>
      <c r="C953" s="257"/>
      <c r="D953" s="257"/>
      <c r="E953" s="51"/>
      <c r="F953" s="51"/>
      <c r="G953" s="225"/>
      <c r="H953" s="225"/>
      <c r="I953" s="225"/>
      <c r="J953" s="225"/>
      <c r="K953" s="225"/>
      <c r="L953" s="225"/>
      <c r="M953" s="225"/>
      <c r="N953" s="225"/>
      <c r="O953" s="225"/>
      <c r="P953" s="225"/>
      <c r="Q953" s="225"/>
      <c r="R953" s="225"/>
      <c r="S953" s="225"/>
      <c r="T953" s="225"/>
      <c r="U953" s="225"/>
      <c r="V953" s="225"/>
      <c r="W953" s="225"/>
      <c r="X953" s="225"/>
      <c r="Y953" s="225"/>
    </row>
    <row r="954" spans="1:25" ht="13.5" customHeight="1">
      <c r="A954" s="257"/>
      <c r="B954" s="257"/>
      <c r="C954" s="257"/>
      <c r="D954" s="257"/>
      <c r="E954" s="51"/>
      <c r="F954" s="51"/>
      <c r="G954" s="225"/>
      <c r="H954" s="225"/>
      <c r="I954" s="225"/>
      <c r="J954" s="225"/>
      <c r="K954" s="225"/>
      <c r="L954" s="225"/>
      <c r="M954" s="225"/>
      <c r="N954" s="225"/>
      <c r="O954" s="225"/>
      <c r="P954" s="225"/>
      <c r="Q954" s="225"/>
      <c r="R954" s="225"/>
      <c r="S954" s="225"/>
      <c r="T954" s="225"/>
      <c r="U954" s="225"/>
      <c r="V954" s="225"/>
      <c r="W954" s="225"/>
      <c r="X954" s="225"/>
      <c r="Y954" s="225"/>
    </row>
    <row r="955" spans="1:25" ht="13.5" customHeight="1">
      <c r="A955" s="257"/>
      <c r="B955" s="257"/>
      <c r="C955" s="257"/>
      <c r="D955" s="257"/>
      <c r="E955" s="51"/>
      <c r="F955" s="51"/>
      <c r="G955" s="225"/>
      <c r="H955" s="225"/>
      <c r="I955" s="225"/>
      <c r="J955" s="225"/>
      <c r="K955" s="225"/>
      <c r="L955" s="225"/>
      <c r="M955" s="225"/>
      <c r="N955" s="225"/>
      <c r="O955" s="225"/>
      <c r="P955" s="225"/>
      <c r="Q955" s="225"/>
      <c r="R955" s="225"/>
      <c r="S955" s="225"/>
      <c r="T955" s="225"/>
      <c r="U955" s="225"/>
      <c r="V955" s="225"/>
      <c r="W955" s="225"/>
      <c r="X955" s="225"/>
      <c r="Y955" s="225"/>
    </row>
    <row r="956" spans="1:25" ht="13.5" customHeight="1">
      <c r="A956" s="257"/>
      <c r="B956" s="257"/>
      <c r="C956" s="257"/>
      <c r="D956" s="257"/>
      <c r="E956" s="51"/>
      <c r="F956" s="51"/>
      <c r="G956" s="225"/>
      <c r="H956" s="225"/>
      <c r="I956" s="225"/>
      <c r="J956" s="225"/>
      <c r="K956" s="225"/>
      <c r="L956" s="225"/>
      <c r="M956" s="225"/>
      <c r="N956" s="225"/>
      <c r="O956" s="225"/>
      <c r="P956" s="225"/>
      <c r="Q956" s="225"/>
      <c r="R956" s="225"/>
      <c r="S956" s="225"/>
      <c r="T956" s="225"/>
      <c r="U956" s="225"/>
      <c r="V956" s="225"/>
      <c r="W956" s="225"/>
      <c r="X956" s="225"/>
      <c r="Y956" s="225"/>
    </row>
    <row r="957" spans="1:25" ht="13.5" customHeight="1">
      <c r="A957" s="257"/>
      <c r="B957" s="257"/>
      <c r="C957" s="257"/>
      <c r="D957" s="257"/>
      <c r="E957" s="51"/>
      <c r="F957" s="51"/>
      <c r="G957" s="225"/>
      <c r="H957" s="225"/>
      <c r="I957" s="225"/>
      <c r="J957" s="225"/>
      <c r="K957" s="225"/>
      <c r="L957" s="225"/>
      <c r="M957" s="225"/>
      <c r="N957" s="225"/>
      <c r="O957" s="225"/>
      <c r="P957" s="225"/>
      <c r="Q957" s="225"/>
      <c r="R957" s="225"/>
      <c r="S957" s="225"/>
      <c r="T957" s="225"/>
      <c r="U957" s="225"/>
      <c r="V957" s="225"/>
      <c r="W957" s="225"/>
      <c r="X957" s="225"/>
      <c r="Y957" s="225"/>
    </row>
    <row r="958" spans="1:25" ht="13.5" customHeight="1">
      <c r="A958" s="257"/>
      <c r="B958" s="257"/>
      <c r="C958" s="257"/>
      <c r="D958" s="257"/>
      <c r="E958" s="51"/>
      <c r="F958" s="51"/>
      <c r="G958" s="225"/>
      <c r="H958" s="225"/>
      <c r="I958" s="225"/>
      <c r="J958" s="225"/>
      <c r="K958" s="225"/>
      <c r="L958" s="225"/>
      <c r="M958" s="225"/>
      <c r="N958" s="225"/>
      <c r="O958" s="225"/>
      <c r="P958" s="225"/>
      <c r="Q958" s="225"/>
      <c r="R958" s="225"/>
      <c r="S958" s="225"/>
      <c r="T958" s="225"/>
      <c r="U958" s="225"/>
      <c r="V958" s="225"/>
      <c r="W958" s="225"/>
      <c r="X958" s="225"/>
      <c r="Y958" s="225"/>
    </row>
    <row r="959" spans="1:25" ht="13.5" customHeight="1">
      <c r="A959" s="257"/>
      <c r="B959" s="257"/>
      <c r="C959" s="257"/>
      <c r="D959" s="257"/>
      <c r="E959" s="51"/>
      <c r="F959" s="51"/>
      <c r="G959" s="225"/>
      <c r="H959" s="225"/>
      <c r="I959" s="225"/>
      <c r="J959" s="225"/>
      <c r="K959" s="225"/>
      <c r="L959" s="225"/>
      <c r="M959" s="225"/>
      <c r="N959" s="225"/>
      <c r="O959" s="225"/>
      <c r="P959" s="225"/>
      <c r="Q959" s="225"/>
      <c r="R959" s="225"/>
      <c r="S959" s="225"/>
      <c r="T959" s="225"/>
      <c r="U959" s="225"/>
      <c r="V959" s="225"/>
      <c r="W959" s="225"/>
      <c r="X959" s="225"/>
      <c r="Y959" s="225"/>
    </row>
    <row r="960" spans="1:25" ht="13.5" customHeight="1">
      <c r="A960" s="257"/>
      <c r="B960" s="257"/>
      <c r="C960" s="257"/>
      <c r="D960" s="257"/>
      <c r="E960" s="51"/>
      <c r="F960" s="51"/>
      <c r="G960" s="225"/>
      <c r="H960" s="225"/>
      <c r="I960" s="225"/>
      <c r="J960" s="225"/>
      <c r="K960" s="225"/>
      <c r="L960" s="225"/>
      <c r="M960" s="225"/>
      <c r="N960" s="225"/>
      <c r="O960" s="225"/>
      <c r="P960" s="225"/>
      <c r="Q960" s="225"/>
      <c r="R960" s="225"/>
      <c r="S960" s="225"/>
      <c r="T960" s="225"/>
      <c r="U960" s="225"/>
      <c r="V960" s="225"/>
      <c r="W960" s="225"/>
      <c r="X960" s="225"/>
      <c r="Y960" s="225"/>
    </row>
    <row r="961" spans="1:25" ht="13.5" customHeight="1">
      <c r="A961" s="257"/>
      <c r="B961" s="257"/>
      <c r="C961" s="257"/>
      <c r="D961" s="257"/>
      <c r="E961" s="51"/>
      <c r="F961" s="51"/>
      <c r="G961" s="225"/>
      <c r="H961" s="225"/>
      <c r="I961" s="225"/>
      <c r="J961" s="225"/>
      <c r="K961" s="225"/>
      <c r="L961" s="225"/>
      <c r="M961" s="225"/>
      <c r="N961" s="225"/>
      <c r="O961" s="225"/>
      <c r="P961" s="225"/>
      <c r="Q961" s="225"/>
      <c r="R961" s="225"/>
      <c r="S961" s="225"/>
      <c r="T961" s="225"/>
      <c r="U961" s="225"/>
      <c r="V961" s="225"/>
      <c r="W961" s="225"/>
      <c r="X961" s="225"/>
      <c r="Y961" s="225"/>
    </row>
    <row r="962" spans="1:25" ht="13.5" customHeight="1">
      <c r="A962" s="257"/>
      <c r="B962" s="257"/>
      <c r="C962" s="257"/>
      <c r="D962" s="257"/>
      <c r="E962" s="51"/>
      <c r="F962" s="51"/>
      <c r="G962" s="225"/>
      <c r="H962" s="225"/>
      <c r="I962" s="225"/>
      <c r="J962" s="225"/>
      <c r="K962" s="225"/>
      <c r="L962" s="225"/>
      <c r="M962" s="225"/>
      <c r="N962" s="225"/>
      <c r="O962" s="225"/>
      <c r="P962" s="225"/>
      <c r="Q962" s="225"/>
      <c r="R962" s="225"/>
      <c r="S962" s="225"/>
      <c r="T962" s="225"/>
      <c r="U962" s="225"/>
      <c r="V962" s="225"/>
      <c r="W962" s="225"/>
      <c r="X962" s="225"/>
      <c r="Y962" s="225"/>
    </row>
    <row r="963" spans="1:25" ht="13.5" customHeight="1">
      <c r="A963" s="257"/>
      <c r="B963" s="257"/>
      <c r="C963" s="257"/>
      <c r="D963" s="257"/>
      <c r="E963" s="51"/>
      <c r="F963" s="51"/>
      <c r="G963" s="225"/>
      <c r="H963" s="225"/>
      <c r="I963" s="225"/>
      <c r="J963" s="225"/>
      <c r="K963" s="225"/>
      <c r="L963" s="225"/>
      <c r="M963" s="225"/>
      <c r="N963" s="225"/>
      <c r="O963" s="225"/>
      <c r="P963" s="225"/>
      <c r="Q963" s="225"/>
      <c r="R963" s="225"/>
      <c r="S963" s="225"/>
      <c r="T963" s="225"/>
      <c r="U963" s="225"/>
      <c r="V963" s="225"/>
      <c r="W963" s="225"/>
      <c r="X963" s="225"/>
      <c r="Y963" s="225"/>
    </row>
    <row r="964" spans="1:25" ht="13.5" customHeight="1">
      <c r="A964" s="257"/>
      <c r="B964" s="257"/>
      <c r="C964" s="257"/>
      <c r="D964" s="257"/>
      <c r="E964" s="51"/>
      <c r="F964" s="51"/>
      <c r="G964" s="225"/>
      <c r="H964" s="225"/>
      <c r="I964" s="225"/>
      <c r="J964" s="225"/>
      <c r="K964" s="225"/>
      <c r="L964" s="225"/>
      <c r="M964" s="225"/>
      <c r="N964" s="225"/>
      <c r="O964" s="225"/>
      <c r="P964" s="225"/>
      <c r="Q964" s="225"/>
      <c r="R964" s="225"/>
      <c r="S964" s="225"/>
      <c r="T964" s="225"/>
      <c r="U964" s="225"/>
      <c r="V964" s="225"/>
      <c r="W964" s="225"/>
      <c r="X964" s="225"/>
      <c r="Y964" s="225"/>
    </row>
    <row r="965" spans="1:25" ht="13.5" customHeight="1">
      <c r="A965" s="257"/>
      <c r="B965" s="257"/>
      <c r="C965" s="257"/>
      <c r="D965" s="257"/>
      <c r="E965" s="51"/>
      <c r="F965" s="51"/>
      <c r="G965" s="225"/>
      <c r="H965" s="225"/>
      <c r="I965" s="225"/>
      <c r="J965" s="225"/>
      <c r="K965" s="225"/>
      <c r="L965" s="225"/>
      <c r="M965" s="225"/>
      <c r="N965" s="225"/>
      <c r="O965" s="225"/>
      <c r="P965" s="225"/>
      <c r="Q965" s="225"/>
      <c r="R965" s="225"/>
      <c r="S965" s="225"/>
      <c r="T965" s="225"/>
      <c r="U965" s="225"/>
      <c r="V965" s="225"/>
      <c r="W965" s="225"/>
      <c r="X965" s="225"/>
      <c r="Y965" s="225"/>
    </row>
    <row r="966" spans="1:25" ht="13.5" customHeight="1">
      <c r="A966" s="257"/>
      <c r="B966" s="257"/>
      <c r="C966" s="257"/>
      <c r="D966" s="257"/>
      <c r="E966" s="51"/>
      <c r="F966" s="51"/>
      <c r="G966" s="225"/>
      <c r="H966" s="225"/>
      <c r="I966" s="225"/>
      <c r="J966" s="225"/>
      <c r="K966" s="225"/>
      <c r="L966" s="225"/>
      <c r="M966" s="225"/>
      <c r="N966" s="225"/>
      <c r="O966" s="225"/>
      <c r="P966" s="225"/>
      <c r="Q966" s="225"/>
      <c r="R966" s="225"/>
      <c r="S966" s="225"/>
      <c r="T966" s="225"/>
      <c r="U966" s="225"/>
      <c r="V966" s="225"/>
      <c r="W966" s="225"/>
      <c r="X966" s="225"/>
      <c r="Y966" s="225"/>
    </row>
    <row r="967" spans="1:25" ht="13.5" customHeight="1">
      <c r="A967" s="257"/>
      <c r="B967" s="257"/>
      <c r="C967" s="257"/>
      <c r="D967" s="257"/>
      <c r="E967" s="51"/>
      <c r="F967" s="51"/>
      <c r="G967" s="225"/>
      <c r="H967" s="225"/>
      <c r="I967" s="225"/>
      <c r="J967" s="225"/>
      <c r="K967" s="225"/>
      <c r="L967" s="225"/>
      <c r="M967" s="225"/>
      <c r="N967" s="225"/>
      <c r="O967" s="225"/>
      <c r="P967" s="225"/>
      <c r="Q967" s="225"/>
      <c r="R967" s="225"/>
      <c r="S967" s="225"/>
      <c r="T967" s="225"/>
      <c r="U967" s="225"/>
      <c r="V967" s="225"/>
      <c r="W967" s="225"/>
      <c r="X967" s="225"/>
      <c r="Y967" s="225"/>
    </row>
    <row r="968" spans="1:25" ht="13.5" customHeight="1">
      <c r="A968" s="257"/>
      <c r="B968" s="257"/>
      <c r="C968" s="257"/>
      <c r="D968" s="257"/>
      <c r="E968" s="51"/>
      <c r="F968" s="51"/>
      <c r="G968" s="225"/>
      <c r="H968" s="225"/>
      <c r="I968" s="225"/>
      <c r="J968" s="225"/>
      <c r="K968" s="225"/>
      <c r="L968" s="225"/>
      <c r="M968" s="225"/>
      <c r="N968" s="225"/>
      <c r="O968" s="225"/>
      <c r="P968" s="225"/>
      <c r="Q968" s="225"/>
      <c r="R968" s="225"/>
      <c r="S968" s="225"/>
      <c r="T968" s="225"/>
      <c r="U968" s="225"/>
      <c r="V968" s="225"/>
      <c r="W968" s="225"/>
      <c r="X968" s="225"/>
      <c r="Y968" s="225"/>
    </row>
    <row r="969" spans="1:25" ht="13.5" customHeight="1">
      <c r="A969" s="257"/>
      <c r="B969" s="257"/>
      <c r="C969" s="257"/>
      <c r="D969" s="257"/>
      <c r="E969" s="51"/>
      <c r="F969" s="51"/>
      <c r="G969" s="225"/>
      <c r="H969" s="225"/>
      <c r="I969" s="225"/>
      <c r="J969" s="225"/>
      <c r="K969" s="225"/>
      <c r="L969" s="225"/>
      <c r="M969" s="225"/>
      <c r="N969" s="225"/>
      <c r="O969" s="225"/>
      <c r="P969" s="225"/>
      <c r="Q969" s="225"/>
      <c r="R969" s="225"/>
      <c r="S969" s="225"/>
      <c r="T969" s="225"/>
      <c r="U969" s="225"/>
      <c r="V969" s="225"/>
      <c r="W969" s="225"/>
      <c r="X969" s="225"/>
      <c r="Y969" s="225"/>
    </row>
    <row r="970" spans="1:25" ht="13.5" customHeight="1">
      <c r="A970" s="257"/>
      <c r="B970" s="257"/>
      <c r="C970" s="257"/>
      <c r="D970" s="257"/>
      <c r="E970" s="51"/>
      <c r="F970" s="51"/>
      <c r="G970" s="225"/>
      <c r="H970" s="225"/>
      <c r="I970" s="225"/>
      <c r="J970" s="225"/>
      <c r="K970" s="225"/>
      <c r="L970" s="225"/>
      <c r="M970" s="225"/>
      <c r="N970" s="225"/>
      <c r="O970" s="225"/>
      <c r="P970" s="225"/>
      <c r="Q970" s="225"/>
      <c r="R970" s="225"/>
      <c r="S970" s="225"/>
      <c r="T970" s="225"/>
      <c r="U970" s="225"/>
      <c r="V970" s="225"/>
      <c r="W970" s="225"/>
      <c r="X970" s="225"/>
      <c r="Y970" s="225"/>
    </row>
    <row r="971" spans="1:25" ht="13.5" customHeight="1">
      <c r="A971" s="257"/>
      <c r="B971" s="257"/>
      <c r="C971" s="257"/>
      <c r="D971" s="257"/>
      <c r="E971" s="51"/>
      <c r="F971" s="51"/>
      <c r="G971" s="225"/>
      <c r="H971" s="225"/>
      <c r="I971" s="225"/>
      <c r="J971" s="225"/>
      <c r="K971" s="225"/>
      <c r="L971" s="225"/>
      <c r="M971" s="225"/>
      <c r="N971" s="225"/>
      <c r="O971" s="225"/>
      <c r="P971" s="225"/>
      <c r="Q971" s="225"/>
      <c r="R971" s="225"/>
      <c r="S971" s="225"/>
      <c r="T971" s="225"/>
      <c r="U971" s="225"/>
      <c r="V971" s="225"/>
      <c r="W971" s="225"/>
      <c r="X971" s="225"/>
      <c r="Y971" s="225"/>
    </row>
    <row r="972" spans="1:25" ht="13.5" customHeight="1">
      <c r="A972" s="257"/>
      <c r="B972" s="257"/>
      <c r="C972" s="257"/>
      <c r="D972" s="257"/>
      <c r="E972" s="51"/>
      <c r="F972" s="51"/>
      <c r="G972" s="225"/>
      <c r="H972" s="225"/>
      <c r="I972" s="225"/>
      <c r="J972" s="225"/>
      <c r="K972" s="225"/>
      <c r="L972" s="225"/>
      <c r="M972" s="225"/>
      <c r="N972" s="225"/>
      <c r="O972" s="225"/>
      <c r="P972" s="225"/>
      <c r="Q972" s="225"/>
      <c r="R972" s="225"/>
      <c r="S972" s="225"/>
      <c r="T972" s="225"/>
      <c r="U972" s="225"/>
      <c r="V972" s="225"/>
      <c r="W972" s="225"/>
      <c r="X972" s="225"/>
      <c r="Y972" s="225"/>
    </row>
    <row r="973" spans="1:25" ht="13.5" customHeight="1">
      <c r="A973" s="257"/>
      <c r="B973" s="257"/>
      <c r="C973" s="257"/>
      <c r="D973" s="257"/>
      <c r="E973" s="51"/>
      <c r="F973" s="51"/>
      <c r="G973" s="225"/>
      <c r="H973" s="225"/>
      <c r="I973" s="225"/>
      <c r="J973" s="225"/>
      <c r="K973" s="225"/>
      <c r="L973" s="225"/>
      <c r="M973" s="225"/>
      <c r="N973" s="225"/>
      <c r="O973" s="225"/>
      <c r="P973" s="225"/>
      <c r="Q973" s="225"/>
      <c r="R973" s="225"/>
      <c r="S973" s="225"/>
      <c r="T973" s="225"/>
      <c r="U973" s="225"/>
      <c r="V973" s="225"/>
      <c r="W973" s="225"/>
      <c r="X973" s="225"/>
      <c r="Y973" s="225"/>
    </row>
    <row r="974" spans="1:25" ht="13.5" customHeight="1">
      <c r="A974" s="257"/>
      <c r="B974" s="257"/>
      <c r="C974" s="257"/>
      <c r="D974" s="257"/>
      <c r="E974" s="51"/>
      <c r="F974" s="51"/>
      <c r="G974" s="225"/>
      <c r="H974" s="225"/>
      <c r="I974" s="225"/>
      <c r="J974" s="225"/>
      <c r="K974" s="225"/>
      <c r="L974" s="225"/>
      <c r="M974" s="225"/>
      <c r="N974" s="225"/>
      <c r="O974" s="225"/>
      <c r="P974" s="225"/>
      <c r="Q974" s="225"/>
      <c r="R974" s="225"/>
      <c r="S974" s="225"/>
      <c r="T974" s="225"/>
      <c r="U974" s="225"/>
      <c r="V974" s="225"/>
      <c r="W974" s="225"/>
      <c r="X974" s="225"/>
      <c r="Y974" s="225"/>
    </row>
    <row r="975" spans="1:25" ht="13.5" customHeight="1">
      <c r="A975" s="257"/>
      <c r="B975" s="257"/>
      <c r="C975" s="257"/>
      <c r="D975" s="257"/>
      <c r="E975" s="51"/>
      <c r="F975" s="51"/>
      <c r="G975" s="225"/>
      <c r="H975" s="225"/>
      <c r="I975" s="225"/>
      <c r="J975" s="225"/>
      <c r="K975" s="225"/>
      <c r="L975" s="225"/>
      <c r="M975" s="225"/>
      <c r="N975" s="225"/>
      <c r="O975" s="225"/>
      <c r="P975" s="225"/>
      <c r="Q975" s="225"/>
      <c r="R975" s="225"/>
      <c r="S975" s="225"/>
      <c r="T975" s="225"/>
      <c r="U975" s="225"/>
      <c r="V975" s="225"/>
      <c r="W975" s="225"/>
      <c r="X975" s="225"/>
      <c r="Y975" s="225"/>
    </row>
    <row r="976" spans="1:25" ht="13.5" customHeight="1">
      <c r="A976" s="257"/>
      <c r="B976" s="257"/>
      <c r="C976" s="257"/>
      <c r="D976" s="257"/>
      <c r="E976" s="51"/>
      <c r="F976" s="51"/>
      <c r="G976" s="225"/>
      <c r="H976" s="225"/>
      <c r="I976" s="225"/>
      <c r="J976" s="225"/>
      <c r="K976" s="225"/>
      <c r="L976" s="225"/>
      <c r="M976" s="225"/>
      <c r="N976" s="225"/>
      <c r="O976" s="225"/>
      <c r="P976" s="225"/>
      <c r="Q976" s="225"/>
      <c r="R976" s="225"/>
      <c r="S976" s="225"/>
      <c r="T976" s="225"/>
      <c r="U976" s="225"/>
      <c r="V976" s="225"/>
      <c r="W976" s="225"/>
      <c r="X976" s="225"/>
      <c r="Y976" s="225"/>
    </row>
    <row r="977" spans="1:25" ht="13.5" customHeight="1">
      <c r="A977" s="257"/>
      <c r="B977" s="257"/>
      <c r="C977" s="257"/>
      <c r="D977" s="257"/>
      <c r="E977" s="51"/>
      <c r="F977" s="51"/>
      <c r="G977" s="225"/>
      <c r="H977" s="225"/>
      <c r="I977" s="225"/>
      <c r="J977" s="225"/>
      <c r="K977" s="225"/>
      <c r="L977" s="225"/>
      <c r="M977" s="225"/>
      <c r="N977" s="225"/>
      <c r="O977" s="225"/>
      <c r="P977" s="225"/>
      <c r="Q977" s="225"/>
      <c r="R977" s="225"/>
      <c r="S977" s="225"/>
      <c r="T977" s="225"/>
      <c r="U977" s="225"/>
      <c r="V977" s="225"/>
      <c r="W977" s="225"/>
      <c r="X977" s="225"/>
      <c r="Y977" s="225"/>
    </row>
    <row r="978" spans="1:25" ht="13.5" customHeight="1">
      <c r="A978" s="257"/>
      <c r="B978" s="257"/>
      <c r="C978" s="257"/>
      <c r="D978" s="257"/>
      <c r="E978" s="51"/>
      <c r="F978" s="51"/>
      <c r="G978" s="225"/>
      <c r="H978" s="225"/>
      <c r="I978" s="225"/>
      <c r="J978" s="225"/>
      <c r="K978" s="225"/>
      <c r="L978" s="225"/>
      <c r="M978" s="225"/>
      <c r="N978" s="225"/>
      <c r="O978" s="225"/>
      <c r="P978" s="225"/>
      <c r="Q978" s="225"/>
      <c r="R978" s="225"/>
      <c r="S978" s="225"/>
      <c r="T978" s="225"/>
      <c r="U978" s="225"/>
      <c r="V978" s="225"/>
      <c r="W978" s="225"/>
      <c r="X978" s="225"/>
      <c r="Y978" s="225"/>
    </row>
    <row r="979" spans="1:25" ht="13.5" customHeight="1">
      <c r="A979" s="257"/>
      <c r="B979" s="257"/>
      <c r="C979" s="257"/>
      <c r="D979" s="257"/>
      <c r="E979" s="51"/>
      <c r="F979" s="51"/>
      <c r="G979" s="225"/>
      <c r="H979" s="225"/>
      <c r="I979" s="225"/>
      <c r="J979" s="225"/>
      <c r="K979" s="225"/>
      <c r="L979" s="225"/>
      <c r="M979" s="225"/>
      <c r="N979" s="225"/>
      <c r="O979" s="225"/>
      <c r="P979" s="225"/>
      <c r="Q979" s="225"/>
      <c r="R979" s="225"/>
      <c r="S979" s="225"/>
      <c r="T979" s="225"/>
      <c r="U979" s="225"/>
      <c r="V979" s="225"/>
      <c r="W979" s="225"/>
      <c r="X979" s="225"/>
      <c r="Y979" s="225"/>
    </row>
    <row r="980" spans="1:25" ht="13.5" customHeight="1">
      <c r="A980" s="257"/>
      <c r="B980" s="257"/>
      <c r="C980" s="257"/>
      <c r="D980" s="257"/>
      <c r="E980" s="51"/>
      <c r="F980" s="51"/>
      <c r="G980" s="225"/>
      <c r="H980" s="225"/>
      <c r="I980" s="225"/>
      <c r="J980" s="225"/>
      <c r="K980" s="225"/>
      <c r="L980" s="225"/>
      <c r="M980" s="225"/>
      <c r="N980" s="225"/>
      <c r="O980" s="225"/>
      <c r="P980" s="225"/>
      <c r="Q980" s="225"/>
      <c r="R980" s="225"/>
      <c r="S980" s="225"/>
      <c r="T980" s="225"/>
      <c r="U980" s="225"/>
      <c r="V980" s="225"/>
      <c r="W980" s="225"/>
      <c r="X980" s="225"/>
      <c r="Y980" s="225"/>
    </row>
    <row r="981" spans="1:25" ht="13.5" customHeight="1">
      <c r="A981" s="257"/>
      <c r="B981" s="257"/>
      <c r="C981" s="257"/>
      <c r="D981" s="257"/>
      <c r="E981" s="51"/>
      <c r="F981" s="51"/>
      <c r="G981" s="225"/>
      <c r="H981" s="225"/>
      <c r="I981" s="225"/>
      <c r="J981" s="225"/>
      <c r="K981" s="225"/>
      <c r="L981" s="225"/>
      <c r="M981" s="225"/>
      <c r="N981" s="225"/>
      <c r="O981" s="225"/>
      <c r="P981" s="225"/>
      <c r="Q981" s="225"/>
      <c r="R981" s="225"/>
      <c r="S981" s="225"/>
      <c r="T981" s="225"/>
      <c r="U981" s="225"/>
      <c r="V981" s="225"/>
      <c r="W981" s="225"/>
      <c r="X981" s="225"/>
      <c r="Y981" s="225"/>
    </row>
    <row r="982" spans="1:25" ht="13.5" customHeight="1">
      <c r="A982" s="257"/>
      <c r="B982" s="257"/>
      <c r="C982" s="257"/>
      <c r="D982" s="257"/>
      <c r="E982" s="51"/>
      <c r="F982" s="51"/>
      <c r="G982" s="225"/>
      <c r="H982" s="225"/>
      <c r="I982" s="225"/>
      <c r="J982" s="225"/>
      <c r="K982" s="225"/>
      <c r="L982" s="225"/>
      <c r="M982" s="225"/>
      <c r="N982" s="225"/>
      <c r="O982" s="225"/>
      <c r="P982" s="225"/>
      <c r="Q982" s="225"/>
      <c r="R982" s="225"/>
      <c r="S982" s="225"/>
      <c r="T982" s="225"/>
      <c r="U982" s="225"/>
      <c r="V982" s="225"/>
      <c r="W982" s="225"/>
      <c r="X982" s="225"/>
      <c r="Y982" s="225"/>
    </row>
    <row r="983" spans="1:25" ht="13.5" customHeight="1">
      <c r="A983" s="257"/>
      <c r="B983" s="257"/>
      <c r="C983" s="257"/>
      <c r="D983" s="257"/>
      <c r="E983" s="51"/>
      <c r="F983" s="51"/>
      <c r="G983" s="225"/>
      <c r="H983" s="225"/>
      <c r="I983" s="225"/>
      <c r="J983" s="225"/>
      <c r="K983" s="225"/>
      <c r="L983" s="225"/>
      <c r="M983" s="225"/>
      <c r="N983" s="225"/>
      <c r="O983" s="225"/>
      <c r="P983" s="225"/>
      <c r="Q983" s="225"/>
      <c r="R983" s="225"/>
      <c r="S983" s="225"/>
      <c r="T983" s="225"/>
      <c r="U983" s="225"/>
      <c r="V983" s="225"/>
      <c r="W983" s="225"/>
      <c r="X983" s="225"/>
      <c r="Y983" s="225"/>
    </row>
    <row r="984" spans="1:25" ht="13.5" customHeight="1">
      <c r="A984" s="257"/>
      <c r="B984" s="257"/>
      <c r="C984" s="257"/>
      <c r="D984" s="257"/>
      <c r="E984" s="51"/>
      <c r="F984" s="51"/>
      <c r="G984" s="225"/>
      <c r="H984" s="225"/>
      <c r="I984" s="225"/>
      <c r="J984" s="225"/>
      <c r="K984" s="225"/>
      <c r="L984" s="225"/>
      <c r="M984" s="225"/>
      <c r="N984" s="225"/>
      <c r="O984" s="225"/>
      <c r="P984" s="225"/>
      <c r="Q984" s="225"/>
      <c r="R984" s="225"/>
      <c r="S984" s="225"/>
      <c r="T984" s="225"/>
      <c r="U984" s="225"/>
      <c r="V984" s="225"/>
      <c r="W984" s="225"/>
      <c r="X984" s="225"/>
      <c r="Y984" s="225"/>
    </row>
    <row r="985" spans="1:25" ht="13.5" customHeight="1">
      <c r="A985" s="257"/>
      <c r="B985" s="257"/>
      <c r="C985" s="257"/>
      <c r="D985" s="257"/>
      <c r="E985" s="51"/>
      <c r="F985" s="51"/>
      <c r="G985" s="225"/>
      <c r="H985" s="225"/>
      <c r="I985" s="225"/>
      <c r="J985" s="225"/>
      <c r="K985" s="225"/>
      <c r="L985" s="225"/>
      <c r="M985" s="225"/>
      <c r="N985" s="225"/>
      <c r="O985" s="225"/>
      <c r="P985" s="225"/>
      <c r="Q985" s="225"/>
      <c r="R985" s="225"/>
      <c r="S985" s="225"/>
      <c r="T985" s="225"/>
      <c r="U985" s="225"/>
      <c r="V985" s="225"/>
      <c r="W985" s="225"/>
      <c r="X985" s="225"/>
      <c r="Y985" s="225"/>
    </row>
    <row r="986" spans="1:25" ht="13.5" customHeight="1">
      <c r="A986" s="257"/>
      <c r="B986" s="257"/>
      <c r="C986" s="257"/>
      <c r="D986" s="257"/>
      <c r="E986" s="51"/>
      <c r="F986" s="51"/>
      <c r="G986" s="225"/>
      <c r="H986" s="225"/>
      <c r="I986" s="225"/>
      <c r="J986" s="225"/>
      <c r="K986" s="225"/>
      <c r="L986" s="225"/>
      <c r="M986" s="225"/>
      <c r="N986" s="225"/>
      <c r="O986" s="225"/>
      <c r="P986" s="225"/>
      <c r="Q986" s="225"/>
      <c r="R986" s="225"/>
      <c r="S986" s="225"/>
      <c r="T986" s="225"/>
      <c r="U986" s="225"/>
      <c r="V986" s="225"/>
      <c r="W986" s="225"/>
      <c r="X986" s="225"/>
      <c r="Y986" s="225"/>
    </row>
    <row r="987" spans="1:25" ht="13.5" customHeight="1">
      <c r="A987" s="257"/>
      <c r="B987" s="257"/>
      <c r="C987" s="257"/>
      <c r="D987" s="257"/>
      <c r="E987" s="51"/>
      <c r="F987" s="51"/>
      <c r="G987" s="225"/>
      <c r="H987" s="225"/>
      <c r="I987" s="225"/>
      <c r="J987" s="225"/>
      <c r="K987" s="225"/>
      <c r="L987" s="225"/>
      <c r="M987" s="225"/>
      <c r="N987" s="225"/>
      <c r="O987" s="225"/>
      <c r="P987" s="225"/>
      <c r="Q987" s="225"/>
      <c r="R987" s="225"/>
      <c r="S987" s="225"/>
      <c r="T987" s="225"/>
      <c r="U987" s="225"/>
      <c r="V987" s="225"/>
      <c r="W987" s="225"/>
      <c r="X987" s="225"/>
      <c r="Y987" s="225"/>
    </row>
    <row r="988" spans="1:25" ht="13.5" customHeight="1">
      <c r="A988" s="257"/>
      <c r="B988" s="257"/>
      <c r="C988" s="257"/>
      <c r="D988" s="257"/>
      <c r="E988" s="51"/>
      <c r="F988" s="51"/>
      <c r="G988" s="225"/>
      <c r="H988" s="225"/>
      <c r="I988" s="225"/>
      <c r="J988" s="225"/>
      <c r="K988" s="225"/>
      <c r="L988" s="225"/>
      <c r="M988" s="225"/>
      <c r="N988" s="225"/>
      <c r="O988" s="225"/>
      <c r="P988" s="225"/>
      <c r="Q988" s="225"/>
      <c r="R988" s="225"/>
      <c r="S988" s="225"/>
      <c r="T988" s="225"/>
      <c r="U988" s="225"/>
      <c r="V988" s="225"/>
      <c r="W988" s="225"/>
      <c r="X988" s="225"/>
      <c r="Y988" s="225"/>
    </row>
    <row r="989" spans="1:25" ht="13.5" customHeight="1">
      <c r="A989" s="257"/>
      <c r="B989" s="257"/>
      <c r="C989" s="257"/>
      <c r="D989" s="257"/>
      <c r="E989" s="51"/>
      <c r="F989" s="51"/>
      <c r="G989" s="225"/>
      <c r="H989" s="225"/>
      <c r="I989" s="225"/>
      <c r="J989" s="225"/>
      <c r="K989" s="225"/>
      <c r="L989" s="225"/>
      <c r="M989" s="225"/>
      <c r="N989" s="225"/>
      <c r="O989" s="225"/>
      <c r="P989" s="225"/>
      <c r="Q989" s="225"/>
      <c r="R989" s="225"/>
      <c r="S989" s="225"/>
      <c r="T989" s="225"/>
      <c r="U989" s="225"/>
      <c r="V989" s="225"/>
      <c r="W989" s="225"/>
      <c r="X989" s="225"/>
      <c r="Y989" s="225"/>
    </row>
    <row r="990" spans="1:25" ht="13.5" customHeight="1">
      <c r="A990" s="257"/>
      <c r="B990" s="257"/>
      <c r="C990" s="257"/>
      <c r="D990" s="257"/>
      <c r="E990" s="51"/>
      <c r="F990" s="51"/>
      <c r="G990" s="225"/>
      <c r="H990" s="225"/>
      <c r="I990" s="225"/>
      <c r="J990" s="225"/>
      <c r="K990" s="225"/>
      <c r="L990" s="225"/>
      <c r="M990" s="225"/>
      <c r="N990" s="225"/>
      <c r="O990" s="225"/>
      <c r="P990" s="225"/>
      <c r="Q990" s="225"/>
      <c r="R990" s="225"/>
      <c r="S990" s="225"/>
      <c r="T990" s="225"/>
      <c r="U990" s="225"/>
      <c r="V990" s="225"/>
      <c r="W990" s="225"/>
      <c r="X990" s="225"/>
      <c r="Y990" s="225"/>
    </row>
    <row r="991" spans="1:25" ht="13.5" customHeight="1">
      <c r="A991" s="257"/>
      <c r="B991" s="257"/>
      <c r="C991" s="257"/>
      <c r="D991" s="257"/>
      <c r="E991" s="51"/>
      <c r="F991" s="51"/>
      <c r="G991" s="225"/>
      <c r="H991" s="225"/>
      <c r="I991" s="225"/>
      <c r="J991" s="225"/>
      <c r="K991" s="225"/>
      <c r="L991" s="225"/>
      <c r="M991" s="225"/>
      <c r="N991" s="225"/>
      <c r="O991" s="225"/>
      <c r="P991" s="225"/>
      <c r="Q991" s="225"/>
      <c r="R991" s="225"/>
      <c r="S991" s="225"/>
      <c r="T991" s="225"/>
      <c r="U991" s="225"/>
      <c r="V991" s="225"/>
      <c r="W991" s="225"/>
      <c r="X991" s="225"/>
      <c r="Y991" s="225"/>
    </row>
    <row r="992" spans="1:25" ht="13.5" customHeight="1">
      <c r="A992" s="257"/>
      <c r="B992" s="257"/>
      <c r="C992" s="257"/>
      <c r="D992" s="257"/>
      <c r="E992" s="51"/>
      <c r="F992" s="51"/>
      <c r="G992" s="225"/>
      <c r="H992" s="225"/>
      <c r="I992" s="225"/>
      <c r="J992" s="225"/>
      <c r="K992" s="225"/>
      <c r="L992" s="225"/>
      <c r="M992" s="225"/>
      <c r="N992" s="225"/>
      <c r="O992" s="225"/>
      <c r="P992" s="225"/>
      <c r="Q992" s="225"/>
      <c r="R992" s="225"/>
      <c r="S992" s="225"/>
      <c r="T992" s="225"/>
      <c r="U992" s="225"/>
      <c r="V992" s="225"/>
      <c r="W992" s="225"/>
      <c r="X992" s="225"/>
      <c r="Y992" s="225"/>
    </row>
    <row r="993" spans="1:25" ht="13.5" customHeight="1">
      <c r="A993" s="257"/>
      <c r="B993" s="257"/>
      <c r="C993" s="257"/>
      <c r="D993" s="257"/>
      <c r="E993" s="51"/>
      <c r="F993" s="51"/>
      <c r="G993" s="225"/>
      <c r="H993" s="225"/>
      <c r="I993" s="225"/>
      <c r="J993" s="225"/>
      <c r="K993" s="225"/>
      <c r="L993" s="225"/>
      <c r="M993" s="225"/>
      <c r="N993" s="225"/>
      <c r="O993" s="225"/>
      <c r="P993" s="225"/>
      <c r="Q993" s="225"/>
      <c r="R993" s="225"/>
      <c r="S993" s="225"/>
      <c r="T993" s="225"/>
      <c r="U993" s="225"/>
      <c r="V993" s="225"/>
      <c r="W993" s="225"/>
      <c r="X993" s="225"/>
      <c r="Y993" s="225"/>
    </row>
    <row r="994" spans="1:25" ht="13.5" customHeight="1">
      <c r="A994" s="257"/>
      <c r="B994" s="257"/>
      <c r="C994" s="257"/>
      <c r="D994" s="257"/>
      <c r="E994" s="51"/>
      <c r="F994" s="51"/>
      <c r="G994" s="225"/>
      <c r="H994" s="225"/>
      <c r="I994" s="225"/>
      <c r="J994" s="225"/>
      <c r="K994" s="225"/>
      <c r="L994" s="225"/>
      <c r="M994" s="225"/>
      <c r="N994" s="225"/>
      <c r="O994" s="225"/>
      <c r="P994" s="225"/>
      <c r="Q994" s="225"/>
      <c r="R994" s="225"/>
      <c r="S994" s="225"/>
      <c r="T994" s="225"/>
      <c r="U994" s="225"/>
      <c r="V994" s="225"/>
      <c r="W994" s="225"/>
      <c r="X994" s="225"/>
      <c r="Y994" s="225"/>
    </row>
    <row r="995" spans="1:25" ht="13.5" customHeight="1">
      <c r="A995" s="257"/>
      <c r="B995" s="257"/>
      <c r="C995" s="257"/>
      <c r="D995" s="257"/>
      <c r="E995" s="51"/>
      <c r="F995" s="51"/>
      <c r="G995" s="225"/>
      <c r="H995" s="225"/>
      <c r="I995" s="225"/>
      <c r="J995" s="225"/>
      <c r="K995" s="225"/>
      <c r="L995" s="225"/>
      <c r="M995" s="225"/>
      <c r="N995" s="225"/>
      <c r="O995" s="225"/>
      <c r="P995" s="225"/>
      <c r="Q995" s="225"/>
      <c r="R995" s="225"/>
      <c r="S995" s="225"/>
      <c r="T995" s="225"/>
      <c r="U995" s="225"/>
      <c r="V995" s="225"/>
      <c r="W995" s="225"/>
      <c r="X995" s="225"/>
      <c r="Y995" s="225"/>
    </row>
    <row r="996" spans="1:25" ht="13.5" customHeight="1">
      <c r="A996" s="257"/>
      <c r="B996" s="257"/>
      <c r="C996" s="257"/>
      <c r="D996" s="257"/>
      <c r="E996" s="51"/>
      <c r="F996" s="51"/>
      <c r="G996" s="225"/>
      <c r="H996" s="225"/>
      <c r="I996" s="225"/>
      <c r="J996" s="225"/>
      <c r="K996" s="225"/>
      <c r="L996" s="225"/>
      <c r="M996" s="225"/>
      <c r="N996" s="225"/>
      <c r="O996" s="225"/>
      <c r="P996" s="225"/>
      <c r="Q996" s="225"/>
      <c r="R996" s="225"/>
      <c r="S996" s="225"/>
      <c r="T996" s="225"/>
      <c r="U996" s="225"/>
      <c r="V996" s="225"/>
      <c r="W996" s="225"/>
      <c r="X996" s="225"/>
      <c r="Y996" s="225"/>
    </row>
    <row r="997" spans="1:25" ht="13.5" customHeight="1">
      <c r="A997" s="257"/>
      <c r="B997" s="257"/>
      <c r="C997" s="257"/>
      <c r="D997" s="257"/>
      <c r="E997" s="51"/>
      <c r="F997" s="51"/>
      <c r="G997" s="225"/>
      <c r="H997" s="225"/>
      <c r="I997" s="225"/>
      <c r="J997" s="225"/>
      <c r="K997" s="225"/>
      <c r="L997" s="225"/>
      <c r="M997" s="225"/>
      <c r="N997" s="225"/>
      <c r="O997" s="225"/>
      <c r="P997" s="225"/>
      <c r="Q997" s="225"/>
      <c r="R997" s="225"/>
      <c r="S997" s="225"/>
      <c r="T997" s="225"/>
      <c r="U997" s="225"/>
      <c r="V997" s="225"/>
      <c r="W997" s="225"/>
      <c r="X997" s="225"/>
      <c r="Y997" s="225"/>
    </row>
    <row r="998" spans="1:25" ht="13.5" customHeight="1">
      <c r="A998" s="257"/>
      <c r="B998" s="257"/>
      <c r="C998" s="257"/>
      <c r="D998" s="257"/>
      <c r="E998" s="51"/>
      <c r="F998" s="51"/>
      <c r="G998" s="225"/>
      <c r="H998" s="225"/>
      <c r="I998" s="225"/>
      <c r="J998" s="225"/>
      <c r="K998" s="225"/>
      <c r="L998" s="225"/>
      <c r="M998" s="225"/>
      <c r="N998" s="225"/>
      <c r="O998" s="225"/>
      <c r="P998" s="225"/>
      <c r="Q998" s="225"/>
      <c r="R998" s="225"/>
      <c r="S998" s="225"/>
      <c r="T998" s="225"/>
      <c r="U998" s="225"/>
      <c r="V998" s="225"/>
      <c r="W998" s="225"/>
      <c r="X998" s="225"/>
      <c r="Y998" s="225"/>
    </row>
    <row r="999" spans="1:25" ht="13.5" customHeight="1">
      <c r="A999" s="257"/>
      <c r="B999" s="257"/>
      <c r="C999" s="257"/>
      <c r="D999" s="257"/>
      <c r="E999" s="51"/>
      <c r="F999" s="51"/>
      <c r="G999" s="225"/>
      <c r="H999" s="225"/>
      <c r="I999" s="225"/>
      <c r="J999" s="225"/>
      <c r="K999" s="225"/>
      <c r="L999" s="225"/>
      <c r="M999" s="225"/>
      <c r="N999" s="225"/>
      <c r="O999" s="225"/>
      <c r="P999" s="225"/>
      <c r="Q999" s="225"/>
      <c r="R999" s="225"/>
      <c r="S999" s="225"/>
      <c r="T999" s="225"/>
      <c r="U999" s="225"/>
      <c r="V999" s="225"/>
      <c r="W999" s="225"/>
      <c r="X999" s="225"/>
      <c r="Y999" s="225"/>
    </row>
    <row r="1000" spans="1:25" ht="13.5" customHeight="1">
      <c r="A1000" s="257"/>
      <c r="B1000" s="257"/>
      <c r="C1000" s="257"/>
      <c r="D1000" s="257"/>
      <c r="E1000" s="51"/>
      <c r="F1000" s="51"/>
      <c r="G1000" s="225"/>
      <c r="H1000" s="225"/>
      <c r="I1000" s="225"/>
      <c r="J1000" s="225"/>
      <c r="K1000" s="225"/>
      <c r="L1000" s="225"/>
      <c r="M1000" s="225"/>
      <c r="N1000" s="225"/>
      <c r="O1000" s="225"/>
      <c r="P1000" s="225"/>
      <c r="Q1000" s="225"/>
      <c r="R1000" s="225"/>
      <c r="S1000" s="225"/>
      <c r="T1000" s="225"/>
      <c r="U1000" s="225"/>
      <c r="V1000" s="225"/>
      <c r="W1000" s="225"/>
      <c r="X1000" s="225"/>
      <c r="Y1000" s="225"/>
    </row>
    <row r="1001" spans="1:25" ht="13.5" customHeight="1">
      <c r="A1001" s="257"/>
      <c r="B1001" s="257"/>
      <c r="C1001" s="257"/>
      <c r="D1001" s="257"/>
      <c r="E1001" s="51"/>
      <c r="F1001" s="51"/>
      <c r="G1001" s="225"/>
      <c r="H1001" s="225"/>
      <c r="I1001" s="225"/>
      <c r="J1001" s="225"/>
      <c r="K1001" s="225"/>
      <c r="L1001" s="225"/>
      <c r="M1001" s="225"/>
      <c r="N1001" s="225"/>
      <c r="O1001" s="225"/>
      <c r="P1001" s="225"/>
      <c r="Q1001" s="225"/>
      <c r="R1001" s="225"/>
      <c r="S1001" s="225"/>
      <c r="T1001" s="225"/>
      <c r="U1001" s="225"/>
      <c r="V1001" s="225"/>
      <c r="W1001" s="225"/>
      <c r="X1001" s="225"/>
      <c r="Y1001" s="225"/>
    </row>
    <row r="1002" spans="1:25" ht="13.5" customHeight="1">
      <c r="A1002" s="257"/>
      <c r="B1002" s="257"/>
      <c r="C1002" s="257"/>
      <c r="D1002" s="257"/>
      <c r="E1002" s="51"/>
      <c r="F1002" s="51"/>
      <c r="G1002" s="225"/>
      <c r="H1002" s="225"/>
      <c r="I1002" s="225"/>
      <c r="J1002" s="225"/>
      <c r="K1002" s="225"/>
      <c r="L1002" s="225"/>
      <c r="M1002" s="225"/>
      <c r="N1002" s="225"/>
      <c r="O1002" s="225"/>
      <c r="P1002" s="225"/>
      <c r="Q1002" s="225"/>
      <c r="R1002" s="225"/>
      <c r="S1002" s="225"/>
      <c r="T1002" s="225"/>
      <c r="U1002" s="225"/>
      <c r="V1002" s="225"/>
      <c r="W1002" s="225"/>
      <c r="X1002" s="225"/>
      <c r="Y1002" s="225"/>
    </row>
  </sheetData>
  <mergeCells count="27">
    <mergeCell ref="B46:B51"/>
    <mergeCell ref="B52:B53"/>
    <mergeCell ref="B55:B56"/>
    <mergeCell ref="C55:E55"/>
    <mergeCell ref="C56:E56"/>
    <mergeCell ref="F3:F5"/>
    <mergeCell ref="B44:B45"/>
    <mergeCell ref="B2:E2"/>
    <mergeCell ref="B3:B5"/>
    <mergeCell ref="C3:C5"/>
    <mergeCell ref="D3:D5"/>
    <mergeCell ref="E3:E5"/>
    <mergeCell ref="B6:B13"/>
    <mergeCell ref="B14:B19"/>
    <mergeCell ref="B20:B24"/>
    <mergeCell ref="B25:B27"/>
    <mergeCell ref="B28:B43"/>
    <mergeCell ref="C16:C17"/>
    <mergeCell ref="D16:D17"/>
    <mergeCell ref="E16:E17"/>
    <mergeCell ref="F16:F17"/>
    <mergeCell ref="G16:G17"/>
    <mergeCell ref="C21:C22"/>
    <mergeCell ref="D21:D22"/>
    <mergeCell ref="E21:E22"/>
    <mergeCell ref="F21:F22"/>
    <mergeCell ref="G21:G22"/>
  </mergeCells>
  <phoneticPr fontId="3" type="noConversion"/>
  <conditionalFormatting sqref="A3:E3">
    <cfRule type="cellIs" dxfId="178" priority="35" operator="equal">
      <formula>"미흡"</formula>
    </cfRule>
  </conditionalFormatting>
  <conditionalFormatting sqref="B44">
    <cfRule type="cellIs" dxfId="177" priority="9" operator="equal">
      <formula>"미흡"</formula>
    </cfRule>
  </conditionalFormatting>
  <conditionalFormatting sqref="B62:C62 C63:C64 B65:C65 C66:C68 B69:C69">
    <cfRule type="cellIs" dxfId="176" priority="36" operator="equal">
      <formula>"미흡"</formula>
    </cfRule>
  </conditionalFormatting>
  <conditionalFormatting sqref="B6:D6 C7:C16 B14 B20:B23 B25 B28">
    <cfRule type="cellIs" dxfId="175" priority="10" operator="equal">
      <formula>"미흡"</formula>
    </cfRule>
  </conditionalFormatting>
  <conditionalFormatting sqref="B3:E3 B55:G56">
    <cfRule type="cellIs" dxfId="174" priority="37" operator="equal">
      <formula>"N/A"</formula>
    </cfRule>
  </conditionalFormatting>
  <conditionalFormatting sqref="C56:C61">
    <cfRule type="cellIs" dxfId="173" priority="34" operator="equal">
      <formula>"미흡"</formula>
    </cfRule>
  </conditionalFormatting>
  <conditionalFormatting sqref="C70:C89">
    <cfRule type="cellIs" dxfId="172" priority="38" operator="equal">
      <formula>"미흡"</formula>
    </cfRule>
  </conditionalFormatting>
  <conditionalFormatting sqref="D7:D13">
    <cfRule type="cellIs" dxfId="171" priority="11" operator="equal">
      <formula>"미흡"</formula>
    </cfRule>
  </conditionalFormatting>
  <conditionalFormatting sqref="E6:E16 E23:E54 E57:E89">
    <cfRule type="cellIs" dxfId="170" priority="39" operator="equal">
      <formula>"미흡"</formula>
    </cfRule>
  </conditionalFormatting>
  <conditionalFormatting sqref="E6:E16 E57:E89">
    <cfRule type="cellIs" dxfId="169" priority="40" operator="equal">
      <formula>"N/A"</formula>
    </cfRule>
  </conditionalFormatting>
  <conditionalFormatting sqref="E18:G21 G7:G16 G23">
    <cfRule type="cellIs" dxfId="168" priority="32" operator="equal">
      <formula>"미흡"</formula>
    </cfRule>
  </conditionalFormatting>
  <conditionalFormatting sqref="F6:F7">
    <cfRule type="containsText" dxfId="167" priority="12" operator="containsText" text="확인">
      <formula>NOT(ISERROR(SEARCH(("확인"),(F6))))</formula>
    </cfRule>
    <cfRule type="containsText" dxfId="166" priority="13" operator="containsText" text="취약">
      <formula>NOT(ISERROR(SEARCH(("취약"),(F6))))</formula>
    </cfRule>
    <cfRule type="containsText" dxfId="165" priority="14" operator="containsText" text="확인">
      <formula>NOT(ISERROR(SEARCH(("확인"),(F6))))</formula>
    </cfRule>
    <cfRule type="containsText" dxfId="164" priority="15" operator="containsText" text="취약">
      <formula>NOT(ISERROR(SEARCH(("취약"),(F6))))</formula>
    </cfRule>
  </conditionalFormatting>
  <conditionalFormatting sqref="F6:F16 F18:F21 F23:F54">
    <cfRule type="containsText" dxfId="163" priority="17" operator="containsText" text="확인">
      <formula>NOT(ISERROR(SEARCH(("확인"),(F6))))</formula>
    </cfRule>
    <cfRule type="containsText" dxfId="162" priority="18" operator="containsText" text="취약">
      <formula>NOT(ISERROR(SEARCH(("취약"),(F6))))</formula>
    </cfRule>
  </conditionalFormatting>
  <conditionalFormatting sqref="F13:F16">
    <cfRule type="cellIs" dxfId="161" priority="19" operator="equal">
      <formula>"미흡"</formula>
    </cfRule>
  </conditionalFormatting>
  <conditionalFormatting sqref="F14:F15">
    <cfRule type="containsText" dxfId="160" priority="21" operator="containsText" text="취약">
      <formula>NOT(ISERROR(SEARCH(("취약"),(F14))))</formula>
    </cfRule>
    <cfRule type="containsText" dxfId="159" priority="20" operator="containsText" text="확인">
      <formula>NOT(ISERROR(SEARCH(("확인"),(F14))))</formula>
    </cfRule>
  </conditionalFormatting>
  <conditionalFormatting sqref="F18">
    <cfRule type="cellIs" dxfId="158" priority="4" operator="equal">
      <formula>"미흡"</formula>
    </cfRule>
    <cfRule type="containsText" dxfId="157" priority="5" operator="containsText" text="확인">
      <formula>NOT(ISERROR(SEARCH(("확인"),(F18))))</formula>
    </cfRule>
    <cfRule type="containsText" dxfId="156" priority="6" operator="containsText" text="취약">
      <formula>NOT(ISERROR(SEARCH(("취약"),(F18))))</formula>
    </cfRule>
    <cfRule type="cellIs" dxfId="155" priority="7" operator="equal">
      <formula>"미흡"</formula>
    </cfRule>
    <cfRule type="cellIs" dxfId="154" priority="8" operator="equal">
      <formula>"N/A"</formula>
    </cfRule>
  </conditionalFormatting>
  <conditionalFormatting sqref="F24:F26">
    <cfRule type="cellIs" dxfId="153" priority="23" operator="equal">
      <formula>"N/A"</formula>
    </cfRule>
    <cfRule type="cellIs" dxfId="152" priority="24" operator="equal">
      <formula>"미흡"</formula>
    </cfRule>
  </conditionalFormatting>
  <conditionalFormatting sqref="F57:F60 F3:G16 E18:G21 E23:G54">
    <cfRule type="cellIs" dxfId="151" priority="29" operator="equal">
      <formula>"N/A"</formula>
    </cfRule>
  </conditionalFormatting>
  <conditionalFormatting sqref="F57:F89">
    <cfRule type="containsText" dxfId="150" priority="25" operator="containsText" text="확인">
      <formula>NOT(ISERROR(SEARCH(("확인"),(F57))))</formula>
    </cfRule>
    <cfRule type="containsText" dxfId="149" priority="26" operator="containsText" text="취약">
      <formula>NOT(ISERROR(SEARCH(("취약"),(F57))))</formula>
    </cfRule>
  </conditionalFormatting>
  <conditionalFormatting sqref="F2:G12">
    <cfRule type="cellIs" dxfId="148" priority="30" operator="equal">
      <formula>"미흡"</formula>
    </cfRule>
  </conditionalFormatting>
  <conditionalFormatting sqref="F14:G15 A4:A91 B55:C55 A92:G1002">
    <cfRule type="cellIs" dxfId="147" priority="33" operator="equal">
      <formula>"미흡"</formula>
    </cfRule>
  </conditionalFormatting>
  <conditionalFormatting sqref="F23:G89 A2:B2 C18:C21 C23:C54">
    <cfRule type="cellIs" dxfId="146" priority="42" operator="equal">
      <formula>"미흡"</formula>
    </cfRule>
  </conditionalFormatting>
  <conditionalFormatting sqref="F61:G89 G57:G59">
    <cfRule type="cellIs" dxfId="145" priority="31" operator="equal">
      <formula>"N/A"</formula>
    </cfRule>
  </conditionalFormatting>
  <conditionalFormatting sqref="G3:G5">
    <cfRule type="cellIs" dxfId="144" priority="3" operator="equal">
      <formula>"취약"</formula>
    </cfRule>
  </conditionalFormatting>
  <pageMargins left="0.25" right="0.25" top="0.75" bottom="0.75" header="0" footer="0"/>
  <pageSetup paperSize="9" fitToWidth="0"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986"/>
  <sheetViews>
    <sheetView zoomScale="55" zoomScaleNormal="55" workbookViewId="0">
      <selection activeCell="I10" sqref="I10"/>
    </sheetView>
  </sheetViews>
  <sheetFormatPr defaultColWidth="13" defaultRowHeight="15" customHeight="1"/>
  <cols>
    <col min="1" max="1" width="1.6640625" style="17" customWidth="1"/>
    <col min="2" max="2" width="11.58203125" style="17" customWidth="1"/>
    <col min="3" max="3" width="3.58203125" style="17" customWidth="1"/>
    <col min="4" max="4" width="49.4140625" style="17" bestFit="1" customWidth="1"/>
    <col min="5" max="5" width="126.58203125" style="17" customWidth="1"/>
    <col min="6" max="6" width="9.4140625" style="17" customWidth="1"/>
    <col min="7" max="7" width="63.75" style="17" customWidth="1"/>
    <col min="8" max="25" width="8" style="17" customWidth="1"/>
    <col min="26" max="16384" width="13" style="17"/>
  </cols>
  <sheetData>
    <row r="1" spans="1:25" ht="12" customHeight="1">
      <c r="A1" s="20"/>
      <c r="B1" s="20"/>
      <c r="C1" s="20"/>
      <c r="D1" s="20"/>
      <c r="E1" s="19"/>
      <c r="F1" s="19"/>
      <c r="G1" s="18"/>
      <c r="H1" s="18"/>
      <c r="I1" s="18"/>
      <c r="J1" s="18"/>
      <c r="K1" s="18"/>
      <c r="L1" s="18"/>
      <c r="M1" s="18"/>
      <c r="N1" s="18"/>
      <c r="O1" s="18"/>
      <c r="P1" s="18"/>
      <c r="Q1" s="18"/>
      <c r="R1" s="18"/>
      <c r="S1" s="18"/>
      <c r="T1" s="18"/>
      <c r="U1" s="18"/>
      <c r="V1" s="18"/>
      <c r="W1" s="18"/>
      <c r="X1" s="18"/>
      <c r="Y1" s="18"/>
    </row>
    <row r="2" spans="1:25" ht="36.75" customHeight="1" thickBot="1">
      <c r="A2" s="23"/>
      <c r="B2" s="390" t="s">
        <v>274</v>
      </c>
      <c r="C2" s="391"/>
      <c r="D2" s="391"/>
      <c r="E2" s="391"/>
      <c r="F2" s="86"/>
      <c r="G2" s="87"/>
      <c r="H2" s="18"/>
      <c r="I2" s="18"/>
      <c r="J2" s="18"/>
      <c r="K2" s="18"/>
      <c r="L2" s="18"/>
      <c r="M2" s="18"/>
      <c r="N2" s="18"/>
      <c r="O2" s="18"/>
      <c r="P2" s="18"/>
      <c r="Q2" s="18"/>
      <c r="R2" s="18"/>
      <c r="S2" s="18"/>
      <c r="T2" s="18"/>
      <c r="U2" s="18"/>
      <c r="V2" s="18"/>
      <c r="W2" s="18"/>
      <c r="X2" s="18"/>
      <c r="Y2" s="18"/>
    </row>
    <row r="3" spans="1:25" ht="17.25" customHeight="1">
      <c r="A3" s="22"/>
      <c r="B3" s="392" t="s">
        <v>43</v>
      </c>
      <c r="C3" s="379" t="s">
        <v>42</v>
      </c>
      <c r="D3" s="379" t="s">
        <v>41</v>
      </c>
      <c r="E3" s="379" t="s">
        <v>45</v>
      </c>
      <c r="F3" s="379">
        <v>2</v>
      </c>
      <c r="G3" s="101" t="str">
        <f>VLOOKUP(F$3,'1. 진단 대상'!$B$5:$F$7,2,FALSE)</f>
        <v>ip-10-0-0-11</v>
      </c>
      <c r="H3" s="18"/>
      <c r="I3" s="18"/>
      <c r="J3" s="18"/>
      <c r="K3" s="18"/>
      <c r="L3" s="18"/>
      <c r="M3" s="18"/>
      <c r="N3" s="18"/>
      <c r="O3" s="18"/>
      <c r="P3" s="18"/>
      <c r="Q3" s="18"/>
      <c r="R3" s="18"/>
      <c r="S3" s="18"/>
      <c r="T3" s="18"/>
      <c r="U3" s="18"/>
      <c r="V3" s="18"/>
      <c r="W3" s="18"/>
      <c r="X3" s="18"/>
      <c r="Y3" s="18"/>
    </row>
    <row r="4" spans="1:25" ht="17.25" customHeight="1">
      <c r="A4" s="22"/>
      <c r="B4" s="393"/>
      <c r="C4" s="380"/>
      <c r="D4" s="380"/>
      <c r="E4" s="380"/>
      <c r="F4" s="380"/>
      <c r="G4" s="102" t="str">
        <f>VLOOKUP(F$3,'1. 진단 대상'!$B$5:$F$7,3,FALSE)</f>
        <v>10.0.0.11</v>
      </c>
      <c r="H4" s="18"/>
      <c r="I4" s="18"/>
      <c r="J4" s="18"/>
      <c r="K4" s="18"/>
      <c r="L4" s="18"/>
      <c r="M4" s="18"/>
      <c r="N4" s="18"/>
      <c r="O4" s="18"/>
      <c r="P4" s="18"/>
      <c r="Q4" s="18"/>
      <c r="R4" s="18"/>
      <c r="S4" s="18"/>
      <c r="T4" s="18"/>
      <c r="U4" s="18"/>
      <c r="V4" s="18"/>
      <c r="W4" s="18"/>
      <c r="X4" s="18"/>
      <c r="Y4" s="18"/>
    </row>
    <row r="5" spans="1:25" ht="17.25" customHeight="1" thickBot="1">
      <c r="A5" s="22"/>
      <c r="B5" s="394"/>
      <c r="C5" s="381"/>
      <c r="D5" s="381"/>
      <c r="E5" s="381"/>
      <c r="F5" s="381"/>
      <c r="G5" s="247" t="str">
        <f>VLOOKUP(F$3,'1. 진단 대상'!$B$5:$F$7,5,FALSE)</f>
        <v>WEB</v>
      </c>
      <c r="H5" s="18"/>
      <c r="I5" s="18"/>
      <c r="J5" s="18"/>
      <c r="K5" s="18"/>
      <c r="L5" s="18"/>
      <c r="M5" s="18"/>
      <c r="N5" s="18"/>
      <c r="O5" s="18"/>
      <c r="P5" s="18"/>
      <c r="Q5" s="18"/>
      <c r="R5" s="18"/>
      <c r="S5" s="18"/>
      <c r="T5" s="18"/>
      <c r="U5" s="18"/>
      <c r="V5" s="18"/>
      <c r="W5" s="18"/>
      <c r="X5" s="18"/>
      <c r="Y5" s="18"/>
    </row>
    <row r="6" spans="1:25" ht="17">
      <c r="A6" s="21"/>
      <c r="B6" s="392" t="s">
        <v>44</v>
      </c>
      <c r="C6" s="98">
        <v>1</v>
      </c>
      <c r="D6" s="99" t="s">
        <v>167</v>
      </c>
      <c r="E6" s="100" t="s">
        <v>129</v>
      </c>
      <c r="F6" s="98" t="s">
        <v>75</v>
      </c>
      <c r="G6" s="107"/>
      <c r="H6" s="18"/>
      <c r="I6" s="18"/>
      <c r="J6" s="18"/>
      <c r="K6" s="18"/>
      <c r="L6" s="18"/>
      <c r="M6" s="18"/>
      <c r="N6" s="18"/>
      <c r="O6" s="18"/>
      <c r="P6" s="18"/>
      <c r="Q6" s="18"/>
      <c r="R6" s="18"/>
      <c r="S6" s="18"/>
      <c r="T6" s="18"/>
      <c r="U6" s="18"/>
      <c r="V6" s="18"/>
      <c r="W6" s="18"/>
      <c r="X6" s="18"/>
      <c r="Y6" s="18"/>
    </row>
    <row r="7" spans="1:25" ht="245.15" customHeight="1">
      <c r="A7" s="20"/>
      <c r="B7" s="395"/>
      <c r="C7" s="90">
        <v>2</v>
      </c>
      <c r="D7" s="88" t="s">
        <v>168</v>
      </c>
      <c r="E7" s="93" t="s">
        <v>225</v>
      </c>
      <c r="F7" s="96" t="s">
        <v>278</v>
      </c>
      <c r="G7" s="248" t="s">
        <v>302</v>
      </c>
      <c r="H7" s="18"/>
      <c r="I7" s="18"/>
      <c r="J7" s="18"/>
      <c r="K7" s="18"/>
      <c r="L7" s="18"/>
      <c r="M7" s="18"/>
      <c r="N7" s="18"/>
      <c r="O7" s="18"/>
      <c r="P7" s="18"/>
      <c r="Q7" s="18"/>
      <c r="R7" s="18"/>
      <c r="S7" s="18"/>
      <c r="T7" s="18"/>
      <c r="U7" s="18"/>
      <c r="V7" s="18"/>
      <c r="W7" s="18"/>
      <c r="X7" s="18"/>
      <c r="Y7" s="18"/>
    </row>
    <row r="8" spans="1:25" ht="32">
      <c r="A8" s="20"/>
      <c r="B8" s="395"/>
      <c r="C8" s="90">
        <v>3</v>
      </c>
      <c r="D8" s="88" t="s">
        <v>169</v>
      </c>
      <c r="E8" s="93" t="s">
        <v>226</v>
      </c>
      <c r="F8" s="96" t="s">
        <v>281</v>
      </c>
      <c r="G8" s="248"/>
      <c r="H8" s="18"/>
      <c r="I8" s="18"/>
      <c r="J8" s="18"/>
      <c r="K8" s="18"/>
      <c r="L8" s="18"/>
      <c r="M8" s="18"/>
      <c r="N8" s="18"/>
      <c r="O8" s="18"/>
      <c r="P8" s="18"/>
      <c r="Q8" s="18"/>
      <c r="R8" s="18"/>
      <c r="S8" s="18"/>
      <c r="T8" s="18"/>
      <c r="U8" s="18"/>
      <c r="V8" s="18"/>
      <c r="W8" s="18"/>
      <c r="X8" s="18"/>
      <c r="Y8" s="18"/>
    </row>
    <row r="9" spans="1:25" ht="32">
      <c r="A9" s="20"/>
      <c r="B9" s="395"/>
      <c r="C9" s="90">
        <v>4</v>
      </c>
      <c r="D9" s="88" t="s">
        <v>170</v>
      </c>
      <c r="E9" s="93" t="s">
        <v>227</v>
      </c>
      <c r="F9" s="96" t="s">
        <v>281</v>
      </c>
      <c r="G9" s="93"/>
      <c r="H9" s="18"/>
      <c r="I9" s="18"/>
      <c r="J9" s="18"/>
      <c r="K9" s="18"/>
      <c r="L9" s="18"/>
      <c r="M9" s="18"/>
      <c r="N9" s="18"/>
      <c r="O9" s="18"/>
      <c r="P9" s="18"/>
      <c r="Q9" s="18"/>
      <c r="R9" s="18"/>
      <c r="S9" s="18"/>
      <c r="T9" s="18"/>
      <c r="U9" s="18"/>
      <c r="V9" s="18"/>
      <c r="W9" s="18"/>
      <c r="X9" s="18"/>
      <c r="Y9" s="18"/>
    </row>
    <row r="10" spans="1:25" ht="32">
      <c r="A10" s="20"/>
      <c r="B10" s="395"/>
      <c r="C10" s="90">
        <v>5</v>
      </c>
      <c r="D10" s="88" t="s">
        <v>171</v>
      </c>
      <c r="E10" s="97" t="s">
        <v>228</v>
      </c>
      <c r="F10" s="96" t="s">
        <v>281</v>
      </c>
      <c r="G10" s="93"/>
      <c r="H10" s="18"/>
      <c r="I10" s="18"/>
      <c r="J10" s="18"/>
      <c r="K10" s="18"/>
      <c r="L10" s="18"/>
      <c r="M10" s="18"/>
      <c r="N10" s="18"/>
      <c r="O10" s="18"/>
      <c r="P10" s="18"/>
      <c r="Q10" s="18"/>
      <c r="R10" s="18"/>
      <c r="S10" s="18"/>
      <c r="T10" s="18"/>
      <c r="U10" s="18"/>
      <c r="V10" s="18"/>
      <c r="W10" s="18"/>
      <c r="X10" s="18"/>
      <c r="Y10" s="18"/>
    </row>
    <row r="11" spans="1:25" ht="245.15" customHeight="1">
      <c r="A11" s="20"/>
      <c r="B11" s="395"/>
      <c r="C11" s="90">
        <v>6</v>
      </c>
      <c r="D11" s="88" t="s">
        <v>172</v>
      </c>
      <c r="E11" s="235" t="s">
        <v>229</v>
      </c>
      <c r="F11" s="96" t="s">
        <v>278</v>
      </c>
      <c r="G11" s="248" t="s">
        <v>303</v>
      </c>
      <c r="H11" s="18"/>
      <c r="I11" s="18"/>
      <c r="J11" s="18"/>
      <c r="K11" s="18"/>
      <c r="L11" s="18"/>
      <c r="M11" s="18"/>
      <c r="N11" s="18"/>
      <c r="O11" s="18"/>
      <c r="P11" s="18"/>
      <c r="Q11" s="18"/>
      <c r="R11" s="18"/>
      <c r="S11" s="18"/>
      <c r="T11" s="18"/>
      <c r="U11" s="18"/>
      <c r="V11" s="18"/>
      <c r="W11" s="18"/>
      <c r="X11" s="18"/>
      <c r="Y11" s="18"/>
    </row>
    <row r="12" spans="1:25" ht="80">
      <c r="A12" s="20"/>
      <c r="B12" s="395"/>
      <c r="C12" s="90">
        <v>7</v>
      </c>
      <c r="D12" s="88" t="s">
        <v>173</v>
      </c>
      <c r="E12" s="93" t="s">
        <v>230</v>
      </c>
      <c r="F12" s="96" t="s">
        <v>281</v>
      </c>
      <c r="G12" s="248"/>
      <c r="H12" s="18"/>
      <c r="I12" s="18"/>
      <c r="J12" s="18"/>
      <c r="K12" s="18"/>
      <c r="L12" s="18"/>
      <c r="M12" s="18"/>
      <c r="N12" s="18"/>
      <c r="O12" s="18"/>
      <c r="P12" s="18"/>
      <c r="Q12" s="18"/>
      <c r="R12" s="18"/>
      <c r="S12" s="18"/>
      <c r="T12" s="18"/>
      <c r="U12" s="18"/>
      <c r="V12" s="18"/>
      <c r="W12" s="18"/>
      <c r="X12" s="18"/>
      <c r="Y12" s="18"/>
    </row>
    <row r="13" spans="1:25" ht="32">
      <c r="A13" s="20"/>
      <c r="B13" s="395"/>
      <c r="C13" s="90">
        <v>8</v>
      </c>
      <c r="D13" s="88" t="s">
        <v>174</v>
      </c>
      <c r="E13" s="93" t="s">
        <v>231</v>
      </c>
      <c r="F13" s="96" t="s">
        <v>281</v>
      </c>
      <c r="G13" s="248"/>
      <c r="H13" s="18"/>
      <c r="I13" s="18"/>
      <c r="J13" s="18"/>
      <c r="K13" s="18"/>
      <c r="L13" s="18"/>
      <c r="M13" s="18"/>
      <c r="N13" s="18"/>
      <c r="O13" s="18"/>
      <c r="P13" s="18"/>
      <c r="Q13" s="18"/>
      <c r="R13" s="18"/>
      <c r="S13" s="18"/>
      <c r="T13" s="18"/>
      <c r="U13" s="18"/>
      <c r="V13" s="18"/>
      <c r="W13" s="18"/>
      <c r="X13" s="18"/>
      <c r="Y13" s="18"/>
    </row>
    <row r="14" spans="1:25" ht="32">
      <c r="A14" s="20"/>
      <c r="B14" s="395"/>
      <c r="C14" s="90">
        <v>9</v>
      </c>
      <c r="D14" s="88" t="s">
        <v>175</v>
      </c>
      <c r="E14" s="93" t="s">
        <v>232</v>
      </c>
      <c r="F14" s="96" t="s">
        <v>281</v>
      </c>
      <c r="G14" s="248"/>
      <c r="H14" s="18"/>
      <c r="I14" s="18"/>
      <c r="J14" s="18"/>
      <c r="K14" s="18"/>
      <c r="L14" s="18"/>
      <c r="M14" s="18"/>
      <c r="N14" s="18"/>
      <c r="O14" s="18"/>
      <c r="P14" s="18"/>
      <c r="Q14" s="18"/>
      <c r="R14" s="18"/>
      <c r="S14" s="18"/>
      <c r="T14" s="18"/>
      <c r="U14" s="18"/>
      <c r="V14" s="18"/>
      <c r="W14" s="18"/>
      <c r="X14" s="18"/>
      <c r="Y14" s="18"/>
    </row>
    <row r="15" spans="1:25" ht="32">
      <c r="A15" s="20"/>
      <c r="B15" s="395"/>
      <c r="C15" s="90">
        <v>10</v>
      </c>
      <c r="D15" s="88" t="s">
        <v>176</v>
      </c>
      <c r="E15" s="93" t="s">
        <v>233</v>
      </c>
      <c r="F15" s="249" t="s">
        <v>281</v>
      </c>
      <c r="G15" s="93"/>
      <c r="H15" s="18"/>
      <c r="I15" s="18"/>
      <c r="J15" s="18"/>
      <c r="K15" s="18"/>
      <c r="L15" s="18"/>
      <c r="M15" s="18"/>
      <c r="N15" s="18"/>
      <c r="O15" s="18"/>
      <c r="P15" s="18"/>
      <c r="Q15" s="18"/>
      <c r="R15" s="18"/>
      <c r="S15" s="18"/>
      <c r="T15" s="18"/>
      <c r="U15" s="18"/>
      <c r="V15" s="18"/>
      <c r="W15" s="18"/>
      <c r="X15" s="18"/>
      <c r="Y15" s="18"/>
    </row>
    <row r="16" spans="1:25" ht="32">
      <c r="A16" s="20"/>
      <c r="B16" s="395"/>
      <c r="C16" s="90">
        <v>11</v>
      </c>
      <c r="D16" s="88" t="s">
        <v>51</v>
      </c>
      <c r="E16" s="93" t="s">
        <v>234</v>
      </c>
      <c r="F16" s="96" t="s">
        <v>281</v>
      </c>
      <c r="G16" s="93"/>
      <c r="H16" s="18"/>
      <c r="I16" s="18"/>
      <c r="J16" s="18"/>
      <c r="K16" s="18"/>
      <c r="L16" s="18"/>
      <c r="M16" s="18"/>
      <c r="N16" s="18"/>
      <c r="O16" s="18"/>
      <c r="P16" s="18"/>
      <c r="Q16" s="18"/>
      <c r="R16" s="18"/>
      <c r="S16" s="18"/>
      <c r="T16" s="18"/>
      <c r="U16" s="18"/>
      <c r="V16" s="18"/>
      <c r="W16" s="18"/>
      <c r="X16" s="18"/>
      <c r="Y16" s="18"/>
    </row>
    <row r="17" spans="1:25" ht="32.5" thickBot="1">
      <c r="A17" s="20"/>
      <c r="B17" s="396"/>
      <c r="C17" s="103">
        <v>12</v>
      </c>
      <c r="D17" s="104" t="s">
        <v>52</v>
      </c>
      <c r="E17" s="105" t="s">
        <v>235</v>
      </c>
      <c r="F17" s="106" t="s">
        <v>281</v>
      </c>
      <c r="G17" s="105"/>
      <c r="H17" s="18"/>
      <c r="I17" s="18"/>
      <c r="J17" s="18"/>
      <c r="K17" s="18"/>
      <c r="L17" s="18"/>
      <c r="M17" s="18"/>
      <c r="N17" s="18"/>
      <c r="O17" s="18"/>
      <c r="P17" s="18"/>
      <c r="Q17" s="18"/>
      <c r="R17" s="18"/>
      <c r="S17" s="18"/>
      <c r="T17" s="18"/>
      <c r="U17" s="18"/>
      <c r="V17" s="18"/>
      <c r="W17" s="18"/>
      <c r="X17" s="18"/>
      <c r="Y17" s="18"/>
    </row>
    <row r="18" spans="1:25" ht="245.15" customHeight="1">
      <c r="A18" s="21"/>
      <c r="B18" s="392" t="s">
        <v>69</v>
      </c>
      <c r="C18" s="98">
        <v>1</v>
      </c>
      <c r="D18" s="99" t="s">
        <v>177</v>
      </c>
      <c r="E18" s="107" t="s">
        <v>236</v>
      </c>
      <c r="F18" s="108" t="s">
        <v>278</v>
      </c>
      <c r="G18" s="251" t="s">
        <v>304</v>
      </c>
      <c r="H18" s="18"/>
      <c r="I18" s="18"/>
      <c r="J18" s="18"/>
      <c r="K18" s="18"/>
      <c r="L18" s="18"/>
      <c r="M18" s="18"/>
      <c r="N18" s="18"/>
      <c r="O18" s="18"/>
      <c r="P18" s="18"/>
      <c r="Q18" s="18"/>
      <c r="R18" s="18"/>
      <c r="S18" s="18"/>
      <c r="T18" s="18"/>
      <c r="U18" s="18"/>
      <c r="V18" s="18"/>
      <c r="W18" s="18"/>
      <c r="X18" s="18"/>
      <c r="Y18" s="18"/>
    </row>
    <row r="19" spans="1:25" ht="245.15" customHeight="1">
      <c r="A19" s="21"/>
      <c r="B19" s="395"/>
      <c r="C19" s="90">
        <v>2</v>
      </c>
      <c r="D19" s="88" t="s">
        <v>178</v>
      </c>
      <c r="E19" s="93" t="s">
        <v>237</v>
      </c>
      <c r="F19" s="96" t="s">
        <v>278</v>
      </c>
      <c r="G19" s="248" t="s">
        <v>305</v>
      </c>
      <c r="H19" s="18"/>
      <c r="I19" s="18"/>
      <c r="J19" s="18"/>
      <c r="K19" s="18"/>
      <c r="L19" s="18"/>
      <c r="M19" s="18"/>
      <c r="N19" s="18"/>
      <c r="O19" s="18"/>
      <c r="P19" s="18"/>
      <c r="Q19" s="18"/>
      <c r="R19" s="18"/>
      <c r="S19" s="18"/>
      <c r="T19" s="18"/>
      <c r="U19" s="18"/>
      <c r="V19" s="18"/>
      <c r="W19" s="18"/>
      <c r="X19" s="18"/>
      <c r="Y19" s="18"/>
    </row>
    <row r="20" spans="1:25" ht="32">
      <c r="A20" s="21"/>
      <c r="B20" s="395"/>
      <c r="C20" s="90">
        <v>3</v>
      </c>
      <c r="D20" s="88" t="s">
        <v>179</v>
      </c>
      <c r="E20" s="93" t="s">
        <v>238</v>
      </c>
      <c r="F20" s="96" t="s">
        <v>75</v>
      </c>
      <c r="G20" s="248"/>
      <c r="H20" s="18"/>
      <c r="I20" s="18"/>
      <c r="J20" s="18"/>
      <c r="K20" s="18"/>
      <c r="L20" s="18"/>
      <c r="M20" s="18"/>
      <c r="N20" s="18"/>
      <c r="O20" s="18"/>
      <c r="P20" s="18"/>
      <c r="Q20" s="18"/>
      <c r="R20" s="18"/>
      <c r="S20" s="18"/>
      <c r="T20" s="18"/>
      <c r="U20" s="18"/>
      <c r="V20" s="18"/>
      <c r="W20" s="18"/>
      <c r="X20" s="18"/>
      <c r="Y20" s="18"/>
    </row>
    <row r="21" spans="1:25" ht="32">
      <c r="A21" s="21"/>
      <c r="B21" s="395"/>
      <c r="C21" s="90">
        <v>4</v>
      </c>
      <c r="D21" s="88" t="s">
        <v>180</v>
      </c>
      <c r="E21" s="93" t="s">
        <v>239</v>
      </c>
      <c r="F21" s="96" t="s">
        <v>281</v>
      </c>
      <c r="G21" s="93"/>
      <c r="H21" s="18"/>
      <c r="I21" s="18"/>
      <c r="J21" s="18"/>
      <c r="K21" s="18"/>
      <c r="L21" s="18"/>
      <c r="M21" s="18"/>
      <c r="N21" s="18"/>
      <c r="O21" s="18"/>
      <c r="P21" s="18"/>
      <c r="Q21" s="18"/>
      <c r="R21" s="18"/>
      <c r="S21" s="18"/>
      <c r="T21" s="18"/>
      <c r="U21" s="18"/>
      <c r="V21" s="18"/>
      <c r="W21" s="18"/>
      <c r="X21" s="18"/>
      <c r="Y21" s="18"/>
    </row>
    <row r="22" spans="1:25" ht="245.15" customHeight="1">
      <c r="A22" s="21"/>
      <c r="B22" s="395"/>
      <c r="C22" s="90">
        <v>5</v>
      </c>
      <c r="D22" s="88" t="s">
        <v>181</v>
      </c>
      <c r="E22" s="93" t="s">
        <v>240</v>
      </c>
      <c r="F22" s="96" t="s">
        <v>278</v>
      </c>
      <c r="G22" s="248" t="s">
        <v>306</v>
      </c>
      <c r="H22" s="18"/>
      <c r="I22" s="18"/>
      <c r="J22" s="18"/>
      <c r="K22" s="18"/>
      <c r="L22" s="18"/>
      <c r="M22" s="18"/>
      <c r="N22" s="18"/>
      <c r="O22" s="18"/>
      <c r="P22" s="18"/>
      <c r="Q22" s="18"/>
      <c r="R22" s="18"/>
      <c r="S22" s="18"/>
      <c r="T22" s="18"/>
      <c r="U22" s="18"/>
      <c r="V22" s="18"/>
      <c r="W22" s="18"/>
      <c r="X22" s="18"/>
      <c r="Y22" s="18"/>
    </row>
    <row r="23" spans="1:25" ht="32">
      <c r="A23" s="21"/>
      <c r="B23" s="395"/>
      <c r="C23" s="90">
        <v>6</v>
      </c>
      <c r="D23" s="88" t="s">
        <v>182</v>
      </c>
      <c r="E23" s="93" t="s">
        <v>241</v>
      </c>
      <c r="F23" s="96" t="s">
        <v>281</v>
      </c>
      <c r="G23" s="93"/>
      <c r="H23" s="18"/>
      <c r="I23" s="18"/>
      <c r="J23" s="18"/>
      <c r="K23" s="18"/>
      <c r="L23" s="18"/>
      <c r="M23" s="18"/>
      <c r="N23" s="18"/>
      <c r="O23" s="18"/>
      <c r="P23" s="18"/>
      <c r="Q23" s="18"/>
      <c r="R23" s="18"/>
      <c r="S23" s="18"/>
      <c r="T23" s="18"/>
      <c r="U23" s="18"/>
      <c r="V23" s="18"/>
      <c r="W23" s="18"/>
      <c r="X23" s="18"/>
      <c r="Y23" s="18"/>
    </row>
    <row r="24" spans="1:25" ht="32">
      <c r="A24" s="21"/>
      <c r="B24" s="395"/>
      <c r="C24" s="90">
        <v>7</v>
      </c>
      <c r="D24" s="88" t="s">
        <v>183</v>
      </c>
      <c r="E24" s="93" t="s">
        <v>241</v>
      </c>
      <c r="F24" s="90" t="s">
        <v>281</v>
      </c>
      <c r="G24" s="248"/>
      <c r="H24" s="18"/>
      <c r="I24" s="18"/>
      <c r="J24" s="18"/>
      <c r="K24" s="18"/>
      <c r="L24" s="18"/>
      <c r="M24" s="18"/>
      <c r="N24" s="18"/>
      <c r="O24" s="18"/>
      <c r="P24" s="18"/>
      <c r="Q24" s="18"/>
      <c r="R24" s="18"/>
      <c r="S24" s="18"/>
      <c r="T24" s="18"/>
      <c r="U24" s="18"/>
      <c r="V24" s="18"/>
      <c r="W24" s="18"/>
      <c r="X24" s="18"/>
      <c r="Y24" s="18"/>
    </row>
    <row r="25" spans="1:25" ht="32">
      <c r="A25" s="21"/>
      <c r="B25" s="395"/>
      <c r="C25" s="90">
        <v>8</v>
      </c>
      <c r="D25" s="88" t="s">
        <v>184</v>
      </c>
      <c r="E25" s="93" t="s">
        <v>241</v>
      </c>
      <c r="F25" s="90" t="s">
        <v>281</v>
      </c>
      <c r="G25" s="248"/>
      <c r="H25" s="18"/>
      <c r="I25" s="18"/>
      <c r="J25" s="18"/>
      <c r="K25" s="18"/>
      <c r="L25" s="18"/>
      <c r="M25" s="18"/>
      <c r="N25" s="18"/>
      <c r="O25" s="18"/>
      <c r="P25" s="18"/>
      <c r="Q25" s="18"/>
      <c r="R25" s="18"/>
      <c r="S25" s="18"/>
      <c r="T25" s="18"/>
      <c r="U25" s="18"/>
      <c r="V25" s="18"/>
      <c r="W25" s="18"/>
      <c r="X25" s="18"/>
      <c r="Y25" s="18"/>
    </row>
    <row r="26" spans="1:25" ht="64">
      <c r="A26" s="21"/>
      <c r="B26" s="395"/>
      <c r="C26" s="90">
        <v>9</v>
      </c>
      <c r="D26" s="88" t="s">
        <v>185</v>
      </c>
      <c r="E26" s="93" t="s">
        <v>242</v>
      </c>
      <c r="F26" s="96" t="s">
        <v>281</v>
      </c>
      <c r="G26" s="93"/>
      <c r="H26" s="18"/>
      <c r="I26" s="18"/>
      <c r="J26" s="18"/>
      <c r="K26" s="18"/>
      <c r="L26" s="18"/>
      <c r="M26" s="18"/>
      <c r="N26" s="18"/>
      <c r="O26" s="18"/>
      <c r="P26" s="18"/>
      <c r="Q26" s="18"/>
      <c r="R26" s="18"/>
      <c r="S26" s="18"/>
      <c r="T26" s="18"/>
      <c r="U26" s="18"/>
      <c r="V26" s="18"/>
      <c r="W26" s="18"/>
      <c r="X26" s="18"/>
      <c r="Y26" s="18"/>
    </row>
    <row r="27" spans="1:25" ht="32">
      <c r="A27" s="21"/>
      <c r="B27" s="395"/>
      <c r="C27" s="90">
        <v>10</v>
      </c>
      <c r="D27" s="88" t="s">
        <v>186</v>
      </c>
      <c r="E27" s="93" t="s">
        <v>243</v>
      </c>
      <c r="F27" s="96" t="s">
        <v>281</v>
      </c>
      <c r="G27" s="248"/>
      <c r="H27" s="18"/>
      <c r="I27" s="18"/>
      <c r="J27" s="18"/>
      <c r="K27" s="18"/>
      <c r="L27" s="18"/>
      <c r="M27" s="18"/>
      <c r="N27" s="18"/>
      <c r="O27" s="18"/>
      <c r="P27" s="18"/>
      <c r="Q27" s="18"/>
      <c r="R27" s="18"/>
      <c r="S27" s="18"/>
      <c r="T27" s="18"/>
      <c r="U27" s="18"/>
      <c r="V27" s="18"/>
      <c r="W27" s="18"/>
      <c r="X27" s="18"/>
      <c r="Y27" s="18"/>
    </row>
    <row r="28" spans="1:25" ht="32">
      <c r="A28" s="21"/>
      <c r="B28" s="395"/>
      <c r="C28" s="90">
        <v>11</v>
      </c>
      <c r="D28" s="88" t="s">
        <v>187</v>
      </c>
      <c r="E28" s="93" t="s">
        <v>244</v>
      </c>
      <c r="F28" s="96" t="s">
        <v>281</v>
      </c>
      <c r="G28" s="250"/>
      <c r="H28" s="18"/>
      <c r="I28" s="18"/>
      <c r="J28" s="18"/>
      <c r="K28" s="18"/>
      <c r="L28" s="18"/>
      <c r="M28" s="18"/>
      <c r="N28" s="18"/>
      <c r="O28" s="18"/>
      <c r="P28" s="18"/>
      <c r="Q28" s="18"/>
      <c r="R28" s="18"/>
      <c r="S28" s="18"/>
      <c r="T28" s="18"/>
      <c r="U28" s="18"/>
      <c r="V28" s="18"/>
      <c r="W28" s="18"/>
      <c r="X28" s="18"/>
      <c r="Y28" s="18"/>
    </row>
    <row r="29" spans="1:25" ht="32">
      <c r="A29" s="21"/>
      <c r="B29" s="395"/>
      <c r="C29" s="90">
        <v>12</v>
      </c>
      <c r="D29" s="88" t="s">
        <v>188</v>
      </c>
      <c r="E29" s="93" t="s">
        <v>243</v>
      </c>
      <c r="F29" s="96" t="s">
        <v>75</v>
      </c>
      <c r="G29" s="93"/>
      <c r="H29" s="18"/>
      <c r="I29" s="18"/>
      <c r="J29" s="18"/>
      <c r="K29" s="18"/>
      <c r="L29" s="18"/>
      <c r="M29" s="18"/>
      <c r="N29" s="18"/>
      <c r="O29" s="18"/>
      <c r="P29" s="18"/>
      <c r="Q29" s="18"/>
      <c r="R29" s="18"/>
      <c r="S29" s="18"/>
      <c r="T29" s="18"/>
      <c r="U29" s="18"/>
      <c r="V29" s="18"/>
      <c r="W29" s="18"/>
      <c r="X29" s="18"/>
      <c r="Y29" s="18"/>
    </row>
    <row r="30" spans="1:25" ht="32">
      <c r="A30" s="21"/>
      <c r="B30" s="395"/>
      <c r="C30" s="90">
        <v>13</v>
      </c>
      <c r="D30" s="88" t="s">
        <v>189</v>
      </c>
      <c r="E30" s="93" t="s">
        <v>245</v>
      </c>
      <c r="F30" s="90" t="s">
        <v>281</v>
      </c>
      <c r="G30" s="93"/>
      <c r="H30" s="18"/>
      <c r="I30" s="18"/>
      <c r="J30" s="18"/>
      <c r="K30" s="18"/>
      <c r="L30" s="18"/>
      <c r="M30" s="18"/>
      <c r="N30" s="18"/>
      <c r="O30" s="18"/>
      <c r="P30" s="18"/>
      <c r="Q30" s="18"/>
      <c r="R30" s="18"/>
      <c r="S30" s="18"/>
      <c r="T30" s="18"/>
      <c r="U30" s="18"/>
      <c r="V30" s="18"/>
      <c r="W30" s="18"/>
      <c r="X30" s="18"/>
      <c r="Y30" s="18"/>
    </row>
    <row r="31" spans="1:25" ht="32">
      <c r="A31" s="21"/>
      <c r="B31" s="395"/>
      <c r="C31" s="90">
        <v>14</v>
      </c>
      <c r="D31" s="88" t="s">
        <v>190</v>
      </c>
      <c r="E31" s="93" t="s">
        <v>246</v>
      </c>
      <c r="F31" s="96" t="s">
        <v>75</v>
      </c>
      <c r="G31" s="93"/>
      <c r="H31" s="18"/>
      <c r="I31" s="18"/>
      <c r="J31" s="18"/>
      <c r="K31" s="18"/>
      <c r="L31" s="18"/>
      <c r="M31" s="18"/>
      <c r="N31" s="18"/>
      <c r="O31" s="18"/>
      <c r="P31" s="18"/>
      <c r="Q31" s="18"/>
      <c r="R31" s="18"/>
      <c r="S31" s="18"/>
      <c r="T31" s="18"/>
      <c r="U31" s="18"/>
      <c r="V31" s="18"/>
      <c r="W31" s="18"/>
      <c r="X31" s="18"/>
      <c r="Y31" s="18"/>
    </row>
    <row r="32" spans="1:25" ht="32">
      <c r="A32" s="21"/>
      <c r="B32" s="395"/>
      <c r="C32" s="90">
        <v>15</v>
      </c>
      <c r="D32" s="88" t="s">
        <v>191</v>
      </c>
      <c r="E32" s="93" t="s">
        <v>246</v>
      </c>
      <c r="F32" s="90" t="s">
        <v>281</v>
      </c>
      <c r="G32" s="93"/>
      <c r="H32" s="18"/>
      <c r="I32" s="18"/>
      <c r="J32" s="18"/>
      <c r="K32" s="18"/>
      <c r="L32" s="18"/>
      <c r="M32" s="18"/>
      <c r="N32" s="18"/>
      <c r="O32" s="18"/>
      <c r="P32" s="18"/>
      <c r="Q32" s="18"/>
      <c r="R32" s="18"/>
      <c r="S32" s="18"/>
      <c r="T32" s="18"/>
      <c r="U32" s="18"/>
      <c r="V32" s="18"/>
      <c r="W32" s="18"/>
      <c r="X32" s="18"/>
      <c r="Y32" s="18"/>
    </row>
    <row r="33" spans="1:25" ht="32">
      <c r="A33" s="21"/>
      <c r="B33" s="395"/>
      <c r="C33" s="90">
        <v>16</v>
      </c>
      <c r="D33" s="88" t="s">
        <v>192</v>
      </c>
      <c r="E33" s="93" t="s">
        <v>243</v>
      </c>
      <c r="F33" s="96" t="s">
        <v>281</v>
      </c>
      <c r="G33" s="93"/>
      <c r="H33" s="18"/>
      <c r="I33" s="18"/>
      <c r="J33" s="18"/>
      <c r="K33" s="18"/>
      <c r="L33" s="18"/>
      <c r="M33" s="18"/>
      <c r="N33" s="18"/>
      <c r="O33" s="18"/>
      <c r="P33" s="18"/>
      <c r="Q33" s="18"/>
      <c r="R33" s="18"/>
      <c r="S33" s="18"/>
      <c r="T33" s="18"/>
      <c r="U33" s="18"/>
      <c r="V33" s="18"/>
      <c r="W33" s="18"/>
      <c r="X33" s="18"/>
      <c r="Y33" s="18"/>
    </row>
    <row r="34" spans="1:25" ht="245.15" customHeight="1">
      <c r="A34" s="21"/>
      <c r="B34" s="395"/>
      <c r="C34" s="90">
        <v>17</v>
      </c>
      <c r="D34" s="88" t="s">
        <v>193</v>
      </c>
      <c r="E34" s="93" t="s">
        <v>247</v>
      </c>
      <c r="F34" s="96" t="s">
        <v>278</v>
      </c>
      <c r="G34" s="248" t="s">
        <v>307</v>
      </c>
      <c r="H34" s="18"/>
      <c r="I34" s="18"/>
      <c r="J34" s="18"/>
      <c r="K34" s="18"/>
      <c r="L34" s="18"/>
      <c r="M34" s="18"/>
      <c r="N34" s="18"/>
      <c r="O34" s="18"/>
      <c r="P34" s="18"/>
      <c r="Q34" s="18"/>
      <c r="R34" s="18"/>
      <c r="S34" s="18"/>
      <c r="T34" s="18"/>
      <c r="U34" s="18"/>
      <c r="V34" s="18"/>
      <c r="W34" s="18"/>
      <c r="X34" s="18"/>
      <c r="Y34" s="18"/>
    </row>
    <row r="35" spans="1:25" ht="17">
      <c r="A35" s="21"/>
      <c r="B35" s="395"/>
      <c r="C35" s="90">
        <v>18</v>
      </c>
      <c r="D35" s="88" t="s">
        <v>194</v>
      </c>
      <c r="E35" s="94" t="s">
        <v>129</v>
      </c>
      <c r="F35" s="96" t="s">
        <v>75</v>
      </c>
      <c r="G35" s="93"/>
      <c r="H35" s="18"/>
      <c r="I35" s="18"/>
      <c r="J35" s="18"/>
      <c r="K35" s="18"/>
      <c r="L35" s="18"/>
      <c r="M35" s="18"/>
      <c r="N35" s="18"/>
      <c r="O35" s="18"/>
      <c r="P35" s="18"/>
      <c r="Q35" s="18"/>
      <c r="R35" s="18"/>
      <c r="S35" s="18"/>
      <c r="T35" s="18"/>
      <c r="U35" s="18"/>
      <c r="V35" s="18"/>
      <c r="W35" s="18"/>
      <c r="X35" s="18"/>
      <c r="Y35" s="18"/>
    </row>
    <row r="36" spans="1:25" ht="32">
      <c r="A36" s="21"/>
      <c r="B36" s="395"/>
      <c r="C36" s="90">
        <v>19</v>
      </c>
      <c r="D36" s="88" t="s">
        <v>195</v>
      </c>
      <c r="E36" s="93" t="s">
        <v>248</v>
      </c>
      <c r="F36" s="90" t="s">
        <v>75</v>
      </c>
      <c r="G36" s="248"/>
      <c r="H36" s="18"/>
      <c r="I36" s="18"/>
      <c r="J36" s="18"/>
      <c r="K36" s="18"/>
      <c r="L36" s="18"/>
      <c r="M36" s="18"/>
      <c r="N36" s="18"/>
      <c r="O36" s="18"/>
      <c r="P36" s="18"/>
      <c r="Q36" s="18"/>
      <c r="R36" s="18"/>
      <c r="S36" s="18"/>
      <c r="T36" s="18"/>
      <c r="U36" s="18"/>
      <c r="V36" s="18"/>
      <c r="W36" s="18"/>
      <c r="X36" s="18"/>
      <c r="Y36" s="18"/>
    </row>
    <row r="37" spans="1:25" ht="32">
      <c r="A37" s="20"/>
      <c r="B37" s="395"/>
      <c r="C37" s="90">
        <v>20</v>
      </c>
      <c r="D37" s="88" t="s">
        <v>196</v>
      </c>
      <c r="E37" s="93" t="s">
        <v>249</v>
      </c>
      <c r="F37" s="90" t="s">
        <v>75</v>
      </c>
      <c r="G37" s="93"/>
      <c r="H37" s="18"/>
      <c r="I37" s="18"/>
      <c r="J37" s="18"/>
      <c r="K37" s="18"/>
      <c r="L37" s="18"/>
      <c r="M37" s="18"/>
      <c r="N37" s="18"/>
      <c r="O37" s="18"/>
      <c r="P37" s="18"/>
      <c r="Q37" s="18"/>
      <c r="R37" s="18"/>
      <c r="S37" s="18"/>
      <c r="T37" s="18"/>
      <c r="U37" s="18"/>
      <c r="V37" s="18"/>
      <c r="W37" s="18"/>
      <c r="X37" s="18"/>
      <c r="Y37" s="18"/>
    </row>
    <row r="38" spans="1:25" ht="32">
      <c r="A38" s="20"/>
      <c r="B38" s="395"/>
      <c r="C38" s="90">
        <v>21</v>
      </c>
      <c r="D38" s="88" t="s">
        <v>197</v>
      </c>
      <c r="E38" s="93" t="s">
        <v>250</v>
      </c>
      <c r="F38" s="90" t="s">
        <v>281</v>
      </c>
      <c r="G38" s="93"/>
      <c r="H38" s="18"/>
      <c r="I38" s="18"/>
      <c r="J38" s="18"/>
      <c r="K38" s="18"/>
      <c r="L38" s="18"/>
      <c r="M38" s="18"/>
      <c r="N38" s="18"/>
      <c r="O38" s="18"/>
      <c r="P38" s="18"/>
      <c r="Q38" s="18"/>
      <c r="R38" s="18"/>
      <c r="S38" s="18"/>
      <c r="T38" s="18"/>
      <c r="U38" s="18"/>
      <c r="V38" s="18"/>
      <c r="W38" s="18"/>
      <c r="X38" s="18"/>
      <c r="Y38" s="18"/>
    </row>
    <row r="39" spans="1:25" ht="32">
      <c r="A39" s="20"/>
      <c r="B39" s="395"/>
      <c r="C39" s="90">
        <v>22</v>
      </c>
      <c r="D39" s="88" t="s">
        <v>198</v>
      </c>
      <c r="E39" s="93" t="s">
        <v>251</v>
      </c>
      <c r="F39" s="90" t="s">
        <v>281</v>
      </c>
      <c r="G39" s="93"/>
      <c r="H39" s="18"/>
      <c r="I39" s="18"/>
      <c r="J39" s="18"/>
      <c r="K39" s="18"/>
      <c r="L39" s="18"/>
      <c r="M39" s="18"/>
      <c r="N39" s="18"/>
      <c r="O39" s="18"/>
      <c r="P39" s="18"/>
      <c r="Q39" s="18"/>
      <c r="R39" s="18"/>
      <c r="S39" s="18"/>
      <c r="T39" s="18"/>
      <c r="U39" s="18"/>
      <c r="V39" s="18"/>
      <c r="W39" s="18"/>
      <c r="X39" s="18"/>
      <c r="Y39" s="18"/>
    </row>
    <row r="40" spans="1:25" ht="32.5" thickBot="1">
      <c r="A40" s="20"/>
      <c r="B40" s="396"/>
      <c r="C40" s="103">
        <v>23</v>
      </c>
      <c r="D40" s="104" t="s">
        <v>53</v>
      </c>
      <c r="E40" s="105" t="s">
        <v>252</v>
      </c>
      <c r="F40" s="106" t="s">
        <v>281</v>
      </c>
      <c r="G40" s="105"/>
      <c r="H40" s="18"/>
      <c r="I40" s="18"/>
      <c r="J40" s="18"/>
      <c r="K40" s="18"/>
      <c r="L40" s="18"/>
      <c r="M40" s="18"/>
      <c r="N40" s="18"/>
      <c r="O40" s="18"/>
      <c r="P40" s="18"/>
      <c r="Q40" s="18"/>
      <c r="R40" s="18"/>
      <c r="S40" s="18"/>
      <c r="T40" s="18"/>
      <c r="U40" s="18"/>
      <c r="V40" s="18"/>
      <c r="W40" s="18"/>
      <c r="X40" s="18"/>
      <c r="Y40" s="18"/>
    </row>
    <row r="41" spans="1:25" ht="32">
      <c r="A41" s="20"/>
      <c r="B41" s="392" t="s">
        <v>313</v>
      </c>
      <c r="C41" s="98">
        <v>1</v>
      </c>
      <c r="D41" s="99" t="s">
        <v>199</v>
      </c>
      <c r="E41" s="107" t="s">
        <v>253</v>
      </c>
      <c r="F41" s="108" t="s">
        <v>75</v>
      </c>
      <c r="G41" s="107"/>
      <c r="H41" s="18"/>
      <c r="I41" s="18"/>
      <c r="J41" s="18"/>
      <c r="K41" s="18"/>
      <c r="L41" s="18"/>
      <c r="M41" s="18"/>
      <c r="N41" s="18"/>
      <c r="O41" s="18"/>
      <c r="P41" s="18"/>
      <c r="Q41" s="18"/>
      <c r="R41" s="18"/>
      <c r="S41" s="18"/>
      <c r="T41" s="18"/>
      <c r="U41" s="18"/>
      <c r="V41" s="18"/>
      <c r="W41" s="18"/>
      <c r="X41" s="18"/>
      <c r="Y41" s="18"/>
    </row>
    <row r="42" spans="1:25" ht="48">
      <c r="A42" s="18"/>
      <c r="B42" s="395"/>
      <c r="C42" s="90">
        <v>2</v>
      </c>
      <c r="D42" s="88" t="s">
        <v>200</v>
      </c>
      <c r="E42" s="93" t="s">
        <v>254</v>
      </c>
      <c r="F42" s="96" t="s">
        <v>75</v>
      </c>
      <c r="G42" s="93"/>
      <c r="H42" s="18"/>
      <c r="I42" s="18"/>
      <c r="J42" s="18"/>
      <c r="K42" s="18"/>
      <c r="L42" s="18"/>
      <c r="M42" s="18"/>
      <c r="N42" s="18"/>
      <c r="O42" s="18"/>
      <c r="P42" s="18"/>
      <c r="Q42" s="18"/>
      <c r="R42" s="18"/>
      <c r="S42" s="18"/>
      <c r="T42" s="18"/>
      <c r="U42" s="18"/>
      <c r="V42" s="18"/>
      <c r="W42" s="18"/>
      <c r="X42" s="18"/>
      <c r="Y42" s="18"/>
    </row>
    <row r="43" spans="1:25" ht="32">
      <c r="A43" s="18"/>
      <c r="B43" s="395"/>
      <c r="C43" s="90">
        <v>3</v>
      </c>
      <c r="D43" s="88" t="s">
        <v>201</v>
      </c>
      <c r="E43" s="93" t="s">
        <v>255</v>
      </c>
      <c r="F43" s="96" t="s">
        <v>281</v>
      </c>
      <c r="G43" s="248"/>
      <c r="H43" s="18"/>
      <c r="I43" s="18"/>
      <c r="J43" s="18"/>
      <c r="K43" s="18"/>
      <c r="L43" s="18"/>
      <c r="M43" s="18"/>
      <c r="N43" s="18"/>
      <c r="O43" s="18"/>
      <c r="P43" s="18"/>
      <c r="Q43" s="18"/>
      <c r="R43" s="18"/>
      <c r="S43" s="18"/>
      <c r="T43" s="18"/>
      <c r="U43" s="18"/>
      <c r="V43" s="18"/>
      <c r="W43" s="18"/>
      <c r="X43" s="18"/>
      <c r="Y43" s="18"/>
    </row>
    <row r="44" spans="1:25" ht="32">
      <c r="A44" s="18"/>
      <c r="B44" s="395"/>
      <c r="C44" s="90">
        <v>4</v>
      </c>
      <c r="D44" s="88" t="s">
        <v>202</v>
      </c>
      <c r="E44" s="97" t="s">
        <v>256</v>
      </c>
      <c r="F44" s="96" t="s">
        <v>281</v>
      </c>
      <c r="G44" s="93"/>
      <c r="H44" s="18"/>
      <c r="I44" s="18"/>
      <c r="J44" s="18"/>
      <c r="K44" s="18"/>
      <c r="L44" s="18"/>
      <c r="M44" s="18"/>
      <c r="N44" s="18"/>
      <c r="O44" s="18"/>
      <c r="P44" s="18"/>
      <c r="Q44" s="18"/>
      <c r="R44" s="18"/>
      <c r="S44" s="18"/>
      <c r="T44" s="18"/>
      <c r="U44" s="18"/>
      <c r="V44" s="18"/>
      <c r="W44" s="18"/>
      <c r="X44" s="18"/>
      <c r="Y44" s="18"/>
    </row>
    <row r="45" spans="1:25" ht="48">
      <c r="A45" s="18"/>
      <c r="B45" s="395"/>
      <c r="C45" s="90">
        <v>5</v>
      </c>
      <c r="D45" s="88" t="s">
        <v>203</v>
      </c>
      <c r="E45" s="93" t="s">
        <v>257</v>
      </c>
      <c r="F45" s="96" t="s">
        <v>281</v>
      </c>
      <c r="G45" s="93"/>
      <c r="H45" s="18"/>
      <c r="I45" s="18"/>
      <c r="J45" s="18"/>
      <c r="K45" s="18"/>
      <c r="L45" s="18"/>
      <c r="M45" s="18"/>
      <c r="N45" s="18"/>
      <c r="O45" s="18"/>
      <c r="P45" s="18"/>
      <c r="Q45" s="18"/>
      <c r="R45" s="18"/>
      <c r="S45" s="18"/>
      <c r="T45" s="18"/>
      <c r="U45" s="18"/>
      <c r="V45" s="18"/>
      <c r="W45" s="18"/>
      <c r="X45" s="18"/>
      <c r="Y45" s="18"/>
    </row>
    <row r="46" spans="1:25" ht="32">
      <c r="A46" s="18"/>
      <c r="B46" s="395"/>
      <c r="C46" s="90">
        <v>6</v>
      </c>
      <c r="D46" s="88" t="s">
        <v>204</v>
      </c>
      <c r="E46" s="93" t="s">
        <v>258</v>
      </c>
      <c r="F46" s="96" t="s">
        <v>75</v>
      </c>
      <c r="G46" s="93"/>
      <c r="H46" s="18"/>
      <c r="I46" s="18"/>
      <c r="J46" s="18"/>
      <c r="K46" s="18"/>
      <c r="L46" s="18"/>
      <c r="M46" s="18"/>
      <c r="N46" s="18"/>
      <c r="O46" s="18"/>
      <c r="P46" s="18"/>
      <c r="Q46" s="18"/>
      <c r="R46" s="18"/>
      <c r="S46" s="18"/>
      <c r="T46" s="18"/>
      <c r="U46" s="18"/>
      <c r="V46" s="18"/>
      <c r="W46" s="18"/>
      <c r="X46" s="18"/>
      <c r="Y46" s="18"/>
    </row>
    <row r="47" spans="1:25" ht="245.15" customHeight="1">
      <c r="A47" s="18"/>
      <c r="B47" s="395"/>
      <c r="C47" s="90">
        <v>7</v>
      </c>
      <c r="D47" s="88" t="s">
        <v>205</v>
      </c>
      <c r="E47" s="93" t="s">
        <v>259</v>
      </c>
      <c r="F47" s="96" t="s">
        <v>278</v>
      </c>
      <c r="G47" s="248" t="s">
        <v>308</v>
      </c>
      <c r="H47" s="18"/>
      <c r="I47" s="18"/>
      <c r="J47" s="18"/>
      <c r="K47" s="18"/>
      <c r="L47" s="18"/>
      <c r="M47" s="18"/>
      <c r="N47" s="18"/>
      <c r="O47" s="18"/>
      <c r="P47" s="18"/>
      <c r="Q47" s="18"/>
      <c r="R47" s="18"/>
      <c r="S47" s="18"/>
      <c r="T47" s="18"/>
      <c r="U47" s="18"/>
      <c r="V47" s="18"/>
      <c r="W47" s="18"/>
      <c r="X47" s="18"/>
      <c r="Y47" s="18"/>
    </row>
    <row r="48" spans="1:25" ht="245.15" customHeight="1">
      <c r="A48" s="18"/>
      <c r="B48" s="395"/>
      <c r="C48" s="90">
        <v>8</v>
      </c>
      <c r="D48" s="88" t="s">
        <v>206</v>
      </c>
      <c r="E48" s="89" t="s">
        <v>260</v>
      </c>
      <c r="F48" s="96" t="s">
        <v>278</v>
      </c>
      <c r="G48" s="248" t="s">
        <v>309</v>
      </c>
      <c r="H48" s="18"/>
      <c r="I48" s="18"/>
      <c r="J48" s="18"/>
      <c r="K48" s="18"/>
      <c r="L48" s="18"/>
      <c r="M48" s="18"/>
      <c r="N48" s="18"/>
      <c r="O48" s="18"/>
      <c r="P48" s="18"/>
      <c r="Q48" s="18"/>
      <c r="R48" s="18"/>
      <c r="S48" s="18"/>
      <c r="T48" s="18"/>
      <c r="U48" s="18"/>
      <c r="V48" s="18"/>
      <c r="W48" s="18"/>
      <c r="X48" s="18"/>
      <c r="Y48" s="18"/>
    </row>
    <row r="49" spans="1:25" ht="32">
      <c r="A49" s="20"/>
      <c r="B49" s="395"/>
      <c r="C49" s="90">
        <v>9</v>
      </c>
      <c r="D49" s="88" t="s">
        <v>207</v>
      </c>
      <c r="E49" s="89" t="s">
        <v>261</v>
      </c>
      <c r="F49" s="96" t="s">
        <v>75</v>
      </c>
      <c r="G49" s="93"/>
      <c r="H49" s="18"/>
      <c r="I49" s="18"/>
      <c r="J49" s="18"/>
      <c r="K49" s="18"/>
      <c r="L49" s="18"/>
      <c r="M49" s="18"/>
      <c r="N49" s="18"/>
      <c r="O49" s="18"/>
      <c r="P49" s="18"/>
      <c r="Q49" s="18"/>
      <c r="R49" s="18"/>
      <c r="S49" s="18"/>
      <c r="T49" s="18"/>
      <c r="U49" s="18"/>
      <c r="V49" s="18"/>
      <c r="W49" s="18"/>
      <c r="X49" s="18"/>
      <c r="Y49" s="18"/>
    </row>
    <row r="50" spans="1:25" ht="32.5" thickBot="1">
      <c r="A50" s="20"/>
      <c r="B50" s="396"/>
      <c r="C50" s="103">
        <v>10</v>
      </c>
      <c r="D50" s="104" t="s">
        <v>54</v>
      </c>
      <c r="E50" s="109" t="s">
        <v>262</v>
      </c>
      <c r="F50" s="106" t="s">
        <v>281</v>
      </c>
      <c r="G50" s="105"/>
      <c r="H50" s="18"/>
      <c r="I50" s="18"/>
      <c r="J50" s="18"/>
      <c r="K50" s="18"/>
      <c r="L50" s="18"/>
      <c r="M50" s="18"/>
      <c r="N50" s="18"/>
      <c r="O50" s="18"/>
      <c r="P50" s="18"/>
      <c r="Q50" s="18"/>
      <c r="R50" s="18"/>
      <c r="S50" s="18"/>
      <c r="T50" s="18"/>
      <c r="U50" s="18"/>
      <c r="V50" s="18"/>
      <c r="W50" s="18"/>
      <c r="X50" s="18"/>
      <c r="Y50" s="18"/>
    </row>
    <row r="51" spans="1:25" ht="17">
      <c r="A51" s="20"/>
      <c r="B51" s="392" t="s">
        <v>263</v>
      </c>
      <c r="C51" s="98">
        <v>1</v>
      </c>
      <c r="D51" s="99" t="s">
        <v>209</v>
      </c>
      <c r="E51" s="110" t="s">
        <v>129</v>
      </c>
      <c r="F51" s="108" t="s">
        <v>75</v>
      </c>
      <c r="G51" s="107"/>
      <c r="H51" s="18"/>
      <c r="I51" s="18"/>
      <c r="J51" s="18"/>
      <c r="K51" s="18"/>
      <c r="L51" s="18"/>
      <c r="M51" s="18"/>
      <c r="N51" s="18"/>
      <c r="O51" s="18"/>
      <c r="P51" s="18"/>
      <c r="Q51" s="18"/>
      <c r="R51" s="18"/>
      <c r="S51" s="18"/>
      <c r="T51" s="18"/>
      <c r="U51" s="18"/>
      <c r="V51" s="18"/>
      <c r="W51" s="18"/>
      <c r="X51" s="18"/>
      <c r="Y51" s="18"/>
    </row>
    <row r="52" spans="1:25" ht="245.15" customHeight="1">
      <c r="A52" s="20"/>
      <c r="B52" s="395"/>
      <c r="C52" s="90">
        <v>2</v>
      </c>
      <c r="D52" s="91" t="s">
        <v>210</v>
      </c>
      <c r="E52" s="89" t="s">
        <v>264</v>
      </c>
      <c r="F52" s="96" t="s">
        <v>278</v>
      </c>
      <c r="G52" s="248" t="s">
        <v>310</v>
      </c>
      <c r="H52" s="18"/>
      <c r="I52" s="18"/>
      <c r="J52" s="18"/>
      <c r="K52" s="18"/>
      <c r="L52" s="18"/>
      <c r="M52" s="18"/>
      <c r="N52" s="18"/>
      <c r="O52" s="18"/>
      <c r="P52" s="18"/>
      <c r="Q52" s="18"/>
      <c r="R52" s="18"/>
      <c r="S52" s="18"/>
      <c r="T52" s="18"/>
      <c r="U52" s="18"/>
      <c r="V52" s="18"/>
      <c r="W52" s="18"/>
      <c r="X52" s="18"/>
      <c r="Y52" s="18"/>
    </row>
    <row r="53" spans="1:25" ht="32.5" thickBot="1">
      <c r="A53" s="20"/>
      <c r="B53" s="396"/>
      <c r="C53" s="103">
        <v>3</v>
      </c>
      <c r="D53" s="111" t="s">
        <v>211</v>
      </c>
      <c r="E53" s="105" t="s">
        <v>265</v>
      </c>
      <c r="F53" s="106" t="s">
        <v>281</v>
      </c>
      <c r="G53" s="105"/>
      <c r="H53" s="18"/>
      <c r="I53" s="18"/>
      <c r="J53" s="18"/>
      <c r="K53" s="18"/>
      <c r="L53" s="18"/>
      <c r="M53" s="18"/>
      <c r="N53" s="18"/>
      <c r="O53" s="18"/>
      <c r="P53" s="18"/>
      <c r="Q53" s="18"/>
      <c r="R53" s="18"/>
      <c r="S53" s="18"/>
      <c r="T53" s="18"/>
      <c r="U53" s="18"/>
      <c r="V53" s="18"/>
      <c r="W53" s="18"/>
      <c r="X53" s="18"/>
      <c r="Y53" s="18"/>
    </row>
    <row r="54" spans="1:25" ht="64">
      <c r="A54" s="20"/>
      <c r="B54" s="392" t="s">
        <v>311</v>
      </c>
      <c r="C54" s="98">
        <v>1</v>
      </c>
      <c r="D54" s="99" t="s">
        <v>213</v>
      </c>
      <c r="E54" s="112" t="s">
        <v>266</v>
      </c>
      <c r="F54" s="108" t="s">
        <v>75</v>
      </c>
      <c r="G54" s="107"/>
      <c r="H54" s="18"/>
      <c r="I54" s="18"/>
      <c r="J54" s="18"/>
      <c r="K54" s="18"/>
      <c r="L54" s="18"/>
      <c r="M54" s="18"/>
      <c r="N54" s="18"/>
      <c r="O54" s="18"/>
      <c r="P54" s="18"/>
      <c r="Q54" s="18"/>
      <c r="R54" s="18"/>
      <c r="S54" s="18"/>
      <c r="T54" s="18"/>
      <c r="U54" s="18"/>
      <c r="V54" s="18"/>
      <c r="W54" s="18"/>
      <c r="X54" s="18"/>
      <c r="Y54" s="18"/>
    </row>
    <row r="55" spans="1:25" ht="32">
      <c r="A55" s="20"/>
      <c r="B55" s="395"/>
      <c r="C55" s="90">
        <v>2</v>
      </c>
      <c r="D55" s="91" t="s">
        <v>214</v>
      </c>
      <c r="E55" s="93" t="s">
        <v>267</v>
      </c>
      <c r="F55" s="96" t="s">
        <v>281</v>
      </c>
      <c r="G55" s="93"/>
      <c r="H55" s="18"/>
      <c r="I55" s="18"/>
      <c r="J55" s="18"/>
      <c r="K55" s="18"/>
      <c r="L55" s="18"/>
      <c r="M55" s="18"/>
      <c r="N55" s="18"/>
      <c r="O55" s="18"/>
      <c r="P55" s="18"/>
      <c r="Q55" s="18"/>
      <c r="R55" s="18"/>
      <c r="S55" s="18"/>
      <c r="T55" s="18"/>
      <c r="U55" s="18"/>
      <c r="V55" s="18"/>
      <c r="W55" s="18"/>
      <c r="X55" s="18"/>
      <c r="Y55" s="18"/>
    </row>
    <row r="56" spans="1:25" ht="48">
      <c r="A56" s="20"/>
      <c r="B56" s="395"/>
      <c r="C56" s="90">
        <v>3</v>
      </c>
      <c r="D56" s="91" t="s">
        <v>215</v>
      </c>
      <c r="E56" s="93" t="s">
        <v>268</v>
      </c>
      <c r="F56" s="96" t="s">
        <v>75</v>
      </c>
      <c r="G56" s="248"/>
      <c r="H56" s="18"/>
      <c r="I56" s="18"/>
      <c r="J56" s="18"/>
      <c r="K56" s="18"/>
      <c r="L56" s="18"/>
      <c r="M56" s="18"/>
      <c r="N56" s="18"/>
      <c r="O56" s="18"/>
      <c r="P56" s="18"/>
      <c r="Q56" s="18"/>
      <c r="R56" s="18"/>
      <c r="S56" s="18"/>
      <c r="T56" s="18"/>
      <c r="U56" s="18"/>
      <c r="V56" s="18"/>
      <c r="W56" s="18"/>
      <c r="X56" s="18"/>
      <c r="Y56" s="18"/>
    </row>
    <row r="57" spans="1:25" ht="32">
      <c r="A57" s="20"/>
      <c r="B57" s="395"/>
      <c r="C57" s="90">
        <v>4</v>
      </c>
      <c r="D57" s="91" t="s">
        <v>216</v>
      </c>
      <c r="E57" s="93" t="s">
        <v>269</v>
      </c>
      <c r="F57" s="96" t="s">
        <v>75</v>
      </c>
      <c r="G57" s="248"/>
      <c r="H57" s="18"/>
      <c r="I57" s="18"/>
      <c r="J57" s="18"/>
      <c r="K57" s="18"/>
      <c r="L57" s="18"/>
      <c r="M57" s="18"/>
      <c r="N57" s="18"/>
      <c r="O57" s="18"/>
      <c r="P57" s="18"/>
      <c r="Q57" s="18"/>
      <c r="R57" s="18"/>
      <c r="S57" s="18"/>
      <c r="T57" s="18"/>
      <c r="U57" s="18"/>
      <c r="V57" s="18"/>
      <c r="W57" s="18"/>
      <c r="X57" s="18"/>
      <c r="Y57" s="18"/>
    </row>
    <row r="58" spans="1:25" ht="32">
      <c r="A58" s="20"/>
      <c r="B58" s="395"/>
      <c r="C58" s="90">
        <v>5</v>
      </c>
      <c r="D58" s="91" t="s">
        <v>217</v>
      </c>
      <c r="E58" s="93" t="s">
        <v>270</v>
      </c>
      <c r="F58" s="96" t="s">
        <v>75</v>
      </c>
      <c r="G58" s="248"/>
      <c r="H58" s="18"/>
      <c r="I58" s="18"/>
      <c r="J58" s="18"/>
      <c r="K58" s="18"/>
      <c r="L58" s="18"/>
      <c r="M58" s="18"/>
      <c r="N58" s="18"/>
      <c r="O58" s="18"/>
      <c r="P58" s="18"/>
      <c r="Q58" s="18"/>
      <c r="R58" s="18"/>
      <c r="S58" s="18"/>
      <c r="T58" s="18"/>
      <c r="U58" s="18"/>
      <c r="V58" s="18"/>
      <c r="W58" s="18"/>
      <c r="X58" s="18"/>
      <c r="Y58" s="18"/>
    </row>
    <row r="59" spans="1:25" ht="32.5" thickBot="1">
      <c r="A59" s="20"/>
      <c r="B59" s="396"/>
      <c r="C59" s="103">
        <v>6</v>
      </c>
      <c r="D59" s="111" t="s">
        <v>218</v>
      </c>
      <c r="E59" s="105" t="s">
        <v>271</v>
      </c>
      <c r="F59" s="106" t="s">
        <v>281</v>
      </c>
      <c r="G59" s="105"/>
      <c r="H59" s="18"/>
      <c r="I59" s="18"/>
      <c r="J59" s="18"/>
      <c r="K59" s="18"/>
      <c r="L59" s="18"/>
      <c r="M59" s="18"/>
      <c r="N59" s="18"/>
      <c r="O59" s="18"/>
      <c r="P59" s="18"/>
      <c r="Q59" s="18"/>
      <c r="R59" s="18"/>
      <c r="S59" s="18"/>
      <c r="T59" s="18"/>
      <c r="U59" s="18"/>
      <c r="V59" s="18"/>
      <c r="W59" s="18"/>
      <c r="X59" s="18"/>
      <c r="Y59" s="18"/>
    </row>
    <row r="60" spans="1:25" ht="17">
      <c r="A60" s="20"/>
      <c r="B60" s="331" t="s">
        <v>219</v>
      </c>
      <c r="C60" s="98">
        <v>1</v>
      </c>
      <c r="D60" s="99" t="s">
        <v>220</v>
      </c>
      <c r="E60" s="100" t="s">
        <v>129</v>
      </c>
      <c r="F60" s="108" t="s">
        <v>75</v>
      </c>
      <c r="G60" s="251"/>
      <c r="H60" s="18"/>
      <c r="I60" s="18"/>
      <c r="J60" s="18"/>
      <c r="K60" s="18"/>
      <c r="L60" s="18"/>
      <c r="M60" s="18"/>
      <c r="N60" s="18"/>
      <c r="O60" s="18"/>
      <c r="P60" s="18"/>
      <c r="Q60" s="18"/>
      <c r="R60" s="18"/>
      <c r="S60" s="18"/>
      <c r="T60" s="18"/>
      <c r="U60" s="18"/>
      <c r="V60" s="18"/>
      <c r="W60" s="18"/>
      <c r="X60" s="18"/>
      <c r="Y60" s="18"/>
    </row>
    <row r="61" spans="1:25" ht="17">
      <c r="A61" s="20"/>
      <c r="B61" s="334"/>
      <c r="C61" s="90">
        <v>2</v>
      </c>
      <c r="D61" s="91" t="s">
        <v>221</v>
      </c>
      <c r="E61" s="94" t="s">
        <v>129</v>
      </c>
      <c r="F61" s="96" t="s">
        <v>75</v>
      </c>
      <c r="G61" s="248"/>
      <c r="H61" s="18"/>
      <c r="I61" s="18"/>
      <c r="J61" s="18"/>
      <c r="K61" s="18"/>
      <c r="L61" s="18"/>
      <c r="M61" s="18"/>
      <c r="N61" s="18"/>
      <c r="O61" s="18"/>
      <c r="P61" s="18"/>
      <c r="Q61" s="18"/>
      <c r="R61" s="18"/>
      <c r="S61" s="18"/>
      <c r="T61" s="18"/>
      <c r="U61" s="18"/>
      <c r="V61" s="18"/>
      <c r="W61" s="18"/>
      <c r="X61" s="18"/>
      <c r="Y61" s="18"/>
    </row>
    <row r="62" spans="1:25" ht="17.5" thickBot="1">
      <c r="A62" s="20"/>
      <c r="B62" s="335"/>
      <c r="C62" s="103">
        <v>3</v>
      </c>
      <c r="D62" s="111" t="s">
        <v>222</v>
      </c>
      <c r="E62" s="252" t="s">
        <v>129</v>
      </c>
      <c r="F62" s="106" t="s">
        <v>75</v>
      </c>
      <c r="G62" s="105"/>
      <c r="H62" s="18"/>
      <c r="I62" s="18"/>
      <c r="J62" s="18"/>
      <c r="K62" s="18"/>
      <c r="L62" s="18"/>
      <c r="M62" s="18"/>
      <c r="N62" s="18"/>
      <c r="O62" s="18"/>
      <c r="P62" s="18"/>
      <c r="Q62" s="18"/>
      <c r="R62" s="18"/>
      <c r="S62" s="18"/>
      <c r="T62" s="18"/>
      <c r="U62" s="18"/>
      <c r="V62" s="18"/>
      <c r="W62" s="18"/>
      <c r="X62" s="18"/>
      <c r="Y62" s="18"/>
    </row>
    <row r="63" spans="1:25" ht="32.5" thickBot="1">
      <c r="A63" s="20"/>
      <c r="B63" s="255" t="s">
        <v>223</v>
      </c>
      <c r="C63" s="114">
        <v>1</v>
      </c>
      <c r="D63" s="95" t="s">
        <v>272</v>
      </c>
      <c r="E63" s="115" t="s">
        <v>273</v>
      </c>
      <c r="F63" s="256" t="s">
        <v>281</v>
      </c>
      <c r="G63" s="115"/>
      <c r="H63" s="18"/>
      <c r="I63" s="18"/>
      <c r="J63" s="18"/>
      <c r="K63" s="18"/>
      <c r="L63" s="18"/>
      <c r="M63" s="18"/>
      <c r="N63" s="18"/>
      <c r="O63" s="18"/>
      <c r="P63" s="18"/>
      <c r="Q63" s="18"/>
      <c r="R63" s="18"/>
      <c r="S63" s="18"/>
      <c r="T63" s="18"/>
      <c r="U63" s="18"/>
      <c r="V63" s="18"/>
      <c r="W63" s="18"/>
      <c r="X63" s="18"/>
      <c r="Y63" s="18"/>
    </row>
    <row r="64" spans="1:25" ht="17">
      <c r="A64" s="20"/>
      <c r="B64" s="382" t="s">
        <v>36</v>
      </c>
      <c r="C64" s="384" t="s">
        <v>35</v>
      </c>
      <c r="D64" s="385"/>
      <c r="E64" s="386"/>
      <c r="F64" s="253">
        <f>COUNTIF(F$6:F$63,"취약")</f>
        <v>9</v>
      </c>
      <c r="G64" s="254"/>
      <c r="H64" s="18"/>
      <c r="I64" s="18"/>
      <c r="J64" s="18"/>
      <c r="K64" s="18"/>
      <c r="L64" s="18"/>
      <c r="M64" s="18"/>
      <c r="N64" s="18"/>
      <c r="O64" s="18"/>
      <c r="P64" s="18"/>
      <c r="Q64" s="18"/>
      <c r="R64" s="18"/>
      <c r="S64" s="18"/>
      <c r="T64" s="18"/>
      <c r="U64" s="18"/>
      <c r="V64" s="18"/>
      <c r="W64" s="18"/>
      <c r="X64" s="18"/>
      <c r="Y64" s="18"/>
    </row>
    <row r="65" spans="1:25" ht="17.5" thickBot="1">
      <c r="A65" s="20"/>
      <c r="B65" s="383"/>
      <c r="C65" s="387" t="s">
        <v>34</v>
      </c>
      <c r="D65" s="388"/>
      <c r="E65" s="389"/>
      <c r="F65" s="116">
        <f>(COUNTIF(F$6:F$63,"양호"))/(COUNTA(F$6:F$63)-COUNTIF(F$6:F$63,"N/A"))</f>
        <v>0.76923076923076927</v>
      </c>
      <c r="G65" s="117"/>
      <c r="H65" s="18"/>
      <c r="I65" s="18"/>
      <c r="J65" s="18"/>
      <c r="K65" s="18"/>
      <c r="L65" s="18"/>
      <c r="M65" s="18"/>
      <c r="N65" s="18"/>
      <c r="O65" s="18"/>
      <c r="P65" s="18"/>
      <c r="Q65" s="18"/>
      <c r="R65" s="18"/>
      <c r="S65" s="18"/>
      <c r="T65" s="18"/>
      <c r="U65" s="18"/>
      <c r="V65" s="18"/>
      <c r="W65" s="18"/>
      <c r="X65" s="18"/>
      <c r="Y65" s="18"/>
    </row>
    <row r="66" spans="1:25" ht="13.5" customHeight="1">
      <c r="A66" s="20"/>
      <c r="B66" s="28"/>
      <c r="C66" s="28"/>
      <c r="D66" s="29"/>
      <c r="E66" s="28"/>
      <c r="F66" s="28"/>
      <c r="G66" s="28"/>
      <c r="H66" s="18"/>
      <c r="I66" s="18"/>
      <c r="J66" s="18"/>
      <c r="K66" s="18"/>
      <c r="L66" s="18"/>
      <c r="M66" s="18"/>
      <c r="N66" s="18"/>
      <c r="O66" s="18"/>
      <c r="P66" s="18"/>
      <c r="Q66" s="18"/>
      <c r="R66" s="18"/>
      <c r="S66" s="18"/>
      <c r="T66" s="18"/>
      <c r="U66" s="18"/>
      <c r="V66" s="18"/>
      <c r="W66" s="18"/>
      <c r="X66" s="18"/>
      <c r="Y66" s="18"/>
    </row>
    <row r="67" spans="1:25" ht="13.5" customHeight="1">
      <c r="A67" s="20"/>
      <c r="B67" s="20"/>
      <c r="C67" s="20"/>
      <c r="D67" s="20"/>
      <c r="E67" s="19"/>
      <c r="F67" s="19"/>
      <c r="G67" s="18"/>
      <c r="H67" s="18"/>
      <c r="I67" s="18"/>
      <c r="J67" s="18"/>
      <c r="K67" s="18"/>
      <c r="L67" s="18"/>
      <c r="M67" s="18"/>
      <c r="N67" s="18"/>
      <c r="O67" s="18"/>
      <c r="P67" s="18"/>
      <c r="Q67" s="18"/>
      <c r="R67" s="18"/>
      <c r="S67" s="18"/>
      <c r="T67" s="18"/>
      <c r="U67" s="18"/>
      <c r="V67" s="18"/>
      <c r="W67" s="18"/>
      <c r="X67" s="18"/>
      <c r="Y67" s="18"/>
    </row>
    <row r="68" spans="1:25" ht="13.5" customHeight="1">
      <c r="A68" s="20"/>
      <c r="B68" s="20"/>
      <c r="C68" s="20"/>
      <c r="D68" s="20"/>
      <c r="E68" s="19"/>
      <c r="F68" s="19"/>
      <c r="G68" s="18"/>
      <c r="H68" s="18"/>
      <c r="I68" s="18"/>
      <c r="J68" s="18"/>
      <c r="K68" s="18"/>
      <c r="L68" s="18"/>
      <c r="M68" s="18"/>
      <c r="N68" s="18"/>
      <c r="O68" s="18"/>
      <c r="P68" s="18"/>
      <c r="Q68" s="18"/>
      <c r="R68" s="18"/>
      <c r="S68" s="18"/>
      <c r="T68" s="18"/>
      <c r="U68" s="18"/>
      <c r="V68" s="18"/>
      <c r="W68" s="18"/>
      <c r="X68" s="18"/>
      <c r="Y68" s="18"/>
    </row>
    <row r="69" spans="1:25" ht="13.5" customHeight="1">
      <c r="A69" s="20"/>
      <c r="B69" s="20"/>
      <c r="C69" s="20"/>
      <c r="D69" s="20"/>
      <c r="E69" s="19"/>
      <c r="F69" s="19"/>
      <c r="G69" s="18"/>
      <c r="H69" s="18"/>
      <c r="I69" s="18"/>
      <c r="J69" s="18"/>
      <c r="K69" s="18"/>
      <c r="L69" s="18"/>
      <c r="M69" s="18"/>
      <c r="N69" s="18"/>
      <c r="O69" s="18"/>
      <c r="P69" s="18"/>
      <c r="Q69" s="18"/>
      <c r="R69" s="18"/>
      <c r="S69" s="18"/>
      <c r="T69" s="18"/>
      <c r="U69" s="18"/>
      <c r="V69" s="18"/>
      <c r="W69" s="18"/>
      <c r="X69" s="18"/>
      <c r="Y69" s="18"/>
    </row>
    <row r="70" spans="1:25" ht="13.5" customHeight="1">
      <c r="A70" s="20"/>
      <c r="B70" s="20"/>
      <c r="C70" s="20"/>
      <c r="D70" s="20"/>
      <c r="E70" s="19"/>
      <c r="F70" s="19"/>
      <c r="G70" s="18"/>
      <c r="H70" s="18"/>
      <c r="I70" s="18"/>
      <c r="J70" s="18"/>
      <c r="K70" s="18"/>
      <c r="L70" s="18"/>
      <c r="M70" s="18"/>
      <c r="N70" s="18"/>
      <c r="O70" s="18"/>
      <c r="P70" s="18"/>
      <c r="Q70" s="18"/>
      <c r="R70" s="18"/>
      <c r="S70" s="18"/>
      <c r="T70" s="18"/>
      <c r="U70" s="18"/>
      <c r="V70" s="18"/>
      <c r="W70" s="18"/>
      <c r="X70" s="18"/>
      <c r="Y70" s="18"/>
    </row>
    <row r="71" spans="1:25" ht="13.5" customHeight="1">
      <c r="A71" s="20"/>
      <c r="B71" s="20"/>
      <c r="C71" s="20"/>
      <c r="D71" s="20"/>
      <c r="E71" s="19"/>
      <c r="F71" s="19"/>
      <c r="G71" s="18"/>
      <c r="H71" s="18"/>
      <c r="I71" s="18"/>
      <c r="J71" s="18"/>
      <c r="K71" s="18"/>
      <c r="L71" s="18"/>
      <c r="M71" s="18"/>
      <c r="N71" s="18"/>
      <c r="O71" s="18"/>
      <c r="P71" s="18"/>
      <c r="Q71" s="18"/>
      <c r="R71" s="18"/>
      <c r="S71" s="18"/>
      <c r="T71" s="18"/>
      <c r="U71" s="18"/>
      <c r="V71" s="18"/>
      <c r="W71" s="18"/>
      <c r="X71" s="18"/>
      <c r="Y71" s="18"/>
    </row>
    <row r="72" spans="1:25" ht="13.5" customHeight="1">
      <c r="A72" s="20"/>
      <c r="B72" s="20"/>
      <c r="C72" s="20"/>
      <c r="D72" s="20"/>
      <c r="E72" s="19"/>
      <c r="F72" s="19"/>
      <c r="G72" s="18"/>
      <c r="H72" s="18"/>
      <c r="I72" s="18"/>
      <c r="J72" s="18"/>
      <c r="K72" s="18"/>
      <c r="L72" s="18"/>
      <c r="M72" s="18"/>
      <c r="N72" s="18"/>
      <c r="O72" s="18"/>
      <c r="P72" s="18"/>
      <c r="Q72" s="18"/>
      <c r="R72" s="18"/>
      <c r="S72" s="18"/>
      <c r="T72" s="18"/>
      <c r="U72" s="18"/>
      <c r="V72" s="18"/>
      <c r="W72" s="18"/>
      <c r="X72" s="18"/>
      <c r="Y72" s="18"/>
    </row>
    <row r="73" spans="1:25" ht="13.5" customHeight="1">
      <c r="A73" s="20"/>
      <c r="B73" s="20"/>
      <c r="C73" s="20"/>
      <c r="D73" s="20"/>
      <c r="E73" s="19"/>
      <c r="F73" s="19"/>
      <c r="G73" s="18"/>
      <c r="H73" s="18"/>
      <c r="I73" s="18"/>
      <c r="J73" s="18"/>
      <c r="K73" s="18"/>
      <c r="L73" s="18"/>
      <c r="M73" s="18"/>
      <c r="N73" s="18"/>
      <c r="O73" s="18"/>
      <c r="P73" s="18"/>
      <c r="Q73" s="18"/>
      <c r="R73" s="18"/>
      <c r="S73" s="18"/>
      <c r="T73" s="18"/>
      <c r="U73" s="18"/>
      <c r="V73" s="18"/>
      <c r="W73" s="18"/>
      <c r="X73" s="18"/>
      <c r="Y73" s="18"/>
    </row>
    <row r="74" spans="1:25" ht="13.5" customHeight="1">
      <c r="A74" s="20"/>
      <c r="B74" s="20"/>
      <c r="C74" s="20"/>
      <c r="D74" s="20"/>
      <c r="E74" s="19"/>
      <c r="F74" s="19"/>
      <c r="G74" s="18"/>
      <c r="H74" s="18"/>
      <c r="I74" s="18"/>
      <c r="J74" s="18"/>
      <c r="K74" s="18"/>
      <c r="L74" s="18"/>
      <c r="M74" s="18"/>
      <c r="N74" s="18"/>
      <c r="O74" s="18"/>
      <c r="P74" s="18"/>
      <c r="Q74" s="18"/>
      <c r="R74" s="18"/>
      <c r="S74" s="18"/>
      <c r="T74" s="18"/>
      <c r="U74" s="18"/>
      <c r="V74" s="18"/>
      <c r="W74" s="18"/>
      <c r="X74" s="18"/>
      <c r="Y74" s="18"/>
    </row>
    <row r="75" spans="1:25" ht="13.5" customHeight="1">
      <c r="A75" s="20"/>
      <c r="B75" s="20"/>
      <c r="C75" s="20"/>
      <c r="D75" s="20"/>
      <c r="E75" s="19"/>
      <c r="F75" s="19"/>
      <c r="G75" s="18"/>
      <c r="H75" s="18"/>
      <c r="I75" s="18"/>
      <c r="J75" s="18"/>
      <c r="K75" s="18"/>
      <c r="L75" s="18"/>
      <c r="M75" s="18"/>
      <c r="N75" s="18"/>
      <c r="O75" s="18"/>
      <c r="P75" s="18"/>
      <c r="Q75" s="18"/>
      <c r="R75" s="18"/>
      <c r="S75" s="18"/>
      <c r="T75" s="18"/>
      <c r="U75" s="18"/>
      <c r="V75" s="18"/>
      <c r="W75" s="18"/>
      <c r="X75" s="18"/>
      <c r="Y75" s="18"/>
    </row>
    <row r="76" spans="1:25" ht="13.5" customHeight="1">
      <c r="A76" s="20"/>
      <c r="B76" s="20"/>
      <c r="C76" s="20"/>
      <c r="D76" s="20"/>
      <c r="E76" s="19"/>
      <c r="F76" s="19"/>
      <c r="G76" s="18"/>
      <c r="H76" s="18"/>
      <c r="I76" s="18"/>
      <c r="J76" s="18"/>
      <c r="K76" s="18"/>
      <c r="L76" s="18"/>
      <c r="M76" s="18"/>
      <c r="N76" s="18"/>
      <c r="O76" s="18"/>
      <c r="P76" s="18"/>
      <c r="Q76" s="18"/>
      <c r="R76" s="18"/>
      <c r="S76" s="18"/>
      <c r="T76" s="18"/>
      <c r="U76" s="18"/>
      <c r="V76" s="18"/>
      <c r="W76" s="18"/>
      <c r="X76" s="18"/>
      <c r="Y76" s="18"/>
    </row>
    <row r="77" spans="1:25" ht="13.5" customHeight="1">
      <c r="A77" s="20"/>
      <c r="B77" s="20"/>
      <c r="C77" s="20"/>
      <c r="D77" s="20"/>
      <c r="E77" s="19"/>
      <c r="F77" s="19"/>
      <c r="G77" s="18"/>
      <c r="H77" s="18"/>
      <c r="I77" s="18"/>
      <c r="J77" s="18"/>
      <c r="K77" s="18"/>
      <c r="L77" s="18"/>
      <c r="M77" s="18"/>
      <c r="N77" s="18"/>
      <c r="O77" s="18"/>
      <c r="P77" s="18"/>
      <c r="Q77" s="18"/>
      <c r="R77" s="18"/>
      <c r="S77" s="18"/>
      <c r="T77" s="18"/>
      <c r="U77" s="18"/>
      <c r="V77" s="18"/>
      <c r="W77" s="18"/>
      <c r="X77" s="18"/>
      <c r="Y77" s="18"/>
    </row>
    <row r="78" spans="1:25" ht="13.5" customHeight="1">
      <c r="A78" s="20"/>
      <c r="B78" s="20"/>
      <c r="C78" s="20"/>
      <c r="D78" s="20"/>
      <c r="E78" s="19"/>
      <c r="F78" s="19"/>
      <c r="G78" s="18"/>
      <c r="H78" s="18"/>
      <c r="I78" s="18"/>
      <c r="J78" s="18"/>
      <c r="K78" s="18"/>
      <c r="L78" s="18"/>
      <c r="M78" s="18"/>
      <c r="N78" s="18"/>
      <c r="O78" s="18"/>
      <c r="P78" s="18"/>
      <c r="Q78" s="18"/>
      <c r="R78" s="18"/>
      <c r="S78" s="18"/>
      <c r="T78" s="18"/>
      <c r="U78" s="18"/>
      <c r="V78" s="18"/>
      <c r="W78" s="18"/>
      <c r="X78" s="18"/>
      <c r="Y78" s="18"/>
    </row>
    <row r="79" spans="1:25" ht="13.5" customHeight="1">
      <c r="A79" s="20"/>
      <c r="B79" s="20"/>
      <c r="C79" s="20"/>
      <c r="D79" s="20"/>
      <c r="E79" s="19"/>
      <c r="F79" s="19"/>
      <c r="G79" s="18"/>
      <c r="H79" s="18"/>
      <c r="I79" s="18"/>
      <c r="J79" s="18"/>
      <c r="K79" s="18"/>
      <c r="L79" s="18"/>
      <c r="M79" s="18"/>
      <c r="N79" s="18"/>
      <c r="O79" s="18"/>
      <c r="P79" s="18"/>
      <c r="Q79" s="18"/>
      <c r="R79" s="18"/>
      <c r="S79" s="18"/>
      <c r="T79" s="18"/>
      <c r="U79" s="18"/>
      <c r="V79" s="18"/>
      <c r="W79" s="18"/>
      <c r="X79" s="18"/>
      <c r="Y79" s="18"/>
    </row>
    <row r="80" spans="1:25" ht="13.5" customHeight="1">
      <c r="A80" s="20"/>
      <c r="B80" s="20"/>
      <c r="C80" s="20"/>
      <c r="D80" s="20"/>
      <c r="E80" s="19"/>
      <c r="F80" s="19"/>
      <c r="G80" s="18"/>
      <c r="H80" s="18"/>
      <c r="I80" s="18"/>
      <c r="J80" s="18"/>
      <c r="K80" s="18"/>
      <c r="L80" s="18"/>
      <c r="M80" s="18"/>
      <c r="N80" s="18"/>
      <c r="O80" s="18"/>
      <c r="P80" s="18"/>
      <c r="Q80" s="18"/>
      <c r="R80" s="18"/>
      <c r="S80" s="18"/>
      <c r="T80" s="18"/>
      <c r="U80" s="18"/>
      <c r="V80" s="18"/>
      <c r="W80" s="18"/>
      <c r="X80" s="18"/>
      <c r="Y80" s="18"/>
    </row>
    <row r="81" spans="1:25" ht="13.5" customHeight="1">
      <c r="A81" s="20"/>
      <c r="B81" s="20"/>
      <c r="C81" s="20"/>
      <c r="D81" s="20"/>
      <c r="E81" s="19"/>
      <c r="F81" s="19"/>
      <c r="G81" s="18"/>
      <c r="H81" s="18"/>
      <c r="I81" s="18"/>
      <c r="J81" s="18"/>
      <c r="K81" s="18"/>
      <c r="L81" s="18"/>
      <c r="M81" s="18"/>
      <c r="N81" s="18"/>
      <c r="O81" s="18"/>
      <c r="P81" s="18"/>
      <c r="Q81" s="18"/>
      <c r="R81" s="18"/>
      <c r="S81" s="18"/>
      <c r="T81" s="18"/>
      <c r="U81" s="18"/>
      <c r="V81" s="18"/>
      <c r="W81" s="18"/>
      <c r="X81" s="18"/>
      <c r="Y81" s="18"/>
    </row>
    <row r="82" spans="1:25" ht="13.5" customHeight="1">
      <c r="A82" s="20"/>
      <c r="B82" s="20"/>
      <c r="C82" s="20"/>
      <c r="D82" s="20"/>
      <c r="E82" s="19"/>
      <c r="F82" s="19"/>
      <c r="G82" s="18"/>
      <c r="H82" s="18"/>
      <c r="I82" s="18"/>
      <c r="J82" s="18"/>
      <c r="K82" s="18"/>
      <c r="L82" s="18"/>
      <c r="M82" s="18"/>
      <c r="N82" s="18"/>
      <c r="O82" s="18"/>
      <c r="P82" s="18"/>
      <c r="Q82" s="18"/>
      <c r="R82" s="18"/>
      <c r="S82" s="18"/>
      <c r="T82" s="18"/>
      <c r="U82" s="18"/>
      <c r="V82" s="18"/>
      <c r="W82" s="18"/>
      <c r="X82" s="18"/>
      <c r="Y82" s="18"/>
    </row>
    <row r="83" spans="1:25" ht="13.5" customHeight="1">
      <c r="A83" s="20"/>
      <c r="B83" s="20"/>
      <c r="C83" s="20"/>
      <c r="D83" s="20"/>
      <c r="E83" s="19"/>
      <c r="F83" s="19"/>
      <c r="G83" s="18"/>
      <c r="H83" s="18"/>
      <c r="I83" s="18"/>
      <c r="J83" s="18"/>
      <c r="K83" s="18"/>
      <c r="L83" s="18"/>
      <c r="M83" s="18"/>
      <c r="N83" s="18"/>
      <c r="O83" s="18"/>
      <c r="P83" s="18"/>
      <c r="Q83" s="18"/>
      <c r="R83" s="18"/>
      <c r="S83" s="18"/>
      <c r="T83" s="18"/>
      <c r="U83" s="18"/>
      <c r="V83" s="18"/>
      <c r="W83" s="18"/>
      <c r="X83" s="18"/>
      <c r="Y83" s="18"/>
    </row>
    <row r="84" spans="1:25" ht="13.5" customHeight="1">
      <c r="A84" s="20"/>
      <c r="B84" s="20"/>
      <c r="C84" s="20"/>
      <c r="D84" s="20"/>
      <c r="E84" s="19"/>
      <c r="F84" s="19"/>
      <c r="G84" s="18"/>
      <c r="H84" s="18"/>
      <c r="I84" s="18"/>
      <c r="J84" s="18"/>
      <c r="K84" s="18"/>
      <c r="L84" s="18"/>
      <c r="M84" s="18"/>
      <c r="N84" s="18"/>
      <c r="O84" s="18"/>
      <c r="P84" s="18"/>
      <c r="Q84" s="18"/>
      <c r="R84" s="18"/>
      <c r="S84" s="18"/>
      <c r="T84" s="18"/>
      <c r="U84" s="18"/>
      <c r="V84" s="18"/>
      <c r="W84" s="18"/>
      <c r="X84" s="18"/>
      <c r="Y84" s="18"/>
    </row>
    <row r="85" spans="1:25" ht="13.5" customHeight="1">
      <c r="A85" s="20"/>
      <c r="B85" s="20"/>
      <c r="C85" s="20"/>
      <c r="D85" s="20"/>
      <c r="E85" s="19"/>
      <c r="F85" s="19"/>
      <c r="G85" s="18"/>
      <c r="H85" s="18"/>
      <c r="I85" s="18"/>
      <c r="J85" s="18"/>
      <c r="K85" s="18"/>
      <c r="L85" s="18"/>
      <c r="M85" s="18"/>
      <c r="N85" s="18"/>
      <c r="O85" s="18"/>
      <c r="P85" s="18"/>
      <c r="Q85" s="18"/>
      <c r="R85" s="18"/>
      <c r="S85" s="18"/>
      <c r="T85" s="18"/>
      <c r="U85" s="18"/>
      <c r="V85" s="18"/>
      <c r="W85" s="18"/>
      <c r="X85" s="18"/>
      <c r="Y85" s="18"/>
    </row>
    <row r="86" spans="1:25" ht="13.5" customHeight="1">
      <c r="A86" s="20"/>
      <c r="B86" s="20"/>
      <c r="C86" s="20"/>
      <c r="D86" s="20"/>
      <c r="E86" s="19"/>
      <c r="F86" s="19"/>
      <c r="G86" s="18"/>
      <c r="H86" s="18"/>
      <c r="I86" s="18"/>
      <c r="J86" s="18"/>
      <c r="K86" s="18"/>
      <c r="L86" s="18"/>
      <c r="M86" s="18"/>
      <c r="N86" s="18"/>
      <c r="O86" s="18"/>
      <c r="P86" s="18"/>
      <c r="Q86" s="18"/>
      <c r="R86" s="18"/>
      <c r="S86" s="18"/>
      <c r="T86" s="18"/>
      <c r="U86" s="18"/>
      <c r="V86" s="18"/>
      <c r="W86" s="18"/>
      <c r="X86" s="18"/>
      <c r="Y86" s="18"/>
    </row>
    <row r="87" spans="1:25" ht="13.5" customHeight="1">
      <c r="A87" s="20"/>
      <c r="B87" s="20"/>
      <c r="C87" s="20"/>
      <c r="D87" s="20"/>
      <c r="E87" s="19"/>
      <c r="F87" s="19"/>
      <c r="G87" s="18"/>
      <c r="H87" s="18"/>
      <c r="I87" s="18"/>
      <c r="J87" s="18"/>
      <c r="K87" s="18"/>
      <c r="L87" s="18"/>
      <c r="M87" s="18"/>
      <c r="N87" s="18"/>
      <c r="O87" s="18"/>
      <c r="P87" s="18"/>
      <c r="Q87" s="18"/>
      <c r="R87" s="18"/>
      <c r="S87" s="18"/>
      <c r="T87" s="18"/>
      <c r="U87" s="18"/>
      <c r="V87" s="18"/>
      <c r="W87" s="18"/>
      <c r="X87" s="18"/>
      <c r="Y87" s="18"/>
    </row>
    <row r="88" spans="1:25" ht="13.5" customHeight="1">
      <c r="A88" s="20"/>
      <c r="B88" s="20"/>
      <c r="C88" s="20"/>
      <c r="D88" s="20"/>
      <c r="E88" s="19"/>
      <c r="F88" s="19"/>
      <c r="G88" s="18"/>
      <c r="H88" s="18"/>
      <c r="I88" s="18"/>
      <c r="J88" s="18"/>
      <c r="K88" s="18"/>
      <c r="L88" s="18"/>
      <c r="M88" s="18"/>
      <c r="N88" s="18"/>
      <c r="O88" s="18"/>
      <c r="P88" s="18"/>
      <c r="Q88" s="18"/>
      <c r="R88" s="18"/>
      <c r="S88" s="18"/>
      <c r="T88" s="18"/>
      <c r="U88" s="18"/>
      <c r="V88" s="18"/>
      <c r="W88" s="18"/>
      <c r="X88" s="18"/>
      <c r="Y88" s="18"/>
    </row>
    <row r="89" spans="1:25" ht="13.5" customHeight="1">
      <c r="A89" s="20"/>
      <c r="B89" s="20"/>
      <c r="C89" s="20"/>
      <c r="D89" s="20"/>
      <c r="E89" s="19"/>
      <c r="F89" s="19"/>
      <c r="G89" s="18"/>
      <c r="H89" s="18"/>
      <c r="I89" s="18"/>
      <c r="J89" s="18"/>
      <c r="K89" s="18"/>
      <c r="L89" s="18"/>
      <c r="M89" s="18"/>
      <c r="N89" s="18"/>
      <c r="O89" s="18"/>
      <c r="P89" s="18"/>
      <c r="Q89" s="18"/>
      <c r="R89" s="18"/>
      <c r="S89" s="18"/>
      <c r="T89" s="18"/>
      <c r="U89" s="18"/>
      <c r="V89" s="18"/>
      <c r="W89" s="18"/>
      <c r="X89" s="18"/>
      <c r="Y89" s="18"/>
    </row>
    <row r="90" spans="1:25" ht="13.5" customHeight="1">
      <c r="A90" s="20"/>
      <c r="B90" s="20"/>
      <c r="C90" s="20"/>
      <c r="D90" s="20"/>
      <c r="E90" s="19"/>
      <c r="F90" s="19"/>
      <c r="G90" s="18"/>
      <c r="H90" s="18"/>
      <c r="I90" s="18"/>
      <c r="J90" s="18"/>
      <c r="K90" s="18"/>
      <c r="L90" s="18"/>
      <c r="M90" s="18"/>
      <c r="N90" s="18"/>
      <c r="O90" s="18"/>
      <c r="P90" s="18"/>
      <c r="Q90" s="18"/>
      <c r="R90" s="18"/>
      <c r="S90" s="18"/>
      <c r="T90" s="18"/>
      <c r="U90" s="18"/>
      <c r="V90" s="18"/>
      <c r="W90" s="18"/>
      <c r="X90" s="18"/>
      <c r="Y90" s="18"/>
    </row>
    <row r="91" spans="1:25" ht="13.5" customHeight="1">
      <c r="A91" s="20"/>
      <c r="B91" s="20"/>
      <c r="C91" s="20"/>
      <c r="D91" s="20"/>
      <c r="E91" s="19"/>
      <c r="F91" s="19"/>
      <c r="G91" s="18"/>
      <c r="H91" s="18"/>
      <c r="I91" s="18"/>
      <c r="J91" s="18"/>
      <c r="K91" s="18"/>
      <c r="L91" s="18"/>
      <c r="M91" s="18"/>
      <c r="N91" s="18"/>
      <c r="O91" s="18"/>
      <c r="P91" s="18"/>
      <c r="Q91" s="18"/>
      <c r="R91" s="18"/>
      <c r="S91" s="18"/>
      <c r="T91" s="18"/>
      <c r="U91" s="18"/>
      <c r="V91" s="18"/>
      <c r="W91" s="18"/>
      <c r="X91" s="18"/>
      <c r="Y91" s="18"/>
    </row>
    <row r="92" spans="1:25" ht="13.5" customHeight="1">
      <c r="A92" s="20"/>
      <c r="B92" s="20"/>
      <c r="C92" s="20"/>
      <c r="D92" s="20"/>
      <c r="E92" s="19"/>
      <c r="F92" s="19"/>
      <c r="G92" s="18"/>
      <c r="H92" s="18"/>
      <c r="I92" s="18"/>
      <c r="J92" s="18"/>
      <c r="K92" s="18"/>
      <c r="L92" s="18"/>
      <c r="M92" s="18"/>
      <c r="N92" s="18"/>
      <c r="O92" s="18"/>
      <c r="P92" s="18"/>
      <c r="Q92" s="18"/>
      <c r="R92" s="18"/>
      <c r="S92" s="18"/>
      <c r="T92" s="18"/>
      <c r="U92" s="18"/>
      <c r="V92" s="18"/>
      <c r="W92" s="18"/>
      <c r="X92" s="18"/>
      <c r="Y92" s="18"/>
    </row>
    <row r="93" spans="1:25" ht="13.5" customHeight="1">
      <c r="A93" s="20"/>
      <c r="B93" s="20"/>
      <c r="C93" s="20"/>
      <c r="D93" s="20"/>
      <c r="E93" s="19"/>
      <c r="F93" s="19"/>
      <c r="G93" s="18"/>
      <c r="H93" s="18"/>
      <c r="I93" s="18"/>
      <c r="J93" s="18"/>
      <c r="K93" s="18"/>
      <c r="L93" s="18"/>
      <c r="M93" s="18"/>
      <c r="N93" s="18"/>
      <c r="O93" s="18"/>
      <c r="P93" s="18"/>
      <c r="Q93" s="18"/>
      <c r="R93" s="18"/>
      <c r="S93" s="18"/>
      <c r="T93" s="18"/>
      <c r="U93" s="18"/>
      <c r="V93" s="18"/>
      <c r="W93" s="18"/>
      <c r="X93" s="18"/>
      <c r="Y93" s="18"/>
    </row>
    <row r="94" spans="1:25" ht="13.5" customHeight="1">
      <c r="A94" s="20"/>
      <c r="B94" s="20"/>
      <c r="C94" s="20"/>
      <c r="D94" s="20"/>
      <c r="E94" s="19"/>
      <c r="F94" s="19"/>
      <c r="G94" s="18"/>
      <c r="H94" s="18"/>
      <c r="I94" s="18"/>
      <c r="J94" s="18"/>
      <c r="K94" s="18"/>
      <c r="L94" s="18"/>
      <c r="M94" s="18"/>
      <c r="N94" s="18"/>
      <c r="O94" s="18"/>
      <c r="P94" s="18"/>
      <c r="Q94" s="18"/>
      <c r="R94" s="18"/>
      <c r="S94" s="18"/>
      <c r="T94" s="18"/>
      <c r="U94" s="18"/>
      <c r="V94" s="18"/>
      <c r="W94" s="18"/>
      <c r="X94" s="18"/>
      <c r="Y94" s="18"/>
    </row>
    <row r="95" spans="1:25" ht="13.5" customHeight="1">
      <c r="A95" s="20"/>
      <c r="B95" s="20"/>
      <c r="C95" s="20"/>
      <c r="D95" s="20"/>
      <c r="E95" s="19"/>
      <c r="F95" s="19"/>
      <c r="G95" s="18"/>
      <c r="H95" s="18"/>
      <c r="I95" s="18"/>
      <c r="J95" s="18"/>
      <c r="K95" s="18"/>
      <c r="L95" s="18"/>
      <c r="M95" s="18"/>
      <c r="N95" s="18"/>
      <c r="O95" s="18"/>
      <c r="P95" s="18"/>
      <c r="Q95" s="18"/>
      <c r="R95" s="18"/>
      <c r="S95" s="18"/>
      <c r="T95" s="18"/>
      <c r="U95" s="18"/>
      <c r="V95" s="18"/>
      <c r="W95" s="18"/>
      <c r="X95" s="18"/>
      <c r="Y95" s="18"/>
    </row>
    <row r="96" spans="1:25" ht="13.5" customHeight="1">
      <c r="A96" s="20"/>
      <c r="B96" s="20"/>
      <c r="C96" s="20"/>
      <c r="D96" s="20"/>
      <c r="E96" s="19"/>
      <c r="F96" s="19"/>
      <c r="G96" s="18"/>
      <c r="H96" s="18"/>
      <c r="I96" s="18"/>
      <c r="J96" s="18"/>
      <c r="K96" s="18"/>
      <c r="L96" s="18"/>
      <c r="M96" s="18"/>
      <c r="N96" s="18"/>
      <c r="O96" s="18"/>
      <c r="P96" s="18"/>
      <c r="Q96" s="18"/>
      <c r="R96" s="18"/>
      <c r="S96" s="18"/>
      <c r="T96" s="18"/>
      <c r="U96" s="18"/>
      <c r="V96" s="18"/>
      <c r="W96" s="18"/>
      <c r="X96" s="18"/>
      <c r="Y96" s="18"/>
    </row>
    <row r="97" spans="1:25" ht="13.5" customHeight="1">
      <c r="A97" s="20"/>
      <c r="B97" s="20"/>
      <c r="C97" s="20"/>
      <c r="D97" s="20"/>
      <c r="E97" s="19"/>
      <c r="F97" s="19"/>
      <c r="G97" s="18"/>
      <c r="H97" s="18"/>
      <c r="I97" s="18"/>
      <c r="J97" s="18"/>
      <c r="K97" s="18"/>
      <c r="L97" s="18"/>
      <c r="M97" s="18"/>
      <c r="N97" s="18"/>
      <c r="O97" s="18"/>
      <c r="P97" s="18"/>
      <c r="Q97" s="18"/>
      <c r="R97" s="18"/>
      <c r="S97" s="18"/>
      <c r="T97" s="18"/>
      <c r="U97" s="18"/>
      <c r="V97" s="18"/>
      <c r="W97" s="18"/>
      <c r="X97" s="18"/>
      <c r="Y97" s="18"/>
    </row>
    <row r="98" spans="1:25" ht="13.5" customHeight="1">
      <c r="A98" s="20"/>
      <c r="B98" s="20"/>
      <c r="C98" s="20"/>
      <c r="D98" s="20"/>
      <c r="E98" s="19"/>
      <c r="F98" s="19"/>
      <c r="G98" s="18"/>
      <c r="H98" s="18"/>
      <c r="I98" s="18"/>
      <c r="J98" s="18"/>
      <c r="K98" s="18"/>
      <c r="L98" s="18"/>
      <c r="M98" s="18"/>
      <c r="N98" s="18"/>
      <c r="O98" s="18"/>
      <c r="P98" s="18"/>
      <c r="Q98" s="18"/>
      <c r="R98" s="18"/>
      <c r="S98" s="18"/>
      <c r="T98" s="18"/>
      <c r="U98" s="18"/>
      <c r="V98" s="18"/>
      <c r="W98" s="18"/>
      <c r="X98" s="18"/>
      <c r="Y98" s="18"/>
    </row>
    <row r="99" spans="1:25" ht="13.5" customHeight="1">
      <c r="A99" s="20"/>
      <c r="B99" s="20"/>
      <c r="C99" s="20"/>
      <c r="D99" s="20"/>
      <c r="E99" s="19"/>
      <c r="F99" s="19"/>
      <c r="G99" s="18"/>
      <c r="H99" s="18"/>
      <c r="I99" s="18"/>
      <c r="J99" s="18"/>
      <c r="K99" s="18"/>
      <c r="L99" s="18"/>
      <c r="M99" s="18"/>
      <c r="N99" s="18"/>
      <c r="O99" s="18"/>
      <c r="P99" s="18"/>
      <c r="Q99" s="18"/>
      <c r="R99" s="18"/>
      <c r="S99" s="18"/>
      <c r="T99" s="18"/>
      <c r="U99" s="18"/>
      <c r="V99" s="18"/>
      <c r="W99" s="18"/>
      <c r="X99" s="18"/>
      <c r="Y99" s="18"/>
    </row>
    <row r="100" spans="1:25" ht="13.5" customHeight="1">
      <c r="A100" s="20"/>
      <c r="B100" s="20"/>
      <c r="C100" s="20"/>
      <c r="D100" s="20"/>
      <c r="E100" s="19"/>
      <c r="F100" s="19"/>
      <c r="G100" s="18"/>
      <c r="H100" s="18"/>
      <c r="I100" s="18"/>
      <c r="J100" s="18"/>
      <c r="K100" s="18"/>
      <c r="L100" s="18"/>
      <c r="M100" s="18"/>
      <c r="N100" s="18"/>
      <c r="O100" s="18"/>
      <c r="P100" s="18"/>
      <c r="Q100" s="18"/>
      <c r="R100" s="18"/>
      <c r="S100" s="18"/>
      <c r="T100" s="18"/>
      <c r="U100" s="18"/>
      <c r="V100" s="18"/>
      <c r="W100" s="18"/>
      <c r="X100" s="18"/>
      <c r="Y100" s="18"/>
    </row>
    <row r="101" spans="1:25" ht="13.5" customHeight="1">
      <c r="A101" s="20"/>
      <c r="B101" s="20"/>
      <c r="C101" s="20"/>
      <c r="D101" s="20"/>
      <c r="E101" s="19"/>
      <c r="F101" s="19"/>
      <c r="G101" s="18"/>
      <c r="H101" s="18"/>
      <c r="I101" s="18"/>
      <c r="J101" s="18"/>
      <c r="K101" s="18"/>
      <c r="L101" s="18"/>
      <c r="M101" s="18"/>
      <c r="N101" s="18"/>
      <c r="O101" s="18"/>
      <c r="P101" s="18"/>
      <c r="Q101" s="18"/>
      <c r="R101" s="18"/>
      <c r="S101" s="18"/>
      <c r="T101" s="18"/>
      <c r="U101" s="18"/>
      <c r="V101" s="18"/>
      <c r="W101" s="18"/>
      <c r="X101" s="18"/>
      <c r="Y101" s="18"/>
    </row>
    <row r="102" spans="1:25" ht="13.5" customHeight="1">
      <c r="A102" s="20"/>
      <c r="B102" s="20"/>
      <c r="C102" s="20"/>
      <c r="D102" s="20"/>
      <c r="E102" s="19"/>
      <c r="F102" s="19"/>
      <c r="G102" s="18"/>
      <c r="H102" s="18"/>
      <c r="I102" s="18"/>
      <c r="J102" s="18"/>
      <c r="K102" s="18"/>
      <c r="L102" s="18"/>
      <c r="M102" s="18"/>
      <c r="N102" s="18"/>
      <c r="O102" s="18"/>
      <c r="P102" s="18"/>
      <c r="Q102" s="18"/>
      <c r="R102" s="18"/>
      <c r="S102" s="18"/>
      <c r="T102" s="18"/>
      <c r="U102" s="18"/>
      <c r="V102" s="18"/>
      <c r="W102" s="18"/>
      <c r="X102" s="18"/>
      <c r="Y102" s="18"/>
    </row>
    <row r="103" spans="1:25" ht="13.5" customHeight="1">
      <c r="A103" s="20"/>
      <c r="B103" s="20"/>
      <c r="C103" s="20"/>
      <c r="D103" s="20"/>
      <c r="E103" s="19"/>
      <c r="F103" s="19"/>
      <c r="G103" s="18"/>
      <c r="H103" s="18"/>
      <c r="I103" s="18"/>
      <c r="J103" s="18"/>
      <c r="K103" s="18"/>
      <c r="L103" s="18"/>
      <c r="M103" s="18"/>
      <c r="N103" s="18"/>
      <c r="O103" s="18"/>
      <c r="P103" s="18"/>
      <c r="Q103" s="18"/>
      <c r="R103" s="18"/>
      <c r="S103" s="18"/>
      <c r="T103" s="18"/>
      <c r="U103" s="18"/>
      <c r="V103" s="18"/>
      <c r="W103" s="18"/>
      <c r="X103" s="18"/>
      <c r="Y103" s="18"/>
    </row>
    <row r="104" spans="1:25" ht="13.5" customHeight="1">
      <c r="A104" s="20"/>
      <c r="B104" s="20"/>
      <c r="C104" s="20"/>
      <c r="D104" s="20"/>
      <c r="E104" s="19"/>
      <c r="F104" s="19"/>
      <c r="G104" s="18"/>
      <c r="H104" s="18"/>
      <c r="I104" s="18"/>
      <c r="J104" s="18"/>
      <c r="K104" s="18"/>
      <c r="L104" s="18"/>
      <c r="M104" s="18"/>
      <c r="N104" s="18"/>
      <c r="O104" s="18"/>
      <c r="P104" s="18"/>
      <c r="Q104" s="18"/>
      <c r="R104" s="18"/>
      <c r="S104" s="18"/>
      <c r="T104" s="18"/>
      <c r="U104" s="18"/>
      <c r="V104" s="18"/>
      <c r="W104" s="18"/>
      <c r="X104" s="18"/>
      <c r="Y104" s="18"/>
    </row>
    <row r="105" spans="1:25" ht="13.5" customHeight="1">
      <c r="A105" s="20"/>
      <c r="B105" s="20"/>
      <c r="C105" s="20"/>
      <c r="D105" s="20"/>
      <c r="E105" s="19"/>
      <c r="F105" s="19"/>
      <c r="G105" s="18"/>
      <c r="H105" s="18"/>
      <c r="I105" s="18"/>
      <c r="J105" s="18"/>
      <c r="K105" s="18"/>
      <c r="L105" s="18"/>
      <c r="M105" s="18"/>
      <c r="N105" s="18"/>
      <c r="O105" s="18"/>
      <c r="P105" s="18"/>
      <c r="Q105" s="18"/>
      <c r="R105" s="18"/>
      <c r="S105" s="18"/>
      <c r="T105" s="18"/>
      <c r="U105" s="18"/>
      <c r="V105" s="18"/>
      <c r="W105" s="18"/>
      <c r="X105" s="18"/>
      <c r="Y105" s="18"/>
    </row>
    <row r="106" spans="1:25" ht="13.5" customHeight="1">
      <c r="A106" s="20"/>
      <c r="B106" s="20"/>
      <c r="C106" s="20"/>
      <c r="D106" s="20"/>
      <c r="E106" s="19"/>
      <c r="F106" s="19"/>
      <c r="G106" s="18"/>
      <c r="H106" s="18"/>
      <c r="I106" s="18"/>
      <c r="J106" s="18"/>
      <c r="K106" s="18"/>
      <c r="L106" s="18"/>
      <c r="M106" s="18"/>
      <c r="N106" s="18"/>
      <c r="O106" s="18"/>
      <c r="P106" s="18"/>
      <c r="Q106" s="18"/>
      <c r="R106" s="18"/>
      <c r="S106" s="18"/>
      <c r="T106" s="18"/>
      <c r="U106" s="18"/>
      <c r="V106" s="18"/>
      <c r="W106" s="18"/>
      <c r="X106" s="18"/>
      <c r="Y106" s="18"/>
    </row>
    <row r="107" spans="1:25" ht="13.5" customHeight="1">
      <c r="A107" s="20"/>
      <c r="B107" s="20"/>
      <c r="C107" s="20"/>
      <c r="D107" s="20"/>
      <c r="E107" s="19"/>
      <c r="F107" s="19"/>
      <c r="G107" s="18"/>
      <c r="H107" s="18"/>
      <c r="I107" s="18"/>
      <c r="J107" s="18"/>
      <c r="K107" s="18"/>
      <c r="L107" s="18"/>
      <c r="M107" s="18"/>
      <c r="N107" s="18"/>
      <c r="O107" s="18"/>
      <c r="P107" s="18"/>
      <c r="Q107" s="18"/>
      <c r="R107" s="18"/>
      <c r="S107" s="18"/>
      <c r="T107" s="18"/>
      <c r="U107" s="18"/>
      <c r="V107" s="18"/>
      <c r="W107" s="18"/>
      <c r="X107" s="18"/>
      <c r="Y107" s="18"/>
    </row>
    <row r="108" spans="1:25" ht="13.5" customHeight="1">
      <c r="A108" s="20"/>
      <c r="B108" s="20"/>
      <c r="C108" s="20"/>
      <c r="D108" s="20"/>
      <c r="E108" s="19"/>
      <c r="F108" s="19"/>
      <c r="G108" s="18"/>
      <c r="H108" s="18"/>
      <c r="I108" s="18"/>
      <c r="J108" s="18"/>
      <c r="K108" s="18"/>
      <c r="L108" s="18"/>
      <c r="M108" s="18"/>
      <c r="N108" s="18"/>
      <c r="O108" s="18"/>
      <c r="P108" s="18"/>
      <c r="Q108" s="18"/>
      <c r="R108" s="18"/>
      <c r="S108" s="18"/>
      <c r="T108" s="18"/>
      <c r="U108" s="18"/>
      <c r="V108" s="18"/>
      <c r="W108" s="18"/>
      <c r="X108" s="18"/>
      <c r="Y108" s="18"/>
    </row>
    <row r="109" spans="1:25" ht="13.5" customHeight="1">
      <c r="A109" s="20"/>
      <c r="B109" s="20"/>
      <c r="C109" s="20"/>
      <c r="D109" s="20"/>
      <c r="E109" s="19"/>
      <c r="F109" s="19"/>
      <c r="G109" s="18"/>
      <c r="H109" s="18"/>
      <c r="I109" s="18"/>
      <c r="J109" s="18"/>
      <c r="K109" s="18"/>
      <c r="L109" s="18"/>
      <c r="M109" s="18"/>
      <c r="N109" s="18"/>
      <c r="O109" s="18"/>
      <c r="P109" s="18"/>
      <c r="Q109" s="18"/>
      <c r="R109" s="18"/>
      <c r="S109" s="18"/>
      <c r="T109" s="18"/>
      <c r="U109" s="18"/>
      <c r="V109" s="18"/>
      <c r="W109" s="18"/>
      <c r="X109" s="18"/>
      <c r="Y109" s="18"/>
    </row>
    <row r="110" spans="1:25" ht="13.5" customHeight="1">
      <c r="A110" s="20"/>
      <c r="B110" s="20"/>
      <c r="C110" s="20"/>
      <c r="D110" s="20"/>
      <c r="E110" s="19"/>
      <c r="F110" s="19"/>
      <c r="G110" s="18"/>
      <c r="H110" s="18"/>
      <c r="I110" s="18"/>
      <c r="J110" s="18"/>
      <c r="K110" s="18"/>
      <c r="L110" s="18"/>
      <c r="M110" s="18"/>
      <c r="N110" s="18"/>
      <c r="O110" s="18"/>
      <c r="P110" s="18"/>
      <c r="Q110" s="18"/>
      <c r="R110" s="18"/>
      <c r="S110" s="18"/>
      <c r="T110" s="18"/>
      <c r="U110" s="18"/>
      <c r="V110" s="18"/>
      <c r="W110" s="18"/>
      <c r="X110" s="18"/>
      <c r="Y110" s="18"/>
    </row>
    <row r="111" spans="1:25" ht="13.5" customHeight="1">
      <c r="A111" s="20"/>
      <c r="B111" s="20"/>
      <c r="C111" s="20"/>
      <c r="D111" s="20"/>
      <c r="E111" s="19"/>
      <c r="F111" s="19"/>
      <c r="G111" s="18"/>
      <c r="H111" s="18"/>
      <c r="I111" s="18"/>
      <c r="J111" s="18"/>
      <c r="K111" s="18"/>
      <c r="L111" s="18"/>
      <c r="M111" s="18"/>
      <c r="N111" s="18"/>
      <c r="O111" s="18"/>
      <c r="P111" s="18"/>
      <c r="Q111" s="18"/>
      <c r="R111" s="18"/>
      <c r="S111" s="18"/>
      <c r="T111" s="18"/>
      <c r="U111" s="18"/>
      <c r="V111" s="18"/>
      <c r="W111" s="18"/>
      <c r="X111" s="18"/>
      <c r="Y111" s="18"/>
    </row>
    <row r="112" spans="1:25" ht="13.5" customHeight="1">
      <c r="A112" s="20"/>
      <c r="B112" s="20"/>
      <c r="C112" s="20"/>
      <c r="D112" s="20"/>
      <c r="E112" s="19"/>
      <c r="F112" s="19"/>
      <c r="G112" s="18"/>
      <c r="H112" s="18"/>
      <c r="I112" s="18"/>
      <c r="J112" s="18"/>
      <c r="K112" s="18"/>
      <c r="L112" s="18"/>
      <c r="M112" s="18"/>
      <c r="N112" s="18"/>
      <c r="O112" s="18"/>
      <c r="P112" s="18"/>
      <c r="Q112" s="18"/>
      <c r="R112" s="18"/>
      <c r="S112" s="18"/>
      <c r="T112" s="18"/>
      <c r="U112" s="18"/>
      <c r="V112" s="18"/>
      <c r="W112" s="18"/>
      <c r="X112" s="18"/>
      <c r="Y112" s="18"/>
    </row>
    <row r="113" spans="1:25" ht="13.5" customHeight="1">
      <c r="A113" s="20"/>
      <c r="B113" s="20"/>
      <c r="C113" s="20"/>
      <c r="D113" s="20"/>
      <c r="E113" s="19"/>
      <c r="F113" s="19"/>
      <c r="G113" s="18"/>
      <c r="H113" s="18"/>
      <c r="I113" s="18"/>
      <c r="J113" s="18"/>
      <c r="K113" s="18"/>
      <c r="L113" s="18"/>
      <c r="M113" s="18"/>
      <c r="N113" s="18"/>
      <c r="O113" s="18"/>
      <c r="P113" s="18"/>
      <c r="Q113" s="18"/>
      <c r="R113" s="18"/>
      <c r="S113" s="18"/>
      <c r="T113" s="18"/>
      <c r="U113" s="18"/>
      <c r="V113" s="18"/>
      <c r="W113" s="18"/>
      <c r="X113" s="18"/>
      <c r="Y113" s="18"/>
    </row>
    <row r="114" spans="1:25" ht="13.5" customHeight="1">
      <c r="A114" s="20"/>
      <c r="B114" s="20"/>
      <c r="C114" s="20"/>
      <c r="D114" s="20"/>
      <c r="E114" s="19"/>
      <c r="F114" s="19"/>
      <c r="G114" s="18"/>
      <c r="H114" s="18"/>
      <c r="I114" s="18"/>
      <c r="J114" s="18"/>
      <c r="K114" s="18"/>
      <c r="L114" s="18"/>
      <c r="M114" s="18"/>
      <c r="N114" s="18"/>
      <c r="O114" s="18"/>
      <c r="P114" s="18"/>
      <c r="Q114" s="18"/>
      <c r="R114" s="18"/>
      <c r="S114" s="18"/>
      <c r="T114" s="18"/>
      <c r="U114" s="18"/>
      <c r="V114" s="18"/>
      <c r="W114" s="18"/>
      <c r="X114" s="18"/>
      <c r="Y114" s="18"/>
    </row>
    <row r="115" spans="1:25" ht="13.5" customHeight="1">
      <c r="A115" s="20"/>
      <c r="B115" s="20"/>
      <c r="C115" s="20"/>
      <c r="D115" s="20"/>
      <c r="E115" s="19"/>
      <c r="F115" s="19"/>
      <c r="G115" s="18"/>
      <c r="H115" s="18"/>
      <c r="I115" s="18"/>
      <c r="J115" s="18"/>
      <c r="K115" s="18"/>
      <c r="L115" s="18"/>
      <c r="M115" s="18"/>
      <c r="N115" s="18"/>
      <c r="O115" s="18"/>
      <c r="P115" s="18"/>
      <c r="Q115" s="18"/>
      <c r="R115" s="18"/>
      <c r="S115" s="18"/>
      <c r="T115" s="18"/>
      <c r="U115" s="18"/>
      <c r="V115" s="18"/>
      <c r="W115" s="18"/>
      <c r="X115" s="18"/>
      <c r="Y115" s="18"/>
    </row>
    <row r="116" spans="1:25" ht="13.5" customHeight="1">
      <c r="A116" s="20"/>
      <c r="B116" s="20"/>
      <c r="C116" s="20"/>
      <c r="D116" s="20"/>
      <c r="E116" s="19"/>
      <c r="F116" s="19"/>
      <c r="G116" s="18"/>
      <c r="H116" s="18"/>
      <c r="I116" s="18"/>
      <c r="J116" s="18"/>
      <c r="K116" s="18"/>
      <c r="L116" s="18"/>
      <c r="M116" s="18"/>
      <c r="N116" s="18"/>
      <c r="O116" s="18"/>
      <c r="P116" s="18"/>
      <c r="Q116" s="18"/>
      <c r="R116" s="18"/>
      <c r="S116" s="18"/>
      <c r="T116" s="18"/>
      <c r="U116" s="18"/>
      <c r="V116" s="18"/>
      <c r="W116" s="18"/>
      <c r="X116" s="18"/>
      <c r="Y116" s="18"/>
    </row>
    <row r="117" spans="1:25" ht="13.5" customHeight="1">
      <c r="A117" s="20"/>
      <c r="B117" s="20"/>
      <c r="C117" s="20"/>
      <c r="D117" s="20"/>
      <c r="E117" s="19"/>
      <c r="F117" s="19"/>
      <c r="G117" s="18"/>
      <c r="H117" s="18"/>
      <c r="I117" s="18"/>
      <c r="J117" s="18"/>
      <c r="K117" s="18"/>
      <c r="L117" s="18"/>
      <c r="M117" s="18"/>
      <c r="N117" s="18"/>
      <c r="O117" s="18"/>
      <c r="P117" s="18"/>
      <c r="Q117" s="18"/>
      <c r="R117" s="18"/>
      <c r="S117" s="18"/>
      <c r="T117" s="18"/>
      <c r="U117" s="18"/>
      <c r="V117" s="18"/>
      <c r="W117" s="18"/>
      <c r="X117" s="18"/>
      <c r="Y117" s="18"/>
    </row>
    <row r="118" spans="1:25" ht="13.5" customHeight="1">
      <c r="A118" s="20"/>
      <c r="B118" s="20"/>
      <c r="C118" s="20"/>
      <c r="D118" s="20"/>
      <c r="E118" s="19"/>
      <c r="F118" s="19"/>
      <c r="G118" s="18"/>
      <c r="H118" s="18"/>
      <c r="I118" s="18"/>
      <c r="J118" s="18"/>
      <c r="K118" s="18"/>
      <c r="L118" s="18"/>
      <c r="M118" s="18"/>
      <c r="N118" s="18"/>
      <c r="O118" s="18"/>
      <c r="P118" s="18"/>
      <c r="Q118" s="18"/>
      <c r="R118" s="18"/>
      <c r="S118" s="18"/>
      <c r="T118" s="18"/>
      <c r="U118" s="18"/>
      <c r="V118" s="18"/>
      <c r="W118" s="18"/>
      <c r="X118" s="18"/>
      <c r="Y118" s="18"/>
    </row>
    <row r="119" spans="1:25" ht="13.5" customHeight="1">
      <c r="A119" s="20"/>
      <c r="B119" s="20"/>
      <c r="C119" s="20"/>
      <c r="D119" s="20"/>
      <c r="E119" s="19"/>
      <c r="F119" s="19"/>
      <c r="G119" s="18"/>
      <c r="H119" s="18"/>
      <c r="I119" s="18"/>
      <c r="J119" s="18"/>
      <c r="K119" s="18"/>
      <c r="L119" s="18"/>
      <c r="M119" s="18"/>
      <c r="N119" s="18"/>
      <c r="O119" s="18"/>
      <c r="P119" s="18"/>
      <c r="Q119" s="18"/>
      <c r="R119" s="18"/>
      <c r="S119" s="18"/>
      <c r="T119" s="18"/>
      <c r="U119" s="18"/>
      <c r="V119" s="18"/>
      <c r="W119" s="18"/>
      <c r="X119" s="18"/>
      <c r="Y119" s="18"/>
    </row>
    <row r="120" spans="1:25" ht="13.5" customHeight="1">
      <c r="A120" s="20"/>
      <c r="B120" s="20"/>
      <c r="C120" s="20"/>
      <c r="D120" s="20"/>
      <c r="E120" s="19"/>
      <c r="F120" s="19"/>
      <c r="G120" s="18"/>
      <c r="H120" s="18"/>
      <c r="I120" s="18"/>
      <c r="J120" s="18"/>
      <c r="K120" s="18"/>
      <c r="L120" s="18"/>
      <c r="M120" s="18"/>
      <c r="N120" s="18"/>
      <c r="O120" s="18"/>
      <c r="P120" s="18"/>
      <c r="Q120" s="18"/>
      <c r="R120" s="18"/>
      <c r="S120" s="18"/>
      <c r="T120" s="18"/>
      <c r="U120" s="18"/>
      <c r="V120" s="18"/>
      <c r="W120" s="18"/>
      <c r="X120" s="18"/>
      <c r="Y120" s="18"/>
    </row>
    <row r="121" spans="1:25" ht="13.5" customHeight="1">
      <c r="A121" s="20"/>
      <c r="B121" s="20"/>
      <c r="C121" s="20"/>
      <c r="D121" s="20"/>
      <c r="E121" s="19"/>
      <c r="F121" s="19"/>
      <c r="G121" s="18"/>
      <c r="H121" s="18"/>
      <c r="I121" s="18"/>
      <c r="J121" s="18"/>
      <c r="K121" s="18"/>
      <c r="L121" s="18"/>
      <c r="M121" s="18"/>
      <c r="N121" s="18"/>
      <c r="O121" s="18"/>
      <c r="P121" s="18"/>
      <c r="Q121" s="18"/>
      <c r="R121" s="18"/>
      <c r="S121" s="18"/>
      <c r="T121" s="18"/>
      <c r="U121" s="18"/>
      <c r="V121" s="18"/>
      <c r="W121" s="18"/>
      <c r="X121" s="18"/>
      <c r="Y121" s="18"/>
    </row>
    <row r="122" spans="1:25" ht="13.5" customHeight="1">
      <c r="A122" s="20"/>
      <c r="B122" s="20"/>
      <c r="C122" s="20"/>
      <c r="D122" s="20"/>
      <c r="E122" s="19"/>
      <c r="F122" s="19"/>
      <c r="G122" s="18"/>
      <c r="H122" s="18"/>
      <c r="I122" s="18"/>
      <c r="J122" s="18"/>
      <c r="K122" s="18"/>
      <c r="L122" s="18"/>
      <c r="M122" s="18"/>
      <c r="N122" s="18"/>
      <c r="O122" s="18"/>
      <c r="P122" s="18"/>
      <c r="Q122" s="18"/>
      <c r="R122" s="18"/>
      <c r="S122" s="18"/>
      <c r="T122" s="18"/>
      <c r="U122" s="18"/>
      <c r="V122" s="18"/>
      <c r="W122" s="18"/>
      <c r="X122" s="18"/>
      <c r="Y122" s="18"/>
    </row>
    <row r="123" spans="1:25" ht="13.5" customHeight="1">
      <c r="A123" s="20"/>
      <c r="B123" s="20"/>
      <c r="C123" s="20"/>
      <c r="D123" s="20"/>
      <c r="E123" s="19"/>
      <c r="F123" s="19"/>
      <c r="G123" s="18"/>
      <c r="H123" s="18"/>
      <c r="I123" s="18"/>
      <c r="J123" s="18"/>
      <c r="K123" s="18"/>
      <c r="L123" s="18"/>
      <c r="M123" s="18"/>
      <c r="N123" s="18"/>
      <c r="O123" s="18"/>
      <c r="P123" s="18"/>
      <c r="Q123" s="18"/>
      <c r="R123" s="18"/>
      <c r="S123" s="18"/>
      <c r="T123" s="18"/>
      <c r="U123" s="18"/>
      <c r="V123" s="18"/>
      <c r="W123" s="18"/>
      <c r="X123" s="18"/>
      <c r="Y123" s="18"/>
    </row>
    <row r="124" spans="1:25" ht="13.5" customHeight="1">
      <c r="A124" s="20"/>
      <c r="B124" s="20"/>
      <c r="C124" s="20"/>
      <c r="D124" s="20"/>
      <c r="E124" s="19"/>
      <c r="F124" s="19"/>
      <c r="G124" s="18"/>
      <c r="H124" s="18"/>
      <c r="I124" s="18"/>
      <c r="J124" s="18"/>
      <c r="K124" s="18"/>
      <c r="L124" s="18"/>
      <c r="M124" s="18"/>
      <c r="N124" s="18"/>
      <c r="O124" s="18"/>
      <c r="P124" s="18"/>
      <c r="Q124" s="18"/>
      <c r="R124" s="18"/>
      <c r="S124" s="18"/>
      <c r="T124" s="18"/>
      <c r="U124" s="18"/>
      <c r="V124" s="18"/>
      <c r="W124" s="18"/>
      <c r="X124" s="18"/>
      <c r="Y124" s="18"/>
    </row>
    <row r="125" spans="1:25" ht="13.5" customHeight="1">
      <c r="A125" s="20"/>
      <c r="B125" s="20"/>
      <c r="C125" s="20"/>
      <c r="D125" s="20"/>
      <c r="E125" s="19"/>
      <c r="F125" s="19"/>
      <c r="G125" s="18"/>
      <c r="H125" s="18"/>
      <c r="I125" s="18"/>
      <c r="J125" s="18"/>
      <c r="K125" s="18"/>
      <c r="L125" s="18"/>
      <c r="M125" s="18"/>
      <c r="N125" s="18"/>
      <c r="O125" s="18"/>
      <c r="P125" s="18"/>
      <c r="Q125" s="18"/>
      <c r="R125" s="18"/>
      <c r="S125" s="18"/>
      <c r="T125" s="18"/>
      <c r="U125" s="18"/>
      <c r="V125" s="18"/>
      <c r="W125" s="18"/>
      <c r="X125" s="18"/>
      <c r="Y125" s="18"/>
    </row>
    <row r="126" spans="1:25" ht="13.5" customHeight="1">
      <c r="A126" s="20"/>
      <c r="B126" s="20"/>
      <c r="C126" s="20"/>
      <c r="D126" s="20"/>
      <c r="E126" s="19"/>
      <c r="F126" s="19"/>
      <c r="G126" s="18"/>
      <c r="H126" s="18"/>
      <c r="I126" s="18"/>
      <c r="J126" s="18"/>
      <c r="K126" s="18"/>
      <c r="L126" s="18"/>
      <c r="M126" s="18"/>
      <c r="N126" s="18"/>
      <c r="O126" s="18"/>
      <c r="P126" s="18"/>
      <c r="Q126" s="18"/>
      <c r="R126" s="18"/>
      <c r="S126" s="18"/>
      <c r="T126" s="18"/>
      <c r="U126" s="18"/>
      <c r="V126" s="18"/>
      <c r="W126" s="18"/>
      <c r="X126" s="18"/>
      <c r="Y126" s="18"/>
    </row>
    <row r="127" spans="1:25" ht="13.5" customHeight="1">
      <c r="A127" s="20"/>
      <c r="B127" s="20"/>
      <c r="C127" s="20"/>
      <c r="D127" s="20"/>
      <c r="E127" s="19"/>
      <c r="F127" s="19"/>
      <c r="G127" s="18"/>
      <c r="H127" s="18"/>
      <c r="I127" s="18"/>
      <c r="J127" s="18"/>
      <c r="K127" s="18"/>
      <c r="L127" s="18"/>
      <c r="M127" s="18"/>
      <c r="N127" s="18"/>
      <c r="O127" s="18"/>
      <c r="P127" s="18"/>
      <c r="Q127" s="18"/>
      <c r="R127" s="18"/>
      <c r="S127" s="18"/>
      <c r="T127" s="18"/>
      <c r="U127" s="18"/>
      <c r="V127" s="18"/>
      <c r="W127" s="18"/>
      <c r="X127" s="18"/>
      <c r="Y127" s="18"/>
    </row>
    <row r="128" spans="1:25" ht="13.5" customHeight="1">
      <c r="A128" s="20"/>
      <c r="B128" s="20"/>
      <c r="C128" s="20"/>
      <c r="D128" s="20"/>
      <c r="E128" s="19"/>
      <c r="F128" s="19"/>
      <c r="G128" s="18"/>
      <c r="H128" s="18"/>
      <c r="I128" s="18"/>
      <c r="J128" s="18"/>
      <c r="K128" s="18"/>
      <c r="L128" s="18"/>
      <c r="M128" s="18"/>
      <c r="N128" s="18"/>
      <c r="O128" s="18"/>
      <c r="P128" s="18"/>
      <c r="Q128" s="18"/>
      <c r="R128" s="18"/>
      <c r="S128" s="18"/>
      <c r="T128" s="18"/>
      <c r="U128" s="18"/>
      <c r="V128" s="18"/>
      <c r="W128" s="18"/>
      <c r="X128" s="18"/>
      <c r="Y128" s="18"/>
    </row>
    <row r="129" spans="1:25" ht="13.5" customHeight="1">
      <c r="A129" s="20"/>
      <c r="B129" s="20"/>
      <c r="C129" s="20"/>
      <c r="D129" s="20"/>
      <c r="E129" s="19"/>
      <c r="F129" s="19"/>
      <c r="G129" s="18"/>
      <c r="H129" s="18"/>
      <c r="I129" s="18"/>
      <c r="J129" s="18"/>
      <c r="K129" s="18"/>
      <c r="L129" s="18"/>
      <c r="M129" s="18"/>
      <c r="N129" s="18"/>
      <c r="O129" s="18"/>
      <c r="P129" s="18"/>
      <c r="Q129" s="18"/>
      <c r="R129" s="18"/>
      <c r="S129" s="18"/>
      <c r="T129" s="18"/>
      <c r="U129" s="18"/>
      <c r="V129" s="18"/>
      <c r="W129" s="18"/>
      <c r="X129" s="18"/>
      <c r="Y129" s="18"/>
    </row>
    <row r="130" spans="1:25" ht="13.5" customHeight="1">
      <c r="A130" s="20"/>
      <c r="B130" s="20"/>
      <c r="C130" s="20"/>
      <c r="D130" s="20"/>
      <c r="E130" s="19"/>
      <c r="F130" s="19"/>
      <c r="G130" s="18"/>
      <c r="H130" s="18"/>
      <c r="I130" s="18"/>
      <c r="J130" s="18"/>
      <c r="K130" s="18"/>
      <c r="L130" s="18"/>
      <c r="M130" s="18"/>
      <c r="N130" s="18"/>
      <c r="O130" s="18"/>
      <c r="P130" s="18"/>
      <c r="Q130" s="18"/>
      <c r="R130" s="18"/>
      <c r="S130" s="18"/>
      <c r="T130" s="18"/>
      <c r="U130" s="18"/>
      <c r="V130" s="18"/>
      <c r="W130" s="18"/>
      <c r="X130" s="18"/>
      <c r="Y130" s="18"/>
    </row>
    <row r="131" spans="1:25" ht="13.5" customHeight="1">
      <c r="A131" s="20"/>
      <c r="B131" s="20"/>
      <c r="C131" s="20"/>
      <c r="D131" s="20"/>
      <c r="E131" s="19"/>
      <c r="F131" s="19"/>
      <c r="G131" s="18"/>
      <c r="H131" s="18"/>
      <c r="I131" s="18"/>
      <c r="J131" s="18"/>
      <c r="K131" s="18"/>
      <c r="L131" s="18"/>
      <c r="M131" s="18"/>
      <c r="N131" s="18"/>
      <c r="O131" s="18"/>
      <c r="P131" s="18"/>
      <c r="Q131" s="18"/>
      <c r="R131" s="18"/>
      <c r="S131" s="18"/>
      <c r="T131" s="18"/>
      <c r="U131" s="18"/>
      <c r="V131" s="18"/>
      <c r="W131" s="18"/>
      <c r="X131" s="18"/>
      <c r="Y131" s="18"/>
    </row>
    <row r="132" spans="1:25" ht="13.5" customHeight="1">
      <c r="A132" s="20"/>
      <c r="B132" s="20"/>
      <c r="C132" s="20"/>
      <c r="D132" s="20"/>
      <c r="E132" s="19"/>
      <c r="F132" s="19"/>
      <c r="G132" s="18"/>
      <c r="H132" s="18"/>
      <c r="I132" s="18"/>
      <c r="J132" s="18"/>
      <c r="K132" s="18"/>
      <c r="L132" s="18"/>
      <c r="M132" s="18"/>
      <c r="N132" s="18"/>
      <c r="O132" s="18"/>
      <c r="P132" s="18"/>
      <c r="Q132" s="18"/>
      <c r="R132" s="18"/>
      <c r="S132" s="18"/>
      <c r="T132" s="18"/>
      <c r="U132" s="18"/>
      <c r="V132" s="18"/>
      <c r="W132" s="18"/>
      <c r="X132" s="18"/>
      <c r="Y132" s="18"/>
    </row>
    <row r="133" spans="1:25" ht="13.5" customHeight="1">
      <c r="A133" s="20"/>
      <c r="B133" s="20"/>
      <c r="C133" s="20"/>
      <c r="D133" s="20"/>
      <c r="E133" s="19"/>
      <c r="F133" s="19"/>
      <c r="G133" s="18"/>
      <c r="H133" s="18"/>
      <c r="I133" s="18"/>
      <c r="J133" s="18"/>
      <c r="K133" s="18"/>
      <c r="L133" s="18"/>
      <c r="M133" s="18"/>
      <c r="N133" s="18"/>
      <c r="O133" s="18"/>
      <c r="P133" s="18"/>
      <c r="Q133" s="18"/>
      <c r="R133" s="18"/>
      <c r="S133" s="18"/>
      <c r="T133" s="18"/>
      <c r="U133" s="18"/>
      <c r="V133" s="18"/>
      <c r="W133" s="18"/>
      <c r="X133" s="18"/>
      <c r="Y133" s="18"/>
    </row>
    <row r="134" spans="1:25" ht="13.5" customHeight="1">
      <c r="A134" s="20"/>
      <c r="B134" s="20"/>
      <c r="C134" s="20"/>
      <c r="D134" s="20"/>
      <c r="E134" s="19"/>
      <c r="F134" s="19"/>
      <c r="G134" s="18"/>
      <c r="H134" s="18"/>
      <c r="I134" s="18"/>
      <c r="J134" s="18"/>
      <c r="K134" s="18"/>
      <c r="L134" s="18"/>
      <c r="M134" s="18"/>
      <c r="N134" s="18"/>
      <c r="O134" s="18"/>
      <c r="P134" s="18"/>
      <c r="Q134" s="18"/>
      <c r="R134" s="18"/>
      <c r="S134" s="18"/>
      <c r="T134" s="18"/>
      <c r="U134" s="18"/>
      <c r="V134" s="18"/>
      <c r="W134" s="18"/>
      <c r="X134" s="18"/>
      <c r="Y134" s="18"/>
    </row>
    <row r="135" spans="1:25" ht="13.5" customHeight="1">
      <c r="A135" s="20"/>
      <c r="B135" s="20"/>
      <c r="C135" s="20"/>
      <c r="D135" s="20"/>
      <c r="E135" s="19"/>
      <c r="F135" s="19"/>
      <c r="G135" s="18"/>
      <c r="H135" s="18"/>
      <c r="I135" s="18"/>
      <c r="J135" s="18"/>
      <c r="K135" s="18"/>
      <c r="L135" s="18"/>
      <c r="M135" s="18"/>
      <c r="N135" s="18"/>
      <c r="O135" s="18"/>
      <c r="P135" s="18"/>
      <c r="Q135" s="18"/>
      <c r="R135" s="18"/>
      <c r="S135" s="18"/>
      <c r="T135" s="18"/>
      <c r="U135" s="18"/>
      <c r="V135" s="18"/>
      <c r="W135" s="18"/>
      <c r="X135" s="18"/>
      <c r="Y135" s="18"/>
    </row>
    <row r="136" spans="1:25" ht="13.5" customHeight="1">
      <c r="A136" s="20"/>
      <c r="B136" s="20"/>
      <c r="C136" s="20"/>
      <c r="D136" s="20"/>
      <c r="E136" s="19"/>
      <c r="F136" s="19"/>
      <c r="G136" s="18"/>
      <c r="H136" s="18"/>
      <c r="I136" s="18"/>
      <c r="J136" s="18"/>
      <c r="K136" s="18"/>
      <c r="L136" s="18"/>
      <c r="M136" s="18"/>
      <c r="N136" s="18"/>
      <c r="O136" s="18"/>
      <c r="P136" s="18"/>
      <c r="Q136" s="18"/>
      <c r="R136" s="18"/>
      <c r="S136" s="18"/>
      <c r="T136" s="18"/>
      <c r="U136" s="18"/>
      <c r="V136" s="18"/>
      <c r="W136" s="18"/>
      <c r="X136" s="18"/>
      <c r="Y136" s="18"/>
    </row>
    <row r="137" spans="1:25" ht="13.5" customHeight="1">
      <c r="A137" s="20"/>
      <c r="B137" s="20"/>
      <c r="C137" s="20"/>
      <c r="D137" s="20"/>
      <c r="E137" s="19"/>
      <c r="F137" s="19"/>
      <c r="G137" s="18"/>
      <c r="H137" s="18"/>
      <c r="I137" s="18"/>
      <c r="J137" s="18"/>
      <c r="K137" s="18"/>
      <c r="L137" s="18"/>
      <c r="M137" s="18"/>
      <c r="N137" s="18"/>
      <c r="O137" s="18"/>
      <c r="P137" s="18"/>
      <c r="Q137" s="18"/>
      <c r="R137" s="18"/>
      <c r="S137" s="18"/>
      <c r="T137" s="18"/>
      <c r="U137" s="18"/>
      <c r="V137" s="18"/>
      <c r="W137" s="18"/>
      <c r="X137" s="18"/>
      <c r="Y137" s="18"/>
    </row>
    <row r="138" spans="1:25" ht="13.5" customHeight="1">
      <c r="A138" s="20"/>
      <c r="B138" s="20"/>
      <c r="C138" s="20"/>
      <c r="D138" s="20"/>
      <c r="E138" s="19"/>
      <c r="F138" s="19"/>
      <c r="G138" s="18"/>
      <c r="H138" s="18"/>
      <c r="I138" s="18"/>
      <c r="J138" s="18"/>
      <c r="K138" s="18"/>
      <c r="L138" s="18"/>
      <c r="M138" s="18"/>
      <c r="N138" s="18"/>
      <c r="O138" s="18"/>
      <c r="P138" s="18"/>
      <c r="Q138" s="18"/>
      <c r="R138" s="18"/>
      <c r="S138" s="18"/>
      <c r="T138" s="18"/>
      <c r="U138" s="18"/>
      <c r="V138" s="18"/>
      <c r="W138" s="18"/>
      <c r="X138" s="18"/>
      <c r="Y138" s="18"/>
    </row>
    <row r="139" spans="1:25" ht="13.5" customHeight="1">
      <c r="A139" s="20"/>
      <c r="B139" s="20"/>
      <c r="C139" s="20"/>
      <c r="D139" s="20"/>
      <c r="E139" s="19"/>
      <c r="F139" s="19"/>
      <c r="G139" s="18"/>
      <c r="H139" s="18"/>
      <c r="I139" s="18"/>
      <c r="J139" s="18"/>
      <c r="K139" s="18"/>
      <c r="L139" s="18"/>
      <c r="M139" s="18"/>
      <c r="N139" s="18"/>
      <c r="O139" s="18"/>
      <c r="P139" s="18"/>
      <c r="Q139" s="18"/>
      <c r="R139" s="18"/>
      <c r="S139" s="18"/>
      <c r="T139" s="18"/>
      <c r="U139" s="18"/>
      <c r="V139" s="18"/>
      <c r="W139" s="18"/>
      <c r="X139" s="18"/>
      <c r="Y139" s="18"/>
    </row>
    <row r="140" spans="1:25" ht="13.5" customHeight="1">
      <c r="A140" s="20"/>
      <c r="B140" s="20"/>
      <c r="C140" s="20"/>
      <c r="D140" s="20"/>
      <c r="E140" s="19"/>
      <c r="F140" s="19"/>
      <c r="G140" s="18"/>
      <c r="H140" s="18"/>
      <c r="I140" s="18"/>
      <c r="J140" s="18"/>
      <c r="K140" s="18"/>
      <c r="L140" s="18"/>
      <c r="M140" s="18"/>
      <c r="N140" s="18"/>
      <c r="O140" s="18"/>
      <c r="P140" s="18"/>
      <c r="Q140" s="18"/>
      <c r="R140" s="18"/>
      <c r="S140" s="18"/>
      <c r="T140" s="18"/>
      <c r="U140" s="18"/>
      <c r="V140" s="18"/>
      <c r="W140" s="18"/>
      <c r="X140" s="18"/>
      <c r="Y140" s="18"/>
    </row>
    <row r="141" spans="1:25" ht="13.5" customHeight="1">
      <c r="A141" s="20"/>
      <c r="B141" s="20"/>
      <c r="C141" s="20"/>
      <c r="D141" s="20"/>
      <c r="E141" s="19"/>
      <c r="F141" s="19"/>
      <c r="G141" s="18"/>
      <c r="H141" s="18"/>
      <c r="I141" s="18"/>
      <c r="J141" s="18"/>
      <c r="K141" s="18"/>
      <c r="L141" s="18"/>
      <c r="M141" s="18"/>
      <c r="N141" s="18"/>
      <c r="O141" s="18"/>
      <c r="P141" s="18"/>
      <c r="Q141" s="18"/>
      <c r="R141" s="18"/>
      <c r="S141" s="18"/>
      <c r="T141" s="18"/>
      <c r="U141" s="18"/>
      <c r="V141" s="18"/>
      <c r="W141" s="18"/>
      <c r="X141" s="18"/>
      <c r="Y141" s="18"/>
    </row>
    <row r="142" spans="1:25" ht="13.5" customHeight="1">
      <c r="A142" s="20"/>
      <c r="B142" s="20"/>
      <c r="C142" s="20"/>
      <c r="D142" s="20"/>
      <c r="E142" s="19"/>
      <c r="F142" s="19"/>
      <c r="G142" s="18"/>
      <c r="H142" s="18"/>
      <c r="I142" s="18"/>
      <c r="J142" s="18"/>
      <c r="K142" s="18"/>
      <c r="L142" s="18"/>
      <c r="M142" s="18"/>
      <c r="N142" s="18"/>
      <c r="O142" s="18"/>
      <c r="P142" s="18"/>
      <c r="Q142" s="18"/>
      <c r="R142" s="18"/>
      <c r="S142" s="18"/>
      <c r="T142" s="18"/>
      <c r="U142" s="18"/>
      <c r="V142" s="18"/>
      <c r="W142" s="18"/>
      <c r="X142" s="18"/>
      <c r="Y142" s="18"/>
    </row>
    <row r="143" spans="1:25" ht="13.5" customHeight="1">
      <c r="A143" s="20"/>
      <c r="B143" s="20"/>
      <c r="C143" s="20"/>
      <c r="D143" s="20"/>
      <c r="E143" s="19"/>
      <c r="F143" s="19"/>
      <c r="G143" s="18"/>
      <c r="H143" s="18"/>
      <c r="I143" s="18"/>
      <c r="J143" s="18"/>
      <c r="K143" s="18"/>
      <c r="L143" s="18"/>
      <c r="M143" s="18"/>
      <c r="N143" s="18"/>
      <c r="O143" s="18"/>
      <c r="P143" s="18"/>
      <c r="Q143" s="18"/>
      <c r="R143" s="18"/>
      <c r="S143" s="18"/>
      <c r="T143" s="18"/>
      <c r="U143" s="18"/>
      <c r="V143" s="18"/>
      <c r="W143" s="18"/>
      <c r="X143" s="18"/>
      <c r="Y143" s="18"/>
    </row>
    <row r="144" spans="1:25" ht="13.5" customHeight="1">
      <c r="A144" s="20"/>
      <c r="B144" s="20"/>
      <c r="C144" s="20"/>
      <c r="D144" s="20"/>
      <c r="E144" s="19"/>
      <c r="F144" s="19"/>
      <c r="G144" s="18"/>
      <c r="H144" s="18"/>
      <c r="I144" s="18"/>
      <c r="J144" s="18"/>
      <c r="K144" s="18"/>
      <c r="L144" s="18"/>
      <c r="M144" s="18"/>
      <c r="N144" s="18"/>
      <c r="O144" s="18"/>
      <c r="P144" s="18"/>
      <c r="Q144" s="18"/>
      <c r="R144" s="18"/>
      <c r="S144" s="18"/>
      <c r="T144" s="18"/>
      <c r="U144" s="18"/>
      <c r="V144" s="18"/>
      <c r="W144" s="18"/>
      <c r="X144" s="18"/>
      <c r="Y144" s="18"/>
    </row>
    <row r="145" spans="1:25" ht="13.5" customHeight="1">
      <c r="A145" s="20"/>
      <c r="B145" s="20"/>
      <c r="C145" s="20"/>
      <c r="D145" s="20"/>
      <c r="E145" s="19"/>
      <c r="F145" s="19"/>
      <c r="G145" s="18"/>
      <c r="H145" s="18"/>
      <c r="I145" s="18"/>
      <c r="J145" s="18"/>
      <c r="K145" s="18"/>
      <c r="L145" s="18"/>
      <c r="M145" s="18"/>
      <c r="N145" s="18"/>
      <c r="O145" s="18"/>
      <c r="P145" s="18"/>
      <c r="Q145" s="18"/>
      <c r="R145" s="18"/>
      <c r="S145" s="18"/>
      <c r="T145" s="18"/>
      <c r="U145" s="18"/>
      <c r="V145" s="18"/>
      <c r="W145" s="18"/>
      <c r="X145" s="18"/>
      <c r="Y145" s="18"/>
    </row>
    <row r="146" spans="1:25" ht="13.5" customHeight="1">
      <c r="A146" s="20"/>
      <c r="B146" s="20"/>
      <c r="C146" s="20"/>
      <c r="D146" s="20"/>
      <c r="E146" s="19"/>
      <c r="F146" s="19"/>
      <c r="G146" s="18"/>
      <c r="H146" s="18"/>
      <c r="I146" s="18"/>
      <c r="J146" s="18"/>
      <c r="K146" s="18"/>
      <c r="L146" s="18"/>
      <c r="M146" s="18"/>
      <c r="N146" s="18"/>
      <c r="O146" s="18"/>
      <c r="P146" s="18"/>
      <c r="Q146" s="18"/>
      <c r="R146" s="18"/>
      <c r="S146" s="18"/>
      <c r="T146" s="18"/>
      <c r="U146" s="18"/>
      <c r="V146" s="18"/>
      <c r="W146" s="18"/>
      <c r="X146" s="18"/>
      <c r="Y146" s="18"/>
    </row>
    <row r="147" spans="1:25" ht="13.5" customHeight="1">
      <c r="A147" s="20"/>
      <c r="B147" s="20"/>
      <c r="C147" s="20"/>
      <c r="D147" s="20"/>
      <c r="E147" s="19"/>
      <c r="F147" s="19"/>
      <c r="G147" s="18"/>
      <c r="H147" s="18"/>
      <c r="I147" s="18"/>
      <c r="J147" s="18"/>
      <c r="K147" s="18"/>
      <c r="L147" s="18"/>
      <c r="M147" s="18"/>
      <c r="N147" s="18"/>
      <c r="O147" s="18"/>
      <c r="P147" s="18"/>
      <c r="Q147" s="18"/>
      <c r="R147" s="18"/>
      <c r="S147" s="18"/>
      <c r="T147" s="18"/>
      <c r="U147" s="18"/>
      <c r="V147" s="18"/>
      <c r="W147" s="18"/>
      <c r="X147" s="18"/>
      <c r="Y147" s="18"/>
    </row>
    <row r="148" spans="1:25" ht="13.5" customHeight="1">
      <c r="A148" s="20"/>
      <c r="B148" s="20"/>
      <c r="C148" s="20"/>
      <c r="D148" s="20"/>
      <c r="E148" s="19"/>
      <c r="F148" s="19"/>
      <c r="G148" s="18"/>
      <c r="H148" s="18"/>
      <c r="I148" s="18"/>
      <c r="J148" s="18"/>
      <c r="K148" s="18"/>
      <c r="L148" s="18"/>
      <c r="M148" s="18"/>
      <c r="N148" s="18"/>
      <c r="O148" s="18"/>
      <c r="P148" s="18"/>
      <c r="Q148" s="18"/>
      <c r="R148" s="18"/>
      <c r="S148" s="18"/>
      <c r="T148" s="18"/>
      <c r="U148" s="18"/>
      <c r="V148" s="18"/>
      <c r="W148" s="18"/>
      <c r="X148" s="18"/>
      <c r="Y148" s="18"/>
    </row>
    <row r="149" spans="1:25" ht="13.5" customHeight="1">
      <c r="A149" s="20"/>
      <c r="B149" s="20"/>
      <c r="C149" s="20"/>
      <c r="D149" s="20"/>
      <c r="E149" s="19"/>
      <c r="F149" s="19"/>
      <c r="G149" s="18"/>
      <c r="H149" s="18"/>
      <c r="I149" s="18"/>
      <c r="J149" s="18"/>
      <c r="K149" s="18"/>
      <c r="L149" s="18"/>
      <c r="M149" s="18"/>
      <c r="N149" s="18"/>
      <c r="O149" s="18"/>
      <c r="P149" s="18"/>
      <c r="Q149" s="18"/>
      <c r="R149" s="18"/>
      <c r="S149" s="18"/>
      <c r="T149" s="18"/>
      <c r="U149" s="18"/>
      <c r="V149" s="18"/>
      <c r="W149" s="18"/>
      <c r="X149" s="18"/>
      <c r="Y149" s="18"/>
    </row>
    <row r="150" spans="1:25" ht="13.5" customHeight="1">
      <c r="A150" s="20"/>
      <c r="B150" s="20"/>
      <c r="C150" s="20"/>
      <c r="D150" s="20"/>
      <c r="E150" s="19"/>
      <c r="F150" s="19"/>
      <c r="G150" s="18"/>
      <c r="H150" s="18"/>
      <c r="I150" s="18"/>
      <c r="J150" s="18"/>
      <c r="K150" s="18"/>
      <c r="L150" s="18"/>
      <c r="M150" s="18"/>
      <c r="N150" s="18"/>
      <c r="O150" s="18"/>
      <c r="P150" s="18"/>
      <c r="Q150" s="18"/>
      <c r="R150" s="18"/>
      <c r="S150" s="18"/>
      <c r="T150" s="18"/>
      <c r="U150" s="18"/>
      <c r="V150" s="18"/>
      <c r="W150" s="18"/>
      <c r="X150" s="18"/>
      <c r="Y150" s="18"/>
    </row>
    <row r="151" spans="1:25" ht="13.5" customHeight="1">
      <c r="A151" s="20"/>
      <c r="B151" s="20"/>
      <c r="C151" s="20"/>
      <c r="D151" s="20"/>
      <c r="E151" s="19"/>
      <c r="F151" s="19"/>
      <c r="G151" s="18"/>
      <c r="H151" s="18"/>
      <c r="I151" s="18"/>
      <c r="J151" s="18"/>
      <c r="K151" s="18"/>
      <c r="L151" s="18"/>
      <c r="M151" s="18"/>
      <c r="N151" s="18"/>
      <c r="O151" s="18"/>
      <c r="P151" s="18"/>
      <c r="Q151" s="18"/>
      <c r="R151" s="18"/>
      <c r="S151" s="18"/>
      <c r="T151" s="18"/>
      <c r="U151" s="18"/>
      <c r="V151" s="18"/>
      <c r="W151" s="18"/>
      <c r="X151" s="18"/>
      <c r="Y151" s="18"/>
    </row>
    <row r="152" spans="1:25" ht="13.5" customHeight="1">
      <c r="A152" s="20"/>
      <c r="B152" s="20"/>
      <c r="C152" s="20"/>
      <c r="D152" s="20"/>
      <c r="E152" s="19"/>
      <c r="F152" s="19"/>
      <c r="G152" s="18"/>
      <c r="H152" s="18"/>
      <c r="I152" s="18"/>
      <c r="J152" s="18"/>
      <c r="K152" s="18"/>
      <c r="L152" s="18"/>
      <c r="M152" s="18"/>
      <c r="N152" s="18"/>
      <c r="O152" s="18"/>
      <c r="P152" s="18"/>
      <c r="Q152" s="18"/>
      <c r="R152" s="18"/>
      <c r="S152" s="18"/>
      <c r="T152" s="18"/>
      <c r="U152" s="18"/>
      <c r="V152" s="18"/>
      <c r="W152" s="18"/>
      <c r="X152" s="18"/>
      <c r="Y152" s="18"/>
    </row>
    <row r="153" spans="1:25" ht="13.5" customHeight="1">
      <c r="A153" s="20"/>
      <c r="B153" s="20"/>
      <c r="C153" s="20"/>
      <c r="D153" s="20"/>
      <c r="E153" s="19"/>
      <c r="F153" s="19"/>
      <c r="G153" s="18"/>
      <c r="H153" s="18"/>
      <c r="I153" s="18"/>
      <c r="J153" s="18"/>
      <c r="K153" s="18"/>
      <c r="L153" s="18"/>
      <c r="M153" s="18"/>
      <c r="N153" s="18"/>
      <c r="O153" s="18"/>
      <c r="P153" s="18"/>
      <c r="Q153" s="18"/>
      <c r="R153" s="18"/>
      <c r="S153" s="18"/>
      <c r="T153" s="18"/>
      <c r="U153" s="18"/>
      <c r="V153" s="18"/>
      <c r="W153" s="18"/>
      <c r="X153" s="18"/>
      <c r="Y153" s="18"/>
    </row>
    <row r="154" spans="1:25" ht="13.5" customHeight="1">
      <c r="A154" s="20"/>
      <c r="B154" s="20"/>
      <c r="C154" s="20"/>
      <c r="D154" s="20"/>
      <c r="E154" s="19"/>
      <c r="F154" s="19"/>
      <c r="G154" s="18"/>
      <c r="H154" s="18"/>
      <c r="I154" s="18"/>
      <c r="J154" s="18"/>
      <c r="K154" s="18"/>
      <c r="L154" s="18"/>
      <c r="M154" s="18"/>
      <c r="N154" s="18"/>
      <c r="O154" s="18"/>
      <c r="P154" s="18"/>
      <c r="Q154" s="18"/>
      <c r="R154" s="18"/>
      <c r="S154" s="18"/>
      <c r="T154" s="18"/>
      <c r="U154" s="18"/>
      <c r="V154" s="18"/>
      <c r="W154" s="18"/>
      <c r="X154" s="18"/>
      <c r="Y154" s="18"/>
    </row>
    <row r="155" spans="1:25" ht="13.5" customHeight="1">
      <c r="A155" s="20"/>
      <c r="B155" s="20"/>
      <c r="C155" s="20"/>
      <c r="D155" s="20"/>
      <c r="E155" s="19"/>
      <c r="F155" s="19"/>
      <c r="G155" s="18"/>
      <c r="H155" s="18"/>
      <c r="I155" s="18"/>
      <c r="J155" s="18"/>
      <c r="K155" s="18"/>
      <c r="L155" s="18"/>
      <c r="M155" s="18"/>
      <c r="N155" s="18"/>
      <c r="O155" s="18"/>
      <c r="P155" s="18"/>
      <c r="Q155" s="18"/>
      <c r="R155" s="18"/>
      <c r="S155" s="18"/>
      <c r="T155" s="18"/>
      <c r="U155" s="18"/>
      <c r="V155" s="18"/>
      <c r="W155" s="18"/>
      <c r="X155" s="18"/>
      <c r="Y155" s="18"/>
    </row>
    <row r="156" spans="1:25" ht="13.5" customHeight="1">
      <c r="A156" s="20"/>
      <c r="B156" s="20"/>
      <c r="C156" s="20"/>
      <c r="D156" s="20"/>
      <c r="E156" s="19"/>
      <c r="F156" s="19"/>
      <c r="G156" s="18"/>
      <c r="H156" s="18"/>
      <c r="I156" s="18"/>
      <c r="J156" s="18"/>
      <c r="K156" s="18"/>
      <c r="L156" s="18"/>
      <c r="M156" s="18"/>
      <c r="N156" s="18"/>
      <c r="O156" s="18"/>
      <c r="P156" s="18"/>
      <c r="Q156" s="18"/>
      <c r="R156" s="18"/>
      <c r="S156" s="18"/>
      <c r="T156" s="18"/>
      <c r="U156" s="18"/>
      <c r="V156" s="18"/>
      <c r="W156" s="18"/>
      <c r="X156" s="18"/>
      <c r="Y156" s="18"/>
    </row>
    <row r="157" spans="1:25" ht="13.5" customHeight="1">
      <c r="A157" s="20"/>
      <c r="B157" s="20"/>
      <c r="C157" s="20"/>
      <c r="D157" s="20"/>
      <c r="E157" s="19"/>
      <c r="F157" s="19"/>
      <c r="G157" s="18"/>
      <c r="H157" s="18"/>
      <c r="I157" s="18"/>
      <c r="J157" s="18"/>
      <c r="K157" s="18"/>
      <c r="L157" s="18"/>
      <c r="M157" s="18"/>
      <c r="N157" s="18"/>
      <c r="O157" s="18"/>
      <c r="P157" s="18"/>
      <c r="Q157" s="18"/>
      <c r="R157" s="18"/>
      <c r="S157" s="18"/>
      <c r="T157" s="18"/>
      <c r="U157" s="18"/>
      <c r="V157" s="18"/>
      <c r="W157" s="18"/>
      <c r="X157" s="18"/>
      <c r="Y157" s="18"/>
    </row>
    <row r="158" spans="1:25" ht="13.5" customHeight="1">
      <c r="A158" s="20"/>
      <c r="B158" s="20"/>
      <c r="C158" s="20"/>
      <c r="D158" s="20"/>
      <c r="E158" s="19"/>
      <c r="F158" s="19"/>
      <c r="G158" s="18"/>
      <c r="H158" s="18"/>
      <c r="I158" s="18"/>
      <c r="J158" s="18"/>
      <c r="K158" s="18"/>
      <c r="L158" s="18"/>
      <c r="M158" s="18"/>
      <c r="N158" s="18"/>
      <c r="O158" s="18"/>
      <c r="P158" s="18"/>
      <c r="Q158" s="18"/>
      <c r="R158" s="18"/>
      <c r="S158" s="18"/>
      <c r="T158" s="18"/>
      <c r="U158" s="18"/>
      <c r="V158" s="18"/>
      <c r="W158" s="18"/>
      <c r="X158" s="18"/>
      <c r="Y158" s="18"/>
    </row>
    <row r="159" spans="1:25" ht="13.5" customHeight="1">
      <c r="A159" s="20"/>
      <c r="B159" s="20"/>
      <c r="C159" s="20"/>
      <c r="D159" s="20"/>
      <c r="E159" s="19"/>
      <c r="F159" s="19"/>
      <c r="G159" s="18"/>
      <c r="H159" s="18"/>
      <c r="I159" s="18"/>
      <c r="J159" s="18"/>
      <c r="K159" s="18"/>
      <c r="L159" s="18"/>
      <c r="M159" s="18"/>
      <c r="N159" s="18"/>
      <c r="O159" s="18"/>
      <c r="P159" s="18"/>
      <c r="Q159" s="18"/>
      <c r="R159" s="18"/>
      <c r="S159" s="18"/>
      <c r="T159" s="18"/>
      <c r="U159" s="18"/>
      <c r="V159" s="18"/>
      <c r="W159" s="18"/>
      <c r="X159" s="18"/>
      <c r="Y159" s="18"/>
    </row>
    <row r="160" spans="1:25" ht="13.5" customHeight="1">
      <c r="A160" s="20"/>
      <c r="B160" s="20"/>
      <c r="C160" s="20"/>
      <c r="D160" s="20"/>
      <c r="E160" s="19"/>
      <c r="F160" s="19"/>
      <c r="G160" s="18"/>
      <c r="H160" s="18"/>
      <c r="I160" s="18"/>
      <c r="J160" s="18"/>
      <c r="K160" s="18"/>
      <c r="L160" s="18"/>
      <c r="M160" s="18"/>
      <c r="N160" s="18"/>
      <c r="O160" s="18"/>
      <c r="P160" s="18"/>
      <c r="Q160" s="18"/>
      <c r="R160" s="18"/>
      <c r="S160" s="18"/>
      <c r="T160" s="18"/>
      <c r="U160" s="18"/>
      <c r="V160" s="18"/>
      <c r="W160" s="18"/>
      <c r="X160" s="18"/>
      <c r="Y160" s="18"/>
    </row>
    <row r="161" spans="1:25" ht="13.5" customHeight="1">
      <c r="A161" s="20"/>
      <c r="B161" s="20"/>
      <c r="C161" s="20"/>
      <c r="D161" s="20"/>
      <c r="E161" s="19"/>
      <c r="F161" s="19"/>
      <c r="G161" s="18"/>
      <c r="H161" s="18"/>
      <c r="I161" s="18"/>
      <c r="J161" s="18"/>
      <c r="K161" s="18"/>
      <c r="L161" s="18"/>
      <c r="M161" s="18"/>
      <c r="N161" s="18"/>
      <c r="O161" s="18"/>
      <c r="P161" s="18"/>
      <c r="Q161" s="18"/>
      <c r="R161" s="18"/>
      <c r="S161" s="18"/>
      <c r="T161" s="18"/>
      <c r="U161" s="18"/>
      <c r="V161" s="18"/>
      <c r="W161" s="18"/>
      <c r="X161" s="18"/>
      <c r="Y161" s="18"/>
    </row>
    <row r="162" spans="1:25" ht="13.5" customHeight="1">
      <c r="A162" s="20"/>
      <c r="B162" s="20"/>
      <c r="C162" s="20"/>
      <c r="D162" s="20"/>
      <c r="E162" s="19"/>
      <c r="F162" s="19"/>
      <c r="G162" s="18"/>
      <c r="H162" s="18"/>
      <c r="I162" s="18"/>
      <c r="J162" s="18"/>
      <c r="K162" s="18"/>
      <c r="L162" s="18"/>
      <c r="M162" s="18"/>
      <c r="N162" s="18"/>
      <c r="O162" s="18"/>
      <c r="P162" s="18"/>
      <c r="Q162" s="18"/>
      <c r="R162" s="18"/>
      <c r="S162" s="18"/>
      <c r="T162" s="18"/>
      <c r="U162" s="18"/>
      <c r="V162" s="18"/>
      <c r="W162" s="18"/>
      <c r="X162" s="18"/>
      <c r="Y162" s="18"/>
    </row>
    <row r="163" spans="1:25" ht="13.5" customHeight="1">
      <c r="A163" s="20"/>
      <c r="B163" s="20"/>
      <c r="C163" s="20"/>
      <c r="D163" s="20"/>
      <c r="E163" s="19"/>
      <c r="F163" s="19"/>
      <c r="G163" s="18"/>
      <c r="H163" s="18"/>
      <c r="I163" s="18"/>
      <c r="J163" s="18"/>
      <c r="K163" s="18"/>
      <c r="L163" s="18"/>
      <c r="M163" s="18"/>
      <c r="N163" s="18"/>
      <c r="O163" s="18"/>
      <c r="P163" s="18"/>
      <c r="Q163" s="18"/>
      <c r="R163" s="18"/>
      <c r="S163" s="18"/>
      <c r="T163" s="18"/>
      <c r="U163" s="18"/>
      <c r="V163" s="18"/>
      <c r="W163" s="18"/>
      <c r="X163" s="18"/>
      <c r="Y163" s="18"/>
    </row>
    <row r="164" spans="1:25" ht="13.5" customHeight="1">
      <c r="A164" s="20"/>
      <c r="B164" s="20"/>
      <c r="C164" s="20"/>
      <c r="D164" s="20"/>
      <c r="E164" s="19"/>
      <c r="F164" s="19"/>
      <c r="G164" s="18"/>
      <c r="H164" s="18"/>
      <c r="I164" s="18"/>
      <c r="J164" s="18"/>
      <c r="K164" s="18"/>
      <c r="L164" s="18"/>
      <c r="M164" s="18"/>
      <c r="N164" s="18"/>
      <c r="O164" s="18"/>
      <c r="P164" s="18"/>
      <c r="Q164" s="18"/>
      <c r="R164" s="18"/>
      <c r="S164" s="18"/>
      <c r="T164" s="18"/>
      <c r="U164" s="18"/>
      <c r="V164" s="18"/>
      <c r="W164" s="18"/>
      <c r="X164" s="18"/>
      <c r="Y164" s="18"/>
    </row>
    <row r="165" spans="1:25" ht="13.5" customHeight="1">
      <c r="A165" s="20"/>
      <c r="B165" s="20"/>
      <c r="C165" s="20"/>
      <c r="D165" s="20"/>
      <c r="E165" s="19"/>
      <c r="F165" s="19"/>
      <c r="G165" s="18"/>
      <c r="H165" s="18"/>
      <c r="I165" s="18"/>
      <c r="J165" s="18"/>
      <c r="K165" s="18"/>
      <c r="L165" s="18"/>
      <c r="M165" s="18"/>
      <c r="N165" s="18"/>
      <c r="O165" s="18"/>
      <c r="P165" s="18"/>
      <c r="Q165" s="18"/>
      <c r="R165" s="18"/>
      <c r="S165" s="18"/>
      <c r="T165" s="18"/>
      <c r="U165" s="18"/>
      <c r="V165" s="18"/>
      <c r="W165" s="18"/>
      <c r="X165" s="18"/>
      <c r="Y165" s="18"/>
    </row>
    <row r="166" spans="1:25" ht="13.5" customHeight="1">
      <c r="A166" s="20"/>
      <c r="B166" s="20"/>
      <c r="C166" s="20"/>
      <c r="D166" s="20"/>
      <c r="E166" s="19"/>
      <c r="F166" s="19"/>
      <c r="G166" s="18"/>
      <c r="H166" s="18"/>
      <c r="I166" s="18"/>
      <c r="J166" s="18"/>
      <c r="K166" s="18"/>
      <c r="L166" s="18"/>
      <c r="M166" s="18"/>
      <c r="N166" s="18"/>
      <c r="O166" s="18"/>
      <c r="P166" s="18"/>
      <c r="Q166" s="18"/>
      <c r="R166" s="18"/>
      <c r="S166" s="18"/>
      <c r="T166" s="18"/>
      <c r="U166" s="18"/>
      <c r="V166" s="18"/>
      <c r="W166" s="18"/>
      <c r="X166" s="18"/>
      <c r="Y166" s="18"/>
    </row>
    <row r="167" spans="1:25" ht="13.5" customHeight="1">
      <c r="A167" s="20"/>
      <c r="B167" s="20"/>
      <c r="C167" s="20"/>
      <c r="D167" s="20"/>
      <c r="E167" s="19"/>
      <c r="F167" s="19"/>
      <c r="G167" s="18"/>
      <c r="H167" s="18"/>
      <c r="I167" s="18"/>
      <c r="J167" s="18"/>
      <c r="K167" s="18"/>
      <c r="L167" s="18"/>
      <c r="M167" s="18"/>
      <c r="N167" s="18"/>
      <c r="O167" s="18"/>
      <c r="P167" s="18"/>
      <c r="Q167" s="18"/>
      <c r="R167" s="18"/>
      <c r="S167" s="18"/>
      <c r="T167" s="18"/>
      <c r="U167" s="18"/>
      <c r="V167" s="18"/>
      <c r="W167" s="18"/>
      <c r="X167" s="18"/>
      <c r="Y167" s="18"/>
    </row>
    <row r="168" spans="1:25" ht="13.5" customHeight="1">
      <c r="A168" s="20"/>
      <c r="B168" s="20"/>
      <c r="C168" s="20"/>
      <c r="D168" s="20"/>
      <c r="E168" s="19"/>
      <c r="F168" s="19"/>
      <c r="G168" s="18"/>
      <c r="H168" s="18"/>
      <c r="I168" s="18"/>
      <c r="J168" s="18"/>
      <c r="K168" s="18"/>
      <c r="L168" s="18"/>
      <c r="M168" s="18"/>
      <c r="N168" s="18"/>
      <c r="O168" s="18"/>
      <c r="P168" s="18"/>
      <c r="Q168" s="18"/>
      <c r="R168" s="18"/>
      <c r="S168" s="18"/>
      <c r="T168" s="18"/>
      <c r="U168" s="18"/>
      <c r="V168" s="18"/>
      <c r="W168" s="18"/>
      <c r="X168" s="18"/>
      <c r="Y168" s="18"/>
    </row>
    <row r="169" spans="1:25" ht="13.5" customHeight="1">
      <c r="A169" s="20"/>
      <c r="B169" s="20"/>
      <c r="C169" s="20"/>
      <c r="D169" s="20"/>
      <c r="E169" s="19"/>
      <c r="F169" s="19"/>
      <c r="G169" s="18"/>
      <c r="H169" s="18"/>
      <c r="I169" s="18"/>
      <c r="J169" s="18"/>
      <c r="K169" s="18"/>
      <c r="L169" s="18"/>
      <c r="M169" s="18"/>
      <c r="N169" s="18"/>
      <c r="O169" s="18"/>
      <c r="P169" s="18"/>
      <c r="Q169" s="18"/>
      <c r="R169" s="18"/>
      <c r="S169" s="18"/>
      <c r="T169" s="18"/>
      <c r="U169" s="18"/>
      <c r="V169" s="18"/>
      <c r="W169" s="18"/>
      <c r="X169" s="18"/>
      <c r="Y169" s="18"/>
    </row>
    <row r="170" spans="1:25" ht="13.5" customHeight="1">
      <c r="A170" s="20"/>
      <c r="B170" s="20"/>
      <c r="C170" s="20"/>
      <c r="D170" s="20"/>
      <c r="E170" s="19"/>
      <c r="F170" s="19"/>
      <c r="G170" s="18"/>
      <c r="H170" s="18"/>
      <c r="I170" s="18"/>
      <c r="J170" s="18"/>
      <c r="K170" s="18"/>
      <c r="L170" s="18"/>
      <c r="M170" s="18"/>
      <c r="N170" s="18"/>
      <c r="O170" s="18"/>
      <c r="P170" s="18"/>
      <c r="Q170" s="18"/>
      <c r="R170" s="18"/>
      <c r="S170" s="18"/>
      <c r="T170" s="18"/>
      <c r="U170" s="18"/>
      <c r="V170" s="18"/>
      <c r="W170" s="18"/>
      <c r="X170" s="18"/>
      <c r="Y170" s="18"/>
    </row>
    <row r="171" spans="1:25" ht="13.5" customHeight="1">
      <c r="A171" s="20"/>
      <c r="B171" s="20"/>
      <c r="C171" s="20"/>
      <c r="D171" s="20"/>
      <c r="E171" s="19"/>
      <c r="F171" s="19"/>
      <c r="G171" s="18"/>
      <c r="H171" s="18"/>
      <c r="I171" s="18"/>
      <c r="J171" s="18"/>
      <c r="K171" s="18"/>
      <c r="L171" s="18"/>
      <c r="M171" s="18"/>
      <c r="N171" s="18"/>
      <c r="O171" s="18"/>
      <c r="P171" s="18"/>
      <c r="Q171" s="18"/>
      <c r="R171" s="18"/>
      <c r="S171" s="18"/>
      <c r="T171" s="18"/>
      <c r="U171" s="18"/>
      <c r="V171" s="18"/>
      <c r="W171" s="18"/>
      <c r="X171" s="18"/>
      <c r="Y171" s="18"/>
    </row>
    <row r="172" spans="1:25" ht="13.5" customHeight="1">
      <c r="A172" s="20"/>
      <c r="B172" s="20"/>
      <c r="C172" s="20"/>
      <c r="D172" s="20"/>
      <c r="E172" s="19"/>
      <c r="F172" s="19"/>
      <c r="G172" s="18"/>
      <c r="H172" s="18"/>
      <c r="I172" s="18"/>
      <c r="J172" s="18"/>
      <c r="K172" s="18"/>
      <c r="L172" s="18"/>
      <c r="M172" s="18"/>
      <c r="N172" s="18"/>
      <c r="O172" s="18"/>
      <c r="P172" s="18"/>
      <c r="Q172" s="18"/>
      <c r="R172" s="18"/>
      <c r="S172" s="18"/>
      <c r="T172" s="18"/>
      <c r="U172" s="18"/>
      <c r="V172" s="18"/>
      <c r="W172" s="18"/>
      <c r="X172" s="18"/>
      <c r="Y172" s="18"/>
    </row>
    <row r="173" spans="1:25" ht="13.5" customHeight="1">
      <c r="A173" s="20"/>
      <c r="B173" s="20"/>
      <c r="C173" s="20"/>
      <c r="D173" s="20"/>
      <c r="E173" s="19"/>
      <c r="F173" s="19"/>
      <c r="G173" s="18"/>
      <c r="H173" s="18"/>
      <c r="I173" s="18"/>
      <c r="J173" s="18"/>
      <c r="K173" s="18"/>
      <c r="L173" s="18"/>
      <c r="M173" s="18"/>
      <c r="N173" s="18"/>
      <c r="O173" s="18"/>
      <c r="P173" s="18"/>
      <c r="Q173" s="18"/>
      <c r="R173" s="18"/>
      <c r="S173" s="18"/>
      <c r="T173" s="18"/>
      <c r="U173" s="18"/>
      <c r="V173" s="18"/>
      <c r="W173" s="18"/>
      <c r="X173" s="18"/>
      <c r="Y173" s="18"/>
    </row>
    <row r="174" spans="1:25" ht="13.5" customHeight="1">
      <c r="A174" s="20"/>
      <c r="B174" s="20"/>
      <c r="C174" s="20"/>
      <c r="D174" s="20"/>
      <c r="E174" s="19"/>
      <c r="F174" s="19"/>
      <c r="G174" s="18"/>
      <c r="H174" s="18"/>
      <c r="I174" s="18"/>
      <c r="J174" s="18"/>
      <c r="K174" s="18"/>
      <c r="L174" s="18"/>
      <c r="M174" s="18"/>
      <c r="N174" s="18"/>
      <c r="O174" s="18"/>
      <c r="P174" s="18"/>
      <c r="Q174" s="18"/>
      <c r="R174" s="18"/>
      <c r="S174" s="18"/>
      <c r="T174" s="18"/>
      <c r="U174" s="18"/>
      <c r="V174" s="18"/>
      <c r="W174" s="18"/>
      <c r="X174" s="18"/>
      <c r="Y174" s="18"/>
    </row>
    <row r="175" spans="1:25" ht="13.5" customHeight="1">
      <c r="A175" s="20"/>
      <c r="B175" s="20"/>
      <c r="C175" s="20"/>
      <c r="D175" s="20"/>
      <c r="E175" s="19"/>
      <c r="F175" s="19"/>
      <c r="G175" s="18"/>
      <c r="H175" s="18"/>
      <c r="I175" s="18"/>
      <c r="J175" s="18"/>
      <c r="K175" s="18"/>
      <c r="L175" s="18"/>
      <c r="M175" s="18"/>
      <c r="N175" s="18"/>
      <c r="O175" s="18"/>
      <c r="P175" s="18"/>
      <c r="Q175" s="18"/>
      <c r="R175" s="18"/>
      <c r="S175" s="18"/>
      <c r="T175" s="18"/>
      <c r="U175" s="18"/>
      <c r="V175" s="18"/>
      <c r="W175" s="18"/>
      <c r="X175" s="18"/>
      <c r="Y175" s="18"/>
    </row>
    <row r="176" spans="1:25" ht="13.5" customHeight="1">
      <c r="A176" s="20"/>
      <c r="B176" s="20"/>
      <c r="C176" s="20"/>
      <c r="D176" s="20"/>
      <c r="E176" s="19"/>
      <c r="F176" s="19"/>
      <c r="G176" s="18"/>
      <c r="H176" s="18"/>
      <c r="I176" s="18"/>
      <c r="J176" s="18"/>
      <c r="K176" s="18"/>
      <c r="L176" s="18"/>
      <c r="M176" s="18"/>
      <c r="N176" s="18"/>
      <c r="O176" s="18"/>
      <c r="P176" s="18"/>
      <c r="Q176" s="18"/>
      <c r="R176" s="18"/>
      <c r="S176" s="18"/>
      <c r="T176" s="18"/>
      <c r="U176" s="18"/>
      <c r="V176" s="18"/>
      <c r="W176" s="18"/>
      <c r="X176" s="18"/>
      <c r="Y176" s="18"/>
    </row>
    <row r="177" spans="1:25" ht="13.5" customHeight="1">
      <c r="A177" s="20"/>
      <c r="B177" s="20"/>
      <c r="C177" s="20"/>
      <c r="D177" s="20"/>
      <c r="E177" s="19"/>
      <c r="F177" s="19"/>
      <c r="G177" s="18"/>
      <c r="H177" s="18"/>
      <c r="I177" s="18"/>
      <c r="J177" s="18"/>
      <c r="K177" s="18"/>
      <c r="L177" s="18"/>
      <c r="M177" s="18"/>
      <c r="N177" s="18"/>
      <c r="O177" s="18"/>
      <c r="P177" s="18"/>
      <c r="Q177" s="18"/>
      <c r="R177" s="18"/>
      <c r="S177" s="18"/>
      <c r="T177" s="18"/>
      <c r="U177" s="18"/>
      <c r="V177" s="18"/>
      <c r="W177" s="18"/>
      <c r="X177" s="18"/>
      <c r="Y177" s="18"/>
    </row>
    <row r="178" spans="1:25" ht="13.5" customHeight="1">
      <c r="A178" s="20"/>
      <c r="B178" s="20"/>
      <c r="C178" s="20"/>
      <c r="D178" s="20"/>
      <c r="E178" s="19"/>
      <c r="F178" s="19"/>
      <c r="G178" s="18"/>
      <c r="H178" s="18"/>
      <c r="I178" s="18"/>
      <c r="J178" s="18"/>
      <c r="K178" s="18"/>
      <c r="L178" s="18"/>
      <c r="M178" s="18"/>
      <c r="N178" s="18"/>
      <c r="O178" s="18"/>
      <c r="P178" s="18"/>
      <c r="Q178" s="18"/>
      <c r="R178" s="18"/>
      <c r="S178" s="18"/>
      <c r="T178" s="18"/>
      <c r="U178" s="18"/>
      <c r="V178" s="18"/>
      <c r="W178" s="18"/>
      <c r="X178" s="18"/>
      <c r="Y178" s="18"/>
    </row>
    <row r="179" spans="1:25" ht="13.5" customHeight="1">
      <c r="A179" s="20"/>
      <c r="B179" s="20"/>
      <c r="C179" s="20"/>
      <c r="D179" s="20"/>
      <c r="E179" s="19"/>
      <c r="F179" s="19"/>
      <c r="G179" s="18"/>
      <c r="H179" s="18"/>
      <c r="I179" s="18"/>
      <c r="J179" s="18"/>
      <c r="K179" s="18"/>
      <c r="L179" s="18"/>
      <c r="M179" s="18"/>
      <c r="N179" s="18"/>
      <c r="O179" s="18"/>
      <c r="P179" s="18"/>
      <c r="Q179" s="18"/>
      <c r="R179" s="18"/>
      <c r="S179" s="18"/>
      <c r="T179" s="18"/>
      <c r="U179" s="18"/>
      <c r="V179" s="18"/>
      <c r="W179" s="18"/>
      <c r="X179" s="18"/>
      <c r="Y179" s="18"/>
    </row>
    <row r="180" spans="1:25" ht="13.5" customHeight="1">
      <c r="A180" s="20"/>
      <c r="B180" s="20"/>
      <c r="C180" s="20"/>
      <c r="D180" s="20"/>
      <c r="E180" s="19"/>
      <c r="F180" s="19"/>
      <c r="G180" s="18"/>
      <c r="H180" s="18"/>
      <c r="I180" s="18"/>
      <c r="J180" s="18"/>
      <c r="K180" s="18"/>
      <c r="L180" s="18"/>
      <c r="M180" s="18"/>
      <c r="N180" s="18"/>
      <c r="O180" s="18"/>
      <c r="P180" s="18"/>
      <c r="Q180" s="18"/>
      <c r="R180" s="18"/>
      <c r="S180" s="18"/>
      <c r="T180" s="18"/>
      <c r="U180" s="18"/>
      <c r="V180" s="18"/>
      <c r="W180" s="18"/>
      <c r="X180" s="18"/>
      <c r="Y180" s="18"/>
    </row>
    <row r="181" spans="1:25" ht="13.5" customHeight="1">
      <c r="A181" s="20"/>
      <c r="B181" s="20"/>
      <c r="C181" s="20"/>
      <c r="D181" s="20"/>
      <c r="E181" s="19"/>
      <c r="F181" s="19"/>
      <c r="G181" s="18"/>
      <c r="H181" s="18"/>
      <c r="I181" s="18"/>
      <c r="J181" s="18"/>
      <c r="K181" s="18"/>
      <c r="L181" s="18"/>
      <c r="M181" s="18"/>
      <c r="N181" s="18"/>
      <c r="O181" s="18"/>
      <c r="P181" s="18"/>
      <c r="Q181" s="18"/>
      <c r="R181" s="18"/>
      <c r="S181" s="18"/>
      <c r="T181" s="18"/>
      <c r="U181" s="18"/>
      <c r="V181" s="18"/>
      <c r="W181" s="18"/>
      <c r="X181" s="18"/>
      <c r="Y181" s="18"/>
    </row>
    <row r="182" spans="1:25" ht="13.5" customHeight="1">
      <c r="A182" s="20"/>
      <c r="B182" s="20"/>
      <c r="C182" s="20"/>
      <c r="D182" s="20"/>
      <c r="E182" s="19"/>
      <c r="F182" s="19"/>
      <c r="G182" s="18"/>
      <c r="H182" s="18"/>
      <c r="I182" s="18"/>
      <c r="J182" s="18"/>
      <c r="K182" s="18"/>
      <c r="L182" s="18"/>
      <c r="M182" s="18"/>
      <c r="N182" s="18"/>
      <c r="O182" s="18"/>
      <c r="P182" s="18"/>
      <c r="Q182" s="18"/>
      <c r="R182" s="18"/>
      <c r="S182" s="18"/>
      <c r="T182" s="18"/>
      <c r="U182" s="18"/>
      <c r="V182" s="18"/>
      <c r="W182" s="18"/>
      <c r="X182" s="18"/>
      <c r="Y182" s="18"/>
    </row>
    <row r="183" spans="1:25" ht="13.5" customHeight="1">
      <c r="A183" s="20"/>
      <c r="B183" s="20"/>
      <c r="C183" s="20"/>
      <c r="D183" s="20"/>
      <c r="E183" s="19"/>
      <c r="F183" s="19"/>
      <c r="G183" s="18"/>
      <c r="H183" s="18"/>
      <c r="I183" s="18"/>
      <c r="J183" s="18"/>
      <c r="K183" s="18"/>
      <c r="L183" s="18"/>
      <c r="M183" s="18"/>
      <c r="N183" s="18"/>
      <c r="O183" s="18"/>
      <c r="P183" s="18"/>
      <c r="Q183" s="18"/>
      <c r="R183" s="18"/>
      <c r="S183" s="18"/>
      <c r="T183" s="18"/>
      <c r="U183" s="18"/>
      <c r="V183" s="18"/>
      <c r="W183" s="18"/>
      <c r="X183" s="18"/>
      <c r="Y183" s="18"/>
    </row>
    <row r="184" spans="1:25" ht="13.5" customHeight="1">
      <c r="A184" s="20"/>
      <c r="B184" s="20"/>
      <c r="C184" s="20"/>
      <c r="D184" s="20"/>
      <c r="E184" s="19"/>
      <c r="F184" s="19"/>
      <c r="G184" s="18"/>
      <c r="H184" s="18"/>
      <c r="I184" s="18"/>
      <c r="J184" s="18"/>
      <c r="K184" s="18"/>
      <c r="L184" s="18"/>
      <c r="M184" s="18"/>
      <c r="N184" s="18"/>
      <c r="O184" s="18"/>
      <c r="P184" s="18"/>
      <c r="Q184" s="18"/>
      <c r="R184" s="18"/>
      <c r="S184" s="18"/>
      <c r="T184" s="18"/>
      <c r="U184" s="18"/>
      <c r="V184" s="18"/>
      <c r="W184" s="18"/>
      <c r="X184" s="18"/>
      <c r="Y184" s="18"/>
    </row>
    <row r="185" spans="1:25" ht="13.5" customHeight="1">
      <c r="A185" s="20"/>
      <c r="B185" s="20"/>
      <c r="C185" s="20"/>
      <c r="D185" s="20"/>
      <c r="E185" s="19"/>
      <c r="F185" s="19"/>
      <c r="G185" s="18"/>
      <c r="H185" s="18"/>
      <c r="I185" s="18"/>
      <c r="J185" s="18"/>
      <c r="K185" s="18"/>
      <c r="L185" s="18"/>
      <c r="M185" s="18"/>
      <c r="N185" s="18"/>
      <c r="O185" s="18"/>
      <c r="P185" s="18"/>
      <c r="Q185" s="18"/>
      <c r="R185" s="18"/>
      <c r="S185" s="18"/>
      <c r="T185" s="18"/>
      <c r="U185" s="18"/>
      <c r="V185" s="18"/>
      <c r="W185" s="18"/>
      <c r="X185" s="18"/>
      <c r="Y185" s="18"/>
    </row>
    <row r="186" spans="1:25" ht="13.5" customHeight="1">
      <c r="A186" s="20"/>
      <c r="B186" s="20"/>
      <c r="C186" s="20"/>
      <c r="D186" s="20"/>
      <c r="E186" s="19"/>
      <c r="F186" s="19"/>
      <c r="G186" s="18"/>
      <c r="H186" s="18"/>
      <c r="I186" s="18"/>
      <c r="J186" s="18"/>
      <c r="K186" s="18"/>
      <c r="L186" s="18"/>
      <c r="M186" s="18"/>
      <c r="N186" s="18"/>
      <c r="O186" s="18"/>
      <c r="P186" s="18"/>
      <c r="Q186" s="18"/>
      <c r="R186" s="18"/>
      <c r="S186" s="18"/>
      <c r="T186" s="18"/>
      <c r="U186" s="18"/>
      <c r="V186" s="18"/>
      <c r="W186" s="18"/>
      <c r="X186" s="18"/>
      <c r="Y186" s="18"/>
    </row>
    <row r="187" spans="1:25" ht="13.5" customHeight="1">
      <c r="A187" s="20"/>
      <c r="B187" s="20"/>
      <c r="C187" s="20"/>
      <c r="D187" s="20"/>
      <c r="E187" s="19"/>
      <c r="F187" s="19"/>
      <c r="G187" s="18"/>
      <c r="H187" s="18"/>
      <c r="I187" s="18"/>
      <c r="J187" s="18"/>
      <c r="K187" s="18"/>
      <c r="L187" s="18"/>
      <c r="M187" s="18"/>
      <c r="N187" s="18"/>
      <c r="O187" s="18"/>
      <c r="P187" s="18"/>
      <c r="Q187" s="18"/>
      <c r="R187" s="18"/>
      <c r="S187" s="18"/>
      <c r="T187" s="18"/>
      <c r="U187" s="18"/>
      <c r="V187" s="18"/>
      <c r="W187" s="18"/>
      <c r="X187" s="18"/>
      <c r="Y187" s="18"/>
    </row>
    <row r="188" spans="1:25" ht="13.5" customHeight="1">
      <c r="A188" s="20"/>
      <c r="B188" s="20"/>
      <c r="C188" s="20"/>
      <c r="D188" s="20"/>
      <c r="E188" s="19"/>
      <c r="F188" s="19"/>
      <c r="G188" s="18"/>
      <c r="H188" s="18"/>
      <c r="I188" s="18"/>
      <c r="J188" s="18"/>
      <c r="K188" s="18"/>
      <c r="L188" s="18"/>
      <c r="M188" s="18"/>
      <c r="N188" s="18"/>
      <c r="O188" s="18"/>
      <c r="P188" s="18"/>
      <c r="Q188" s="18"/>
      <c r="R188" s="18"/>
      <c r="S188" s="18"/>
      <c r="T188" s="18"/>
      <c r="U188" s="18"/>
      <c r="V188" s="18"/>
      <c r="W188" s="18"/>
      <c r="X188" s="18"/>
      <c r="Y188" s="18"/>
    </row>
    <row r="189" spans="1:25" ht="13.5" customHeight="1">
      <c r="A189" s="20"/>
      <c r="B189" s="20"/>
      <c r="C189" s="20"/>
      <c r="D189" s="20"/>
      <c r="E189" s="19"/>
      <c r="F189" s="19"/>
      <c r="G189" s="18"/>
      <c r="H189" s="18"/>
      <c r="I189" s="18"/>
      <c r="J189" s="18"/>
      <c r="K189" s="18"/>
      <c r="L189" s="18"/>
      <c r="M189" s="18"/>
      <c r="N189" s="18"/>
      <c r="O189" s="18"/>
      <c r="P189" s="18"/>
      <c r="Q189" s="18"/>
      <c r="R189" s="18"/>
      <c r="S189" s="18"/>
      <c r="T189" s="18"/>
      <c r="U189" s="18"/>
      <c r="V189" s="18"/>
      <c r="W189" s="18"/>
      <c r="X189" s="18"/>
      <c r="Y189" s="18"/>
    </row>
    <row r="190" spans="1:25" ht="13.5" customHeight="1">
      <c r="A190" s="20"/>
      <c r="B190" s="20"/>
      <c r="C190" s="20"/>
      <c r="D190" s="20"/>
      <c r="E190" s="19"/>
      <c r="F190" s="19"/>
      <c r="G190" s="18"/>
      <c r="H190" s="18"/>
      <c r="I190" s="18"/>
      <c r="J190" s="18"/>
      <c r="K190" s="18"/>
      <c r="L190" s="18"/>
      <c r="M190" s="18"/>
      <c r="N190" s="18"/>
      <c r="O190" s="18"/>
      <c r="P190" s="18"/>
      <c r="Q190" s="18"/>
      <c r="R190" s="18"/>
      <c r="S190" s="18"/>
      <c r="T190" s="18"/>
      <c r="U190" s="18"/>
      <c r="V190" s="18"/>
      <c r="W190" s="18"/>
      <c r="X190" s="18"/>
      <c r="Y190" s="18"/>
    </row>
    <row r="191" spans="1:25" ht="13.5" customHeight="1">
      <c r="A191" s="20"/>
      <c r="B191" s="20"/>
      <c r="C191" s="20"/>
      <c r="D191" s="20"/>
      <c r="E191" s="19"/>
      <c r="F191" s="19"/>
      <c r="G191" s="18"/>
      <c r="H191" s="18"/>
      <c r="I191" s="18"/>
      <c r="J191" s="18"/>
      <c r="K191" s="18"/>
      <c r="L191" s="18"/>
      <c r="M191" s="18"/>
      <c r="N191" s="18"/>
      <c r="O191" s="18"/>
      <c r="P191" s="18"/>
      <c r="Q191" s="18"/>
      <c r="R191" s="18"/>
      <c r="S191" s="18"/>
      <c r="T191" s="18"/>
      <c r="U191" s="18"/>
      <c r="V191" s="18"/>
      <c r="W191" s="18"/>
      <c r="X191" s="18"/>
      <c r="Y191" s="18"/>
    </row>
    <row r="192" spans="1:25" ht="13.5" customHeight="1">
      <c r="A192" s="20"/>
      <c r="B192" s="20"/>
      <c r="C192" s="20"/>
      <c r="D192" s="20"/>
      <c r="E192" s="19"/>
      <c r="F192" s="19"/>
      <c r="G192" s="18"/>
      <c r="H192" s="18"/>
      <c r="I192" s="18"/>
      <c r="J192" s="18"/>
      <c r="K192" s="18"/>
      <c r="L192" s="18"/>
      <c r="M192" s="18"/>
      <c r="N192" s="18"/>
      <c r="O192" s="18"/>
      <c r="P192" s="18"/>
      <c r="Q192" s="18"/>
      <c r="R192" s="18"/>
      <c r="S192" s="18"/>
      <c r="T192" s="18"/>
      <c r="U192" s="18"/>
      <c r="V192" s="18"/>
      <c r="W192" s="18"/>
      <c r="X192" s="18"/>
      <c r="Y192" s="18"/>
    </row>
    <row r="193" spans="1:25" ht="13.5" customHeight="1">
      <c r="A193" s="20"/>
      <c r="B193" s="20"/>
      <c r="C193" s="20"/>
      <c r="D193" s="20"/>
      <c r="E193" s="19"/>
      <c r="F193" s="19"/>
      <c r="G193" s="18"/>
      <c r="H193" s="18"/>
      <c r="I193" s="18"/>
      <c r="J193" s="18"/>
      <c r="K193" s="18"/>
      <c r="L193" s="18"/>
      <c r="M193" s="18"/>
      <c r="N193" s="18"/>
      <c r="O193" s="18"/>
      <c r="P193" s="18"/>
      <c r="Q193" s="18"/>
      <c r="R193" s="18"/>
      <c r="S193" s="18"/>
      <c r="T193" s="18"/>
      <c r="U193" s="18"/>
      <c r="V193" s="18"/>
      <c r="W193" s="18"/>
      <c r="X193" s="18"/>
      <c r="Y193" s="18"/>
    </row>
    <row r="194" spans="1:25" ht="13.5" customHeight="1">
      <c r="A194" s="20"/>
      <c r="B194" s="20"/>
      <c r="C194" s="20"/>
      <c r="D194" s="20"/>
      <c r="E194" s="19"/>
      <c r="F194" s="19"/>
      <c r="G194" s="18"/>
      <c r="H194" s="18"/>
      <c r="I194" s="18"/>
      <c r="J194" s="18"/>
      <c r="K194" s="18"/>
      <c r="L194" s="18"/>
      <c r="M194" s="18"/>
      <c r="N194" s="18"/>
      <c r="O194" s="18"/>
      <c r="P194" s="18"/>
      <c r="Q194" s="18"/>
      <c r="R194" s="18"/>
      <c r="S194" s="18"/>
      <c r="T194" s="18"/>
      <c r="U194" s="18"/>
      <c r="V194" s="18"/>
      <c r="W194" s="18"/>
      <c r="X194" s="18"/>
      <c r="Y194" s="18"/>
    </row>
    <row r="195" spans="1:25" ht="13.5" customHeight="1">
      <c r="A195" s="20"/>
      <c r="B195" s="20"/>
      <c r="C195" s="20"/>
      <c r="D195" s="20"/>
      <c r="E195" s="19"/>
      <c r="F195" s="19"/>
      <c r="G195" s="18"/>
      <c r="H195" s="18"/>
      <c r="I195" s="18"/>
      <c r="J195" s="18"/>
      <c r="K195" s="18"/>
      <c r="L195" s="18"/>
      <c r="M195" s="18"/>
      <c r="N195" s="18"/>
      <c r="O195" s="18"/>
      <c r="P195" s="18"/>
      <c r="Q195" s="18"/>
      <c r="R195" s="18"/>
      <c r="S195" s="18"/>
      <c r="T195" s="18"/>
      <c r="U195" s="18"/>
      <c r="V195" s="18"/>
      <c r="W195" s="18"/>
      <c r="X195" s="18"/>
      <c r="Y195" s="18"/>
    </row>
    <row r="196" spans="1:25" ht="13.5" customHeight="1">
      <c r="A196" s="20"/>
      <c r="B196" s="20"/>
      <c r="C196" s="20"/>
      <c r="D196" s="20"/>
      <c r="E196" s="19"/>
      <c r="F196" s="19"/>
      <c r="G196" s="18"/>
      <c r="H196" s="18"/>
      <c r="I196" s="18"/>
      <c r="J196" s="18"/>
      <c r="K196" s="18"/>
      <c r="L196" s="18"/>
      <c r="M196" s="18"/>
      <c r="N196" s="18"/>
      <c r="O196" s="18"/>
      <c r="P196" s="18"/>
      <c r="Q196" s="18"/>
      <c r="R196" s="18"/>
      <c r="S196" s="18"/>
      <c r="T196" s="18"/>
      <c r="U196" s="18"/>
      <c r="V196" s="18"/>
      <c r="W196" s="18"/>
      <c r="X196" s="18"/>
      <c r="Y196" s="18"/>
    </row>
    <row r="197" spans="1:25" ht="13.5" customHeight="1">
      <c r="A197" s="20"/>
      <c r="B197" s="20"/>
      <c r="C197" s="20"/>
      <c r="D197" s="20"/>
      <c r="E197" s="19"/>
      <c r="F197" s="19"/>
      <c r="G197" s="18"/>
      <c r="H197" s="18"/>
      <c r="I197" s="18"/>
      <c r="J197" s="18"/>
      <c r="K197" s="18"/>
      <c r="L197" s="18"/>
      <c r="M197" s="18"/>
      <c r="N197" s="18"/>
      <c r="O197" s="18"/>
      <c r="P197" s="18"/>
      <c r="Q197" s="18"/>
      <c r="R197" s="18"/>
      <c r="S197" s="18"/>
      <c r="T197" s="18"/>
      <c r="U197" s="18"/>
      <c r="V197" s="18"/>
      <c r="W197" s="18"/>
      <c r="X197" s="18"/>
      <c r="Y197" s="18"/>
    </row>
    <row r="198" spans="1:25" ht="13.5" customHeight="1">
      <c r="A198" s="20"/>
      <c r="B198" s="20"/>
      <c r="C198" s="20"/>
      <c r="D198" s="20"/>
      <c r="E198" s="19"/>
      <c r="F198" s="19"/>
      <c r="G198" s="18"/>
      <c r="H198" s="18"/>
      <c r="I198" s="18"/>
      <c r="J198" s="18"/>
      <c r="K198" s="18"/>
      <c r="L198" s="18"/>
      <c r="M198" s="18"/>
      <c r="N198" s="18"/>
      <c r="O198" s="18"/>
      <c r="P198" s="18"/>
      <c r="Q198" s="18"/>
      <c r="R198" s="18"/>
      <c r="S198" s="18"/>
      <c r="T198" s="18"/>
      <c r="U198" s="18"/>
      <c r="V198" s="18"/>
      <c r="W198" s="18"/>
      <c r="X198" s="18"/>
      <c r="Y198" s="18"/>
    </row>
    <row r="199" spans="1:25" ht="13.5" customHeight="1">
      <c r="A199" s="20"/>
      <c r="B199" s="20"/>
      <c r="C199" s="20"/>
      <c r="D199" s="20"/>
      <c r="E199" s="19"/>
      <c r="F199" s="19"/>
      <c r="G199" s="18"/>
      <c r="H199" s="18"/>
      <c r="I199" s="18"/>
      <c r="J199" s="18"/>
      <c r="K199" s="18"/>
      <c r="L199" s="18"/>
      <c r="M199" s="18"/>
      <c r="N199" s="18"/>
      <c r="O199" s="18"/>
      <c r="P199" s="18"/>
      <c r="Q199" s="18"/>
      <c r="R199" s="18"/>
      <c r="S199" s="18"/>
      <c r="T199" s="18"/>
      <c r="U199" s="18"/>
      <c r="V199" s="18"/>
      <c r="W199" s="18"/>
      <c r="X199" s="18"/>
      <c r="Y199" s="18"/>
    </row>
    <row r="200" spans="1:25" ht="13.5" customHeight="1">
      <c r="A200" s="20"/>
      <c r="B200" s="20"/>
      <c r="C200" s="20"/>
      <c r="D200" s="20"/>
      <c r="E200" s="19"/>
      <c r="F200" s="19"/>
      <c r="G200" s="18"/>
      <c r="H200" s="18"/>
      <c r="I200" s="18"/>
      <c r="J200" s="18"/>
      <c r="K200" s="18"/>
      <c r="L200" s="18"/>
      <c r="M200" s="18"/>
      <c r="N200" s="18"/>
      <c r="O200" s="18"/>
      <c r="P200" s="18"/>
      <c r="Q200" s="18"/>
      <c r="R200" s="18"/>
      <c r="S200" s="18"/>
      <c r="T200" s="18"/>
      <c r="U200" s="18"/>
      <c r="V200" s="18"/>
      <c r="W200" s="18"/>
      <c r="X200" s="18"/>
      <c r="Y200" s="18"/>
    </row>
    <row r="201" spans="1:25" ht="13.5" customHeight="1">
      <c r="A201" s="20"/>
      <c r="B201" s="20"/>
      <c r="C201" s="20"/>
      <c r="D201" s="20"/>
      <c r="E201" s="19"/>
      <c r="F201" s="19"/>
      <c r="G201" s="18"/>
      <c r="H201" s="18"/>
      <c r="I201" s="18"/>
      <c r="J201" s="18"/>
      <c r="K201" s="18"/>
      <c r="L201" s="18"/>
      <c r="M201" s="18"/>
      <c r="N201" s="18"/>
      <c r="O201" s="18"/>
      <c r="P201" s="18"/>
      <c r="Q201" s="18"/>
      <c r="R201" s="18"/>
      <c r="S201" s="18"/>
      <c r="T201" s="18"/>
      <c r="U201" s="18"/>
      <c r="V201" s="18"/>
      <c r="W201" s="18"/>
      <c r="X201" s="18"/>
      <c r="Y201" s="18"/>
    </row>
    <row r="202" spans="1:25" ht="13.5" customHeight="1">
      <c r="A202" s="20"/>
      <c r="B202" s="20"/>
      <c r="C202" s="20"/>
      <c r="D202" s="20"/>
      <c r="E202" s="19"/>
      <c r="F202" s="19"/>
      <c r="G202" s="18"/>
      <c r="H202" s="18"/>
      <c r="I202" s="18"/>
      <c r="J202" s="18"/>
      <c r="K202" s="18"/>
      <c r="L202" s="18"/>
      <c r="M202" s="18"/>
      <c r="N202" s="18"/>
      <c r="O202" s="18"/>
      <c r="P202" s="18"/>
      <c r="Q202" s="18"/>
      <c r="R202" s="18"/>
      <c r="S202" s="18"/>
      <c r="T202" s="18"/>
      <c r="U202" s="18"/>
      <c r="V202" s="18"/>
      <c r="W202" s="18"/>
      <c r="X202" s="18"/>
      <c r="Y202" s="18"/>
    </row>
    <row r="203" spans="1:25" ht="13.5" customHeight="1">
      <c r="A203" s="20"/>
      <c r="B203" s="20"/>
      <c r="C203" s="20"/>
      <c r="D203" s="20"/>
      <c r="E203" s="19"/>
      <c r="F203" s="19"/>
      <c r="G203" s="18"/>
      <c r="H203" s="18"/>
      <c r="I203" s="18"/>
      <c r="J203" s="18"/>
      <c r="K203" s="18"/>
      <c r="L203" s="18"/>
      <c r="M203" s="18"/>
      <c r="N203" s="18"/>
      <c r="O203" s="18"/>
      <c r="P203" s="18"/>
      <c r="Q203" s="18"/>
      <c r="R203" s="18"/>
      <c r="S203" s="18"/>
      <c r="T203" s="18"/>
      <c r="U203" s="18"/>
      <c r="V203" s="18"/>
      <c r="W203" s="18"/>
      <c r="X203" s="18"/>
      <c r="Y203" s="18"/>
    </row>
    <row r="204" spans="1:25" ht="13.5" customHeight="1">
      <c r="A204" s="20"/>
      <c r="B204" s="20"/>
      <c r="C204" s="20"/>
      <c r="D204" s="20"/>
      <c r="E204" s="19"/>
      <c r="F204" s="19"/>
      <c r="G204" s="18"/>
      <c r="H204" s="18"/>
      <c r="I204" s="18"/>
      <c r="J204" s="18"/>
      <c r="K204" s="18"/>
      <c r="L204" s="18"/>
      <c r="M204" s="18"/>
      <c r="N204" s="18"/>
      <c r="O204" s="18"/>
      <c r="P204" s="18"/>
      <c r="Q204" s="18"/>
      <c r="R204" s="18"/>
      <c r="S204" s="18"/>
      <c r="T204" s="18"/>
      <c r="U204" s="18"/>
      <c r="V204" s="18"/>
      <c r="W204" s="18"/>
      <c r="X204" s="18"/>
      <c r="Y204" s="18"/>
    </row>
    <row r="205" spans="1:25" ht="13.5" customHeight="1">
      <c r="A205" s="20"/>
      <c r="B205" s="20"/>
      <c r="C205" s="20"/>
      <c r="D205" s="20"/>
      <c r="E205" s="19"/>
      <c r="F205" s="19"/>
      <c r="G205" s="18"/>
      <c r="H205" s="18"/>
      <c r="I205" s="18"/>
      <c r="J205" s="18"/>
      <c r="K205" s="18"/>
      <c r="L205" s="18"/>
      <c r="M205" s="18"/>
      <c r="N205" s="18"/>
      <c r="O205" s="18"/>
      <c r="P205" s="18"/>
      <c r="Q205" s="18"/>
      <c r="R205" s="18"/>
      <c r="S205" s="18"/>
      <c r="T205" s="18"/>
      <c r="U205" s="18"/>
      <c r="V205" s="18"/>
      <c r="W205" s="18"/>
      <c r="X205" s="18"/>
      <c r="Y205" s="18"/>
    </row>
    <row r="206" spans="1:25" ht="13.5" customHeight="1">
      <c r="A206" s="20"/>
      <c r="B206" s="20"/>
      <c r="C206" s="20"/>
      <c r="D206" s="20"/>
      <c r="E206" s="19"/>
      <c r="F206" s="19"/>
      <c r="G206" s="18"/>
      <c r="H206" s="18"/>
      <c r="I206" s="18"/>
      <c r="J206" s="18"/>
      <c r="K206" s="18"/>
      <c r="L206" s="18"/>
      <c r="M206" s="18"/>
      <c r="N206" s="18"/>
      <c r="O206" s="18"/>
      <c r="P206" s="18"/>
      <c r="Q206" s="18"/>
      <c r="R206" s="18"/>
      <c r="S206" s="18"/>
      <c r="T206" s="18"/>
      <c r="U206" s="18"/>
      <c r="V206" s="18"/>
      <c r="W206" s="18"/>
      <c r="X206" s="18"/>
      <c r="Y206" s="18"/>
    </row>
    <row r="207" spans="1:25" ht="13.5" customHeight="1">
      <c r="A207" s="20"/>
      <c r="B207" s="20"/>
      <c r="C207" s="20"/>
      <c r="D207" s="20"/>
      <c r="E207" s="19"/>
      <c r="F207" s="19"/>
      <c r="G207" s="18"/>
      <c r="H207" s="18"/>
      <c r="I207" s="18"/>
      <c r="J207" s="18"/>
      <c r="K207" s="18"/>
      <c r="L207" s="18"/>
      <c r="M207" s="18"/>
      <c r="N207" s="18"/>
      <c r="O207" s="18"/>
      <c r="P207" s="18"/>
      <c r="Q207" s="18"/>
      <c r="R207" s="18"/>
      <c r="S207" s="18"/>
      <c r="T207" s="18"/>
      <c r="U207" s="18"/>
      <c r="V207" s="18"/>
      <c r="W207" s="18"/>
      <c r="X207" s="18"/>
      <c r="Y207" s="18"/>
    </row>
    <row r="208" spans="1:25" ht="13.5" customHeight="1">
      <c r="A208" s="20"/>
      <c r="B208" s="20"/>
      <c r="C208" s="20"/>
      <c r="D208" s="20"/>
      <c r="E208" s="19"/>
      <c r="F208" s="19"/>
      <c r="G208" s="18"/>
      <c r="H208" s="18"/>
      <c r="I208" s="18"/>
      <c r="J208" s="18"/>
      <c r="K208" s="18"/>
      <c r="L208" s="18"/>
      <c r="M208" s="18"/>
      <c r="N208" s="18"/>
      <c r="O208" s="18"/>
      <c r="P208" s="18"/>
      <c r="Q208" s="18"/>
      <c r="R208" s="18"/>
      <c r="S208" s="18"/>
      <c r="T208" s="18"/>
      <c r="U208" s="18"/>
      <c r="V208" s="18"/>
      <c r="W208" s="18"/>
      <c r="X208" s="18"/>
      <c r="Y208" s="18"/>
    </row>
    <row r="209" spans="1:25" ht="13.5" customHeight="1">
      <c r="A209" s="20"/>
      <c r="B209" s="20"/>
      <c r="C209" s="20"/>
      <c r="D209" s="20"/>
      <c r="E209" s="19"/>
      <c r="F209" s="19"/>
      <c r="G209" s="18"/>
      <c r="H209" s="18"/>
      <c r="I209" s="18"/>
      <c r="J209" s="18"/>
      <c r="K209" s="18"/>
      <c r="L209" s="18"/>
      <c r="M209" s="18"/>
      <c r="N209" s="18"/>
      <c r="O209" s="18"/>
      <c r="P209" s="18"/>
      <c r="Q209" s="18"/>
      <c r="R209" s="18"/>
      <c r="S209" s="18"/>
      <c r="T209" s="18"/>
      <c r="U209" s="18"/>
      <c r="V209" s="18"/>
      <c r="W209" s="18"/>
      <c r="X209" s="18"/>
      <c r="Y209" s="18"/>
    </row>
    <row r="210" spans="1:25" ht="13.5" customHeight="1">
      <c r="A210" s="20"/>
      <c r="B210" s="20"/>
      <c r="C210" s="20"/>
      <c r="D210" s="20"/>
      <c r="E210" s="19"/>
      <c r="F210" s="19"/>
      <c r="G210" s="18"/>
      <c r="H210" s="18"/>
      <c r="I210" s="18"/>
      <c r="J210" s="18"/>
      <c r="K210" s="18"/>
      <c r="L210" s="18"/>
      <c r="M210" s="18"/>
      <c r="N210" s="18"/>
      <c r="O210" s="18"/>
      <c r="P210" s="18"/>
      <c r="Q210" s="18"/>
      <c r="R210" s="18"/>
      <c r="S210" s="18"/>
      <c r="T210" s="18"/>
      <c r="U210" s="18"/>
      <c r="V210" s="18"/>
      <c r="W210" s="18"/>
      <c r="X210" s="18"/>
      <c r="Y210" s="18"/>
    </row>
    <row r="211" spans="1:25" ht="13.5" customHeight="1">
      <c r="A211" s="20"/>
      <c r="B211" s="20"/>
      <c r="C211" s="20"/>
      <c r="D211" s="20"/>
      <c r="E211" s="19"/>
      <c r="F211" s="19"/>
      <c r="G211" s="18"/>
      <c r="H211" s="18"/>
      <c r="I211" s="18"/>
      <c r="J211" s="18"/>
      <c r="K211" s="18"/>
      <c r="L211" s="18"/>
      <c r="M211" s="18"/>
      <c r="N211" s="18"/>
      <c r="O211" s="18"/>
      <c r="P211" s="18"/>
      <c r="Q211" s="18"/>
      <c r="R211" s="18"/>
      <c r="S211" s="18"/>
      <c r="T211" s="18"/>
      <c r="U211" s="18"/>
      <c r="V211" s="18"/>
      <c r="W211" s="18"/>
      <c r="X211" s="18"/>
      <c r="Y211" s="18"/>
    </row>
    <row r="212" spans="1:25" ht="13.5" customHeight="1">
      <c r="A212" s="20"/>
      <c r="B212" s="20"/>
      <c r="C212" s="20"/>
      <c r="D212" s="20"/>
      <c r="E212" s="19"/>
      <c r="F212" s="19"/>
      <c r="G212" s="18"/>
      <c r="H212" s="18"/>
      <c r="I212" s="18"/>
      <c r="J212" s="18"/>
      <c r="K212" s="18"/>
      <c r="L212" s="18"/>
      <c r="M212" s="18"/>
      <c r="N212" s="18"/>
      <c r="O212" s="18"/>
      <c r="P212" s="18"/>
      <c r="Q212" s="18"/>
      <c r="R212" s="18"/>
      <c r="S212" s="18"/>
      <c r="T212" s="18"/>
      <c r="U212" s="18"/>
      <c r="V212" s="18"/>
      <c r="W212" s="18"/>
      <c r="X212" s="18"/>
      <c r="Y212" s="18"/>
    </row>
    <row r="213" spans="1:25" ht="13.5" customHeight="1">
      <c r="A213" s="20"/>
      <c r="B213" s="20"/>
      <c r="C213" s="20"/>
      <c r="D213" s="20"/>
      <c r="E213" s="19"/>
      <c r="F213" s="19"/>
      <c r="G213" s="18"/>
      <c r="H213" s="18"/>
      <c r="I213" s="18"/>
      <c r="J213" s="18"/>
      <c r="K213" s="18"/>
      <c r="L213" s="18"/>
      <c r="M213" s="18"/>
      <c r="N213" s="18"/>
      <c r="O213" s="18"/>
      <c r="P213" s="18"/>
      <c r="Q213" s="18"/>
      <c r="R213" s="18"/>
      <c r="S213" s="18"/>
      <c r="T213" s="18"/>
      <c r="U213" s="18"/>
      <c r="V213" s="18"/>
      <c r="W213" s="18"/>
      <c r="X213" s="18"/>
      <c r="Y213" s="18"/>
    </row>
    <row r="214" spans="1:25" ht="13.5" customHeight="1">
      <c r="A214" s="20"/>
      <c r="B214" s="20"/>
      <c r="C214" s="20"/>
      <c r="D214" s="20"/>
      <c r="E214" s="19"/>
      <c r="F214" s="19"/>
      <c r="G214" s="18"/>
      <c r="H214" s="18"/>
      <c r="I214" s="18"/>
      <c r="J214" s="18"/>
      <c r="K214" s="18"/>
      <c r="L214" s="18"/>
      <c r="M214" s="18"/>
      <c r="N214" s="18"/>
      <c r="O214" s="18"/>
      <c r="P214" s="18"/>
      <c r="Q214" s="18"/>
      <c r="R214" s="18"/>
      <c r="S214" s="18"/>
      <c r="T214" s="18"/>
      <c r="U214" s="18"/>
      <c r="V214" s="18"/>
      <c r="W214" s="18"/>
      <c r="X214" s="18"/>
      <c r="Y214" s="18"/>
    </row>
    <row r="215" spans="1:25" ht="13.5" customHeight="1">
      <c r="A215" s="20"/>
      <c r="B215" s="20"/>
      <c r="C215" s="20"/>
      <c r="D215" s="20"/>
      <c r="E215" s="19"/>
      <c r="F215" s="19"/>
      <c r="G215" s="18"/>
      <c r="H215" s="18"/>
      <c r="I215" s="18"/>
      <c r="J215" s="18"/>
      <c r="K215" s="18"/>
      <c r="L215" s="18"/>
      <c r="M215" s="18"/>
      <c r="N215" s="18"/>
      <c r="O215" s="18"/>
      <c r="P215" s="18"/>
      <c r="Q215" s="18"/>
      <c r="R215" s="18"/>
      <c r="S215" s="18"/>
      <c r="T215" s="18"/>
      <c r="U215" s="18"/>
      <c r="V215" s="18"/>
      <c r="W215" s="18"/>
      <c r="X215" s="18"/>
      <c r="Y215" s="18"/>
    </row>
    <row r="216" spans="1:25" ht="13.5" customHeight="1">
      <c r="A216" s="20"/>
      <c r="B216" s="20"/>
      <c r="C216" s="20"/>
      <c r="D216" s="20"/>
      <c r="E216" s="19"/>
      <c r="F216" s="19"/>
      <c r="G216" s="18"/>
      <c r="H216" s="18"/>
      <c r="I216" s="18"/>
      <c r="J216" s="18"/>
      <c r="K216" s="18"/>
      <c r="L216" s="18"/>
      <c r="M216" s="18"/>
      <c r="N216" s="18"/>
      <c r="O216" s="18"/>
      <c r="P216" s="18"/>
      <c r="Q216" s="18"/>
      <c r="R216" s="18"/>
      <c r="S216" s="18"/>
      <c r="T216" s="18"/>
      <c r="U216" s="18"/>
      <c r="V216" s="18"/>
      <c r="W216" s="18"/>
      <c r="X216" s="18"/>
      <c r="Y216" s="18"/>
    </row>
    <row r="217" spans="1:25" ht="13.5" customHeight="1">
      <c r="A217" s="20"/>
      <c r="B217" s="20"/>
      <c r="C217" s="20"/>
      <c r="D217" s="20"/>
      <c r="E217" s="19"/>
      <c r="F217" s="19"/>
      <c r="G217" s="18"/>
      <c r="H217" s="18"/>
      <c r="I217" s="18"/>
      <c r="J217" s="18"/>
      <c r="K217" s="18"/>
      <c r="L217" s="18"/>
      <c r="M217" s="18"/>
      <c r="N217" s="18"/>
      <c r="O217" s="18"/>
      <c r="P217" s="18"/>
      <c r="Q217" s="18"/>
      <c r="R217" s="18"/>
      <c r="S217" s="18"/>
      <c r="T217" s="18"/>
      <c r="U217" s="18"/>
      <c r="V217" s="18"/>
      <c r="W217" s="18"/>
      <c r="X217" s="18"/>
      <c r="Y217" s="18"/>
    </row>
    <row r="218" spans="1:25" ht="13.5" customHeight="1">
      <c r="A218" s="20"/>
      <c r="B218" s="20"/>
      <c r="C218" s="20"/>
      <c r="D218" s="20"/>
      <c r="E218" s="19"/>
      <c r="F218" s="19"/>
      <c r="G218" s="18"/>
      <c r="H218" s="18"/>
      <c r="I218" s="18"/>
      <c r="J218" s="18"/>
      <c r="K218" s="18"/>
      <c r="L218" s="18"/>
      <c r="M218" s="18"/>
      <c r="N218" s="18"/>
      <c r="O218" s="18"/>
      <c r="P218" s="18"/>
      <c r="Q218" s="18"/>
      <c r="R218" s="18"/>
      <c r="S218" s="18"/>
      <c r="T218" s="18"/>
      <c r="U218" s="18"/>
      <c r="V218" s="18"/>
      <c r="W218" s="18"/>
      <c r="X218" s="18"/>
      <c r="Y218" s="18"/>
    </row>
    <row r="219" spans="1:25" ht="13.5" customHeight="1">
      <c r="A219" s="20"/>
      <c r="B219" s="20"/>
      <c r="C219" s="20"/>
      <c r="D219" s="20"/>
      <c r="E219" s="19"/>
      <c r="F219" s="19"/>
      <c r="G219" s="18"/>
      <c r="H219" s="18"/>
      <c r="I219" s="18"/>
      <c r="J219" s="18"/>
      <c r="K219" s="18"/>
      <c r="L219" s="18"/>
      <c r="M219" s="18"/>
      <c r="N219" s="18"/>
      <c r="O219" s="18"/>
      <c r="P219" s="18"/>
      <c r="Q219" s="18"/>
      <c r="R219" s="18"/>
      <c r="S219" s="18"/>
      <c r="T219" s="18"/>
      <c r="U219" s="18"/>
      <c r="V219" s="18"/>
      <c r="W219" s="18"/>
      <c r="X219" s="18"/>
      <c r="Y219" s="18"/>
    </row>
    <row r="220" spans="1:25" ht="13.5" customHeight="1">
      <c r="A220" s="20"/>
      <c r="B220" s="20"/>
      <c r="C220" s="20"/>
      <c r="D220" s="20"/>
      <c r="E220" s="19"/>
      <c r="F220" s="19"/>
      <c r="G220" s="18"/>
      <c r="H220" s="18"/>
      <c r="I220" s="18"/>
      <c r="J220" s="18"/>
      <c r="K220" s="18"/>
      <c r="L220" s="18"/>
      <c r="M220" s="18"/>
      <c r="N220" s="18"/>
      <c r="O220" s="18"/>
      <c r="P220" s="18"/>
      <c r="Q220" s="18"/>
      <c r="R220" s="18"/>
      <c r="S220" s="18"/>
      <c r="T220" s="18"/>
      <c r="U220" s="18"/>
      <c r="V220" s="18"/>
      <c r="W220" s="18"/>
      <c r="X220" s="18"/>
      <c r="Y220" s="18"/>
    </row>
    <row r="221" spans="1:25" ht="13.5" customHeight="1">
      <c r="A221" s="20"/>
      <c r="B221" s="20"/>
      <c r="C221" s="20"/>
      <c r="D221" s="20"/>
      <c r="E221" s="19"/>
      <c r="F221" s="19"/>
      <c r="G221" s="18"/>
      <c r="H221" s="18"/>
      <c r="I221" s="18"/>
      <c r="J221" s="18"/>
      <c r="K221" s="18"/>
      <c r="L221" s="18"/>
      <c r="M221" s="18"/>
      <c r="N221" s="18"/>
      <c r="O221" s="18"/>
      <c r="P221" s="18"/>
      <c r="Q221" s="18"/>
      <c r="R221" s="18"/>
      <c r="S221" s="18"/>
      <c r="T221" s="18"/>
      <c r="U221" s="18"/>
      <c r="V221" s="18"/>
      <c r="W221" s="18"/>
      <c r="X221" s="18"/>
      <c r="Y221" s="18"/>
    </row>
    <row r="222" spans="1:25" ht="13.5" customHeight="1">
      <c r="A222" s="20"/>
      <c r="B222" s="20"/>
      <c r="C222" s="20"/>
      <c r="D222" s="20"/>
      <c r="E222" s="19"/>
      <c r="F222" s="19"/>
      <c r="G222" s="18"/>
      <c r="H222" s="18"/>
      <c r="I222" s="18"/>
      <c r="J222" s="18"/>
      <c r="K222" s="18"/>
      <c r="L222" s="18"/>
      <c r="M222" s="18"/>
      <c r="N222" s="18"/>
      <c r="O222" s="18"/>
      <c r="P222" s="18"/>
      <c r="Q222" s="18"/>
      <c r="R222" s="18"/>
      <c r="S222" s="18"/>
      <c r="T222" s="18"/>
      <c r="U222" s="18"/>
      <c r="V222" s="18"/>
      <c r="W222" s="18"/>
      <c r="X222" s="18"/>
      <c r="Y222" s="18"/>
    </row>
    <row r="223" spans="1:25" ht="13.5" customHeight="1">
      <c r="A223" s="20"/>
      <c r="B223" s="20"/>
      <c r="C223" s="20"/>
      <c r="D223" s="20"/>
      <c r="E223" s="19"/>
      <c r="F223" s="19"/>
      <c r="G223" s="18"/>
      <c r="H223" s="18"/>
      <c r="I223" s="18"/>
      <c r="J223" s="18"/>
      <c r="K223" s="18"/>
      <c r="L223" s="18"/>
      <c r="M223" s="18"/>
      <c r="N223" s="18"/>
      <c r="O223" s="18"/>
      <c r="P223" s="18"/>
      <c r="Q223" s="18"/>
      <c r="R223" s="18"/>
      <c r="S223" s="18"/>
      <c r="T223" s="18"/>
      <c r="U223" s="18"/>
      <c r="V223" s="18"/>
      <c r="W223" s="18"/>
      <c r="X223" s="18"/>
      <c r="Y223" s="18"/>
    </row>
    <row r="224" spans="1:25" ht="13.5" customHeight="1">
      <c r="A224" s="20"/>
      <c r="B224" s="20"/>
      <c r="C224" s="20"/>
      <c r="D224" s="20"/>
      <c r="E224" s="19"/>
      <c r="F224" s="19"/>
      <c r="G224" s="18"/>
      <c r="H224" s="18"/>
      <c r="I224" s="18"/>
      <c r="J224" s="18"/>
      <c r="K224" s="18"/>
      <c r="L224" s="18"/>
      <c r="M224" s="18"/>
      <c r="N224" s="18"/>
      <c r="O224" s="18"/>
      <c r="P224" s="18"/>
      <c r="Q224" s="18"/>
      <c r="R224" s="18"/>
      <c r="S224" s="18"/>
      <c r="T224" s="18"/>
      <c r="U224" s="18"/>
      <c r="V224" s="18"/>
      <c r="W224" s="18"/>
      <c r="X224" s="18"/>
      <c r="Y224" s="18"/>
    </row>
    <row r="225" spans="1:25" ht="13.5" customHeight="1">
      <c r="A225" s="20"/>
      <c r="B225" s="20"/>
      <c r="C225" s="20"/>
      <c r="D225" s="20"/>
      <c r="E225" s="19"/>
      <c r="F225" s="19"/>
      <c r="G225" s="18"/>
      <c r="H225" s="18"/>
      <c r="I225" s="18"/>
      <c r="J225" s="18"/>
      <c r="K225" s="18"/>
      <c r="L225" s="18"/>
      <c r="M225" s="18"/>
      <c r="N225" s="18"/>
      <c r="O225" s="18"/>
      <c r="P225" s="18"/>
      <c r="Q225" s="18"/>
      <c r="R225" s="18"/>
      <c r="S225" s="18"/>
      <c r="T225" s="18"/>
      <c r="U225" s="18"/>
      <c r="V225" s="18"/>
      <c r="W225" s="18"/>
      <c r="X225" s="18"/>
      <c r="Y225" s="18"/>
    </row>
    <row r="226" spans="1:25" ht="13.5" customHeight="1">
      <c r="A226" s="20"/>
      <c r="B226" s="20"/>
      <c r="C226" s="20"/>
      <c r="D226" s="20"/>
      <c r="E226" s="19"/>
      <c r="F226" s="19"/>
      <c r="G226" s="18"/>
      <c r="H226" s="18"/>
      <c r="I226" s="18"/>
      <c r="J226" s="18"/>
      <c r="K226" s="18"/>
      <c r="L226" s="18"/>
      <c r="M226" s="18"/>
      <c r="N226" s="18"/>
      <c r="O226" s="18"/>
      <c r="P226" s="18"/>
      <c r="Q226" s="18"/>
      <c r="R226" s="18"/>
      <c r="S226" s="18"/>
      <c r="T226" s="18"/>
      <c r="U226" s="18"/>
      <c r="V226" s="18"/>
      <c r="W226" s="18"/>
      <c r="X226" s="18"/>
      <c r="Y226" s="18"/>
    </row>
    <row r="227" spans="1:25" ht="13.5" customHeight="1">
      <c r="A227" s="20"/>
      <c r="B227" s="20"/>
      <c r="C227" s="20"/>
      <c r="D227" s="20"/>
      <c r="E227" s="19"/>
      <c r="F227" s="19"/>
      <c r="G227" s="18"/>
      <c r="H227" s="18"/>
      <c r="I227" s="18"/>
      <c r="J227" s="18"/>
      <c r="K227" s="18"/>
      <c r="L227" s="18"/>
      <c r="M227" s="18"/>
      <c r="N227" s="18"/>
      <c r="O227" s="18"/>
      <c r="P227" s="18"/>
      <c r="Q227" s="18"/>
      <c r="R227" s="18"/>
      <c r="S227" s="18"/>
      <c r="T227" s="18"/>
      <c r="U227" s="18"/>
      <c r="V227" s="18"/>
      <c r="W227" s="18"/>
      <c r="X227" s="18"/>
      <c r="Y227" s="18"/>
    </row>
    <row r="228" spans="1:25" ht="13.5" customHeight="1">
      <c r="A228" s="20"/>
      <c r="B228" s="20"/>
      <c r="C228" s="20"/>
      <c r="D228" s="20"/>
      <c r="E228" s="19"/>
      <c r="F228" s="19"/>
      <c r="G228" s="18"/>
      <c r="H228" s="18"/>
      <c r="I228" s="18"/>
      <c r="J228" s="18"/>
      <c r="K228" s="18"/>
      <c r="L228" s="18"/>
      <c r="M228" s="18"/>
      <c r="N228" s="18"/>
      <c r="O228" s="18"/>
      <c r="P228" s="18"/>
      <c r="Q228" s="18"/>
      <c r="R228" s="18"/>
      <c r="S228" s="18"/>
      <c r="T228" s="18"/>
      <c r="U228" s="18"/>
      <c r="V228" s="18"/>
      <c r="W228" s="18"/>
      <c r="X228" s="18"/>
      <c r="Y228" s="18"/>
    </row>
    <row r="229" spans="1:25" ht="13.5" customHeight="1">
      <c r="A229" s="20"/>
      <c r="B229" s="20"/>
      <c r="C229" s="20"/>
      <c r="D229" s="20"/>
      <c r="E229" s="19"/>
      <c r="F229" s="19"/>
      <c r="G229" s="18"/>
      <c r="H229" s="18"/>
      <c r="I229" s="18"/>
      <c r="J229" s="18"/>
      <c r="K229" s="18"/>
      <c r="L229" s="18"/>
      <c r="M229" s="18"/>
      <c r="N229" s="18"/>
      <c r="O229" s="18"/>
      <c r="P229" s="18"/>
      <c r="Q229" s="18"/>
      <c r="R229" s="18"/>
      <c r="S229" s="18"/>
      <c r="T229" s="18"/>
      <c r="U229" s="18"/>
      <c r="V229" s="18"/>
      <c r="W229" s="18"/>
      <c r="X229" s="18"/>
      <c r="Y229" s="18"/>
    </row>
    <row r="230" spans="1:25" ht="13.5" customHeight="1">
      <c r="A230" s="20"/>
      <c r="B230" s="20"/>
      <c r="C230" s="20"/>
      <c r="D230" s="20"/>
      <c r="E230" s="19"/>
      <c r="F230" s="19"/>
      <c r="G230" s="18"/>
      <c r="H230" s="18"/>
      <c r="I230" s="18"/>
      <c r="J230" s="18"/>
      <c r="K230" s="18"/>
      <c r="L230" s="18"/>
      <c r="M230" s="18"/>
      <c r="N230" s="18"/>
      <c r="O230" s="18"/>
      <c r="P230" s="18"/>
      <c r="Q230" s="18"/>
      <c r="R230" s="18"/>
      <c r="S230" s="18"/>
      <c r="T230" s="18"/>
      <c r="U230" s="18"/>
      <c r="V230" s="18"/>
      <c r="W230" s="18"/>
      <c r="X230" s="18"/>
      <c r="Y230" s="18"/>
    </row>
    <row r="231" spans="1:25" ht="13.5" customHeight="1">
      <c r="A231" s="20"/>
      <c r="B231" s="20"/>
      <c r="C231" s="20"/>
      <c r="D231" s="20"/>
      <c r="E231" s="19"/>
      <c r="F231" s="19"/>
      <c r="G231" s="18"/>
      <c r="H231" s="18"/>
      <c r="I231" s="18"/>
      <c r="J231" s="18"/>
      <c r="K231" s="18"/>
      <c r="L231" s="18"/>
      <c r="M231" s="18"/>
      <c r="N231" s="18"/>
      <c r="O231" s="18"/>
      <c r="P231" s="18"/>
      <c r="Q231" s="18"/>
      <c r="R231" s="18"/>
      <c r="S231" s="18"/>
      <c r="T231" s="18"/>
      <c r="U231" s="18"/>
      <c r="V231" s="18"/>
      <c r="W231" s="18"/>
      <c r="X231" s="18"/>
      <c r="Y231" s="18"/>
    </row>
    <row r="232" spans="1:25" ht="13.5" customHeight="1">
      <c r="A232" s="20"/>
      <c r="B232" s="20"/>
      <c r="C232" s="20"/>
      <c r="D232" s="20"/>
      <c r="E232" s="19"/>
      <c r="F232" s="19"/>
      <c r="G232" s="18"/>
      <c r="H232" s="18"/>
      <c r="I232" s="18"/>
      <c r="J232" s="18"/>
      <c r="K232" s="18"/>
      <c r="L232" s="18"/>
      <c r="M232" s="18"/>
      <c r="N232" s="18"/>
      <c r="O232" s="18"/>
      <c r="P232" s="18"/>
      <c r="Q232" s="18"/>
      <c r="R232" s="18"/>
      <c r="S232" s="18"/>
      <c r="T232" s="18"/>
      <c r="U232" s="18"/>
      <c r="V232" s="18"/>
      <c r="W232" s="18"/>
      <c r="X232" s="18"/>
      <c r="Y232" s="18"/>
    </row>
    <row r="233" spans="1:25" ht="13.5" customHeight="1">
      <c r="A233" s="20"/>
      <c r="B233" s="20"/>
      <c r="C233" s="20"/>
      <c r="D233" s="20"/>
      <c r="E233" s="19"/>
      <c r="F233" s="19"/>
      <c r="G233" s="18"/>
      <c r="H233" s="18"/>
      <c r="I233" s="18"/>
      <c r="J233" s="18"/>
      <c r="K233" s="18"/>
      <c r="L233" s="18"/>
      <c r="M233" s="18"/>
      <c r="N233" s="18"/>
      <c r="O233" s="18"/>
      <c r="P233" s="18"/>
      <c r="Q233" s="18"/>
      <c r="R233" s="18"/>
      <c r="S233" s="18"/>
      <c r="T233" s="18"/>
      <c r="U233" s="18"/>
      <c r="V233" s="18"/>
      <c r="W233" s="18"/>
      <c r="X233" s="18"/>
      <c r="Y233" s="18"/>
    </row>
    <row r="234" spans="1:25" ht="13.5" customHeight="1">
      <c r="A234" s="20"/>
      <c r="B234" s="20"/>
      <c r="C234" s="20"/>
      <c r="D234" s="20"/>
      <c r="E234" s="19"/>
      <c r="F234" s="19"/>
      <c r="G234" s="18"/>
      <c r="H234" s="18"/>
      <c r="I234" s="18"/>
      <c r="J234" s="18"/>
      <c r="K234" s="18"/>
      <c r="L234" s="18"/>
      <c r="M234" s="18"/>
      <c r="N234" s="18"/>
      <c r="O234" s="18"/>
      <c r="P234" s="18"/>
      <c r="Q234" s="18"/>
      <c r="R234" s="18"/>
      <c r="S234" s="18"/>
      <c r="T234" s="18"/>
      <c r="U234" s="18"/>
      <c r="V234" s="18"/>
      <c r="W234" s="18"/>
      <c r="X234" s="18"/>
      <c r="Y234" s="18"/>
    </row>
    <row r="235" spans="1:25" ht="13.5" customHeight="1">
      <c r="A235" s="20"/>
      <c r="B235" s="20"/>
      <c r="C235" s="20"/>
      <c r="D235" s="20"/>
      <c r="E235" s="19"/>
      <c r="F235" s="19"/>
      <c r="G235" s="18"/>
      <c r="H235" s="18"/>
      <c r="I235" s="18"/>
      <c r="J235" s="18"/>
      <c r="K235" s="18"/>
      <c r="L235" s="18"/>
      <c r="M235" s="18"/>
      <c r="N235" s="18"/>
      <c r="O235" s="18"/>
      <c r="P235" s="18"/>
      <c r="Q235" s="18"/>
      <c r="R235" s="18"/>
      <c r="S235" s="18"/>
      <c r="T235" s="18"/>
      <c r="U235" s="18"/>
      <c r="V235" s="18"/>
      <c r="W235" s="18"/>
      <c r="X235" s="18"/>
      <c r="Y235" s="18"/>
    </row>
    <row r="236" spans="1:25" ht="13.5" customHeight="1">
      <c r="A236" s="20"/>
      <c r="B236" s="20"/>
      <c r="C236" s="20"/>
      <c r="D236" s="20"/>
      <c r="E236" s="19"/>
      <c r="F236" s="19"/>
      <c r="G236" s="18"/>
      <c r="H236" s="18"/>
      <c r="I236" s="18"/>
      <c r="J236" s="18"/>
      <c r="K236" s="18"/>
      <c r="L236" s="18"/>
      <c r="M236" s="18"/>
      <c r="N236" s="18"/>
      <c r="O236" s="18"/>
      <c r="P236" s="18"/>
      <c r="Q236" s="18"/>
      <c r="R236" s="18"/>
      <c r="S236" s="18"/>
      <c r="T236" s="18"/>
      <c r="U236" s="18"/>
      <c r="V236" s="18"/>
      <c r="W236" s="18"/>
      <c r="X236" s="18"/>
      <c r="Y236" s="18"/>
    </row>
    <row r="237" spans="1:25" ht="13.5" customHeight="1">
      <c r="A237" s="20"/>
      <c r="B237" s="20"/>
      <c r="C237" s="20"/>
      <c r="D237" s="20"/>
      <c r="E237" s="19"/>
      <c r="F237" s="19"/>
      <c r="G237" s="18"/>
      <c r="H237" s="18"/>
      <c r="I237" s="18"/>
      <c r="J237" s="18"/>
      <c r="K237" s="18"/>
      <c r="L237" s="18"/>
      <c r="M237" s="18"/>
      <c r="N237" s="18"/>
      <c r="O237" s="18"/>
      <c r="P237" s="18"/>
      <c r="Q237" s="18"/>
      <c r="R237" s="18"/>
      <c r="S237" s="18"/>
      <c r="T237" s="18"/>
      <c r="U237" s="18"/>
      <c r="V237" s="18"/>
      <c r="W237" s="18"/>
      <c r="X237" s="18"/>
      <c r="Y237" s="18"/>
    </row>
    <row r="238" spans="1:25" ht="13.5" customHeight="1">
      <c r="A238" s="20"/>
      <c r="B238" s="20"/>
      <c r="C238" s="20"/>
      <c r="D238" s="20"/>
      <c r="E238" s="19"/>
      <c r="F238" s="19"/>
      <c r="G238" s="18"/>
      <c r="H238" s="18"/>
      <c r="I238" s="18"/>
      <c r="J238" s="18"/>
      <c r="K238" s="18"/>
      <c r="L238" s="18"/>
      <c r="M238" s="18"/>
      <c r="N238" s="18"/>
      <c r="O238" s="18"/>
      <c r="P238" s="18"/>
      <c r="Q238" s="18"/>
      <c r="R238" s="18"/>
      <c r="S238" s="18"/>
      <c r="T238" s="18"/>
      <c r="U238" s="18"/>
      <c r="V238" s="18"/>
      <c r="W238" s="18"/>
      <c r="X238" s="18"/>
      <c r="Y238" s="18"/>
    </row>
    <row r="239" spans="1:25" ht="13.5" customHeight="1">
      <c r="A239" s="20"/>
      <c r="B239" s="20"/>
      <c r="C239" s="20"/>
      <c r="D239" s="20"/>
      <c r="E239" s="19"/>
      <c r="F239" s="19"/>
      <c r="G239" s="18"/>
      <c r="H239" s="18"/>
      <c r="I239" s="18"/>
      <c r="J239" s="18"/>
      <c r="K239" s="18"/>
      <c r="L239" s="18"/>
      <c r="M239" s="18"/>
      <c r="N239" s="18"/>
      <c r="O239" s="18"/>
      <c r="P239" s="18"/>
      <c r="Q239" s="18"/>
      <c r="R239" s="18"/>
      <c r="S239" s="18"/>
      <c r="T239" s="18"/>
      <c r="U239" s="18"/>
      <c r="V239" s="18"/>
      <c r="W239" s="18"/>
      <c r="X239" s="18"/>
      <c r="Y239" s="18"/>
    </row>
    <row r="240" spans="1:25" ht="13.5" customHeight="1">
      <c r="A240" s="20"/>
      <c r="B240" s="20"/>
      <c r="C240" s="20"/>
      <c r="D240" s="20"/>
      <c r="E240" s="19"/>
      <c r="F240" s="19"/>
      <c r="G240" s="18"/>
      <c r="H240" s="18"/>
      <c r="I240" s="18"/>
      <c r="J240" s="18"/>
      <c r="K240" s="18"/>
      <c r="L240" s="18"/>
      <c r="M240" s="18"/>
      <c r="N240" s="18"/>
      <c r="O240" s="18"/>
      <c r="P240" s="18"/>
      <c r="Q240" s="18"/>
      <c r="R240" s="18"/>
      <c r="S240" s="18"/>
      <c r="T240" s="18"/>
      <c r="U240" s="18"/>
      <c r="V240" s="18"/>
      <c r="W240" s="18"/>
      <c r="X240" s="18"/>
      <c r="Y240" s="18"/>
    </row>
    <row r="241" spans="1:25" ht="13.5" customHeight="1">
      <c r="A241" s="20"/>
      <c r="B241" s="20"/>
      <c r="C241" s="20"/>
      <c r="D241" s="20"/>
      <c r="E241" s="19"/>
      <c r="F241" s="19"/>
      <c r="G241" s="18"/>
      <c r="H241" s="18"/>
      <c r="I241" s="18"/>
      <c r="J241" s="18"/>
      <c r="K241" s="18"/>
      <c r="L241" s="18"/>
      <c r="M241" s="18"/>
      <c r="N241" s="18"/>
      <c r="O241" s="18"/>
      <c r="P241" s="18"/>
      <c r="Q241" s="18"/>
      <c r="R241" s="18"/>
      <c r="S241" s="18"/>
      <c r="T241" s="18"/>
      <c r="U241" s="18"/>
      <c r="V241" s="18"/>
      <c r="W241" s="18"/>
      <c r="X241" s="18"/>
      <c r="Y241" s="18"/>
    </row>
    <row r="242" spans="1:25" ht="13.5" customHeight="1">
      <c r="A242" s="20"/>
      <c r="B242" s="20"/>
      <c r="C242" s="20"/>
      <c r="D242" s="20"/>
      <c r="E242" s="19"/>
      <c r="F242" s="19"/>
      <c r="G242" s="18"/>
      <c r="H242" s="18"/>
      <c r="I242" s="18"/>
      <c r="J242" s="18"/>
      <c r="K242" s="18"/>
      <c r="L242" s="18"/>
      <c r="M242" s="18"/>
      <c r="N242" s="18"/>
      <c r="O242" s="18"/>
      <c r="P242" s="18"/>
      <c r="Q242" s="18"/>
      <c r="R242" s="18"/>
      <c r="S242" s="18"/>
      <c r="T242" s="18"/>
      <c r="U242" s="18"/>
      <c r="V242" s="18"/>
      <c r="W242" s="18"/>
      <c r="X242" s="18"/>
      <c r="Y242" s="18"/>
    </row>
    <row r="243" spans="1:25" ht="13.5" customHeight="1">
      <c r="A243" s="20"/>
      <c r="B243" s="20"/>
      <c r="C243" s="20"/>
      <c r="D243" s="20"/>
      <c r="E243" s="19"/>
      <c r="F243" s="19"/>
      <c r="G243" s="18"/>
      <c r="H243" s="18"/>
      <c r="I243" s="18"/>
      <c r="J243" s="18"/>
      <c r="K243" s="18"/>
      <c r="L243" s="18"/>
      <c r="M243" s="18"/>
      <c r="N243" s="18"/>
      <c r="O243" s="18"/>
      <c r="P243" s="18"/>
      <c r="Q243" s="18"/>
      <c r="R243" s="18"/>
      <c r="S243" s="18"/>
      <c r="T243" s="18"/>
      <c r="U243" s="18"/>
      <c r="V243" s="18"/>
      <c r="W243" s="18"/>
      <c r="X243" s="18"/>
      <c r="Y243" s="18"/>
    </row>
    <row r="244" spans="1:25" ht="13.5" customHeight="1">
      <c r="A244" s="20"/>
      <c r="B244" s="20"/>
      <c r="C244" s="20"/>
      <c r="D244" s="20"/>
      <c r="E244" s="19"/>
      <c r="F244" s="19"/>
      <c r="G244" s="18"/>
      <c r="H244" s="18"/>
      <c r="I244" s="18"/>
      <c r="J244" s="18"/>
      <c r="K244" s="18"/>
      <c r="L244" s="18"/>
      <c r="M244" s="18"/>
      <c r="N244" s="18"/>
      <c r="O244" s="18"/>
      <c r="P244" s="18"/>
      <c r="Q244" s="18"/>
      <c r="R244" s="18"/>
      <c r="S244" s="18"/>
      <c r="T244" s="18"/>
      <c r="U244" s="18"/>
      <c r="V244" s="18"/>
      <c r="W244" s="18"/>
      <c r="X244" s="18"/>
      <c r="Y244" s="18"/>
    </row>
    <row r="245" spans="1:25" ht="13.5" customHeight="1">
      <c r="A245" s="20"/>
      <c r="B245" s="20"/>
      <c r="C245" s="20"/>
      <c r="D245" s="20"/>
      <c r="E245" s="19"/>
      <c r="F245" s="19"/>
      <c r="G245" s="18"/>
      <c r="H245" s="18"/>
      <c r="I245" s="18"/>
      <c r="J245" s="18"/>
      <c r="K245" s="18"/>
      <c r="L245" s="18"/>
      <c r="M245" s="18"/>
      <c r="N245" s="18"/>
      <c r="O245" s="18"/>
      <c r="P245" s="18"/>
      <c r="Q245" s="18"/>
      <c r="R245" s="18"/>
      <c r="S245" s="18"/>
      <c r="T245" s="18"/>
      <c r="U245" s="18"/>
      <c r="V245" s="18"/>
      <c r="W245" s="18"/>
      <c r="X245" s="18"/>
      <c r="Y245" s="18"/>
    </row>
    <row r="246" spans="1:25" ht="13.5" customHeight="1">
      <c r="A246" s="20"/>
      <c r="B246" s="20"/>
      <c r="C246" s="20"/>
      <c r="D246" s="20"/>
      <c r="E246" s="19"/>
      <c r="F246" s="19"/>
      <c r="G246" s="18"/>
      <c r="H246" s="18"/>
      <c r="I246" s="18"/>
      <c r="J246" s="18"/>
      <c r="K246" s="18"/>
      <c r="L246" s="18"/>
      <c r="M246" s="18"/>
      <c r="N246" s="18"/>
      <c r="O246" s="18"/>
      <c r="P246" s="18"/>
      <c r="Q246" s="18"/>
      <c r="R246" s="18"/>
      <c r="S246" s="18"/>
      <c r="T246" s="18"/>
      <c r="U246" s="18"/>
      <c r="V246" s="18"/>
      <c r="W246" s="18"/>
      <c r="X246" s="18"/>
      <c r="Y246" s="18"/>
    </row>
    <row r="247" spans="1:25" ht="13.5" customHeight="1">
      <c r="A247" s="20"/>
      <c r="B247" s="20"/>
      <c r="C247" s="20"/>
      <c r="D247" s="20"/>
      <c r="E247" s="19"/>
      <c r="F247" s="19"/>
      <c r="G247" s="18"/>
      <c r="H247" s="18"/>
      <c r="I247" s="18"/>
      <c r="J247" s="18"/>
      <c r="K247" s="18"/>
      <c r="L247" s="18"/>
      <c r="M247" s="18"/>
      <c r="N247" s="18"/>
      <c r="O247" s="18"/>
      <c r="P247" s="18"/>
      <c r="Q247" s="18"/>
      <c r="R247" s="18"/>
      <c r="S247" s="18"/>
      <c r="T247" s="18"/>
      <c r="U247" s="18"/>
      <c r="V247" s="18"/>
      <c r="W247" s="18"/>
      <c r="X247" s="18"/>
      <c r="Y247" s="18"/>
    </row>
    <row r="248" spans="1:25" ht="13.5" customHeight="1">
      <c r="A248" s="20"/>
      <c r="B248" s="20"/>
      <c r="C248" s="20"/>
      <c r="D248" s="20"/>
      <c r="E248" s="19"/>
      <c r="F248" s="19"/>
      <c r="G248" s="18"/>
      <c r="H248" s="18"/>
      <c r="I248" s="18"/>
      <c r="J248" s="18"/>
      <c r="K248" s="18"/>
      <c r="L248" s="18"/>
      <c r="M248" s="18"/>
      <c r="N248" s="18"/>
      <c r="O248" s="18"/>
      <c r="P248" s="18"/>
      <c r="Q248" s="18"/>
      <c r="R248" s="18"/>
      <c r="S248" s="18"/>
      <c r="T248" s="18"/>
      <c r="U248" s="18"/>
      <c r="V248" s="18"/>
      <c r="W248" s="18"/>
      <c r="X248" s="18"/>
      <c r="Y248" s="18"/>
    </row>
    <row r="249" spans="1:25" ht="13.5" customHeight="1">
      <c r="A249" s="20"/>
      <c r="B249" s="20"/>
      <c r="C249" s="20"/>
      <c r="D249" s="20"/>
      <c r="E249" s="19"/>
      <c r="F249" s="19"/>
      <c r="G249" s="18"/>
      <c r="H249" s="18"/>
      <c r="I249" s="18"/>
      <c r="J249" s="18"/>
      <c r="K249" s="18"/>
      <c r="L249" s="18"/>
      <c r="M249" s="18"/>
      <c r="N249" s="18"/>
      <c r="O249" s="18"/>
      <c r="P249" s="18"/>
      <c r="Q249" s="18"/>
      <c r="R249" s="18"/>
      <c r="S249" s="18"/>
      <c r="T249" s="18"/>
      <c r="U249" s="18"/>
      <c r="V249" s="18"/>
      <c r="W249" s="18"/>
      <c r="X249" s="18"/>
      <c r="Y249" s="18"/>
    </row>
    <row r="250" spans="1:25" ht="13.5" customHeight="1">
      <c r="A250" s="20"/>
      <c r="B250" s="20"/>
      <c r="C250" s="20"/>
      <c r="D250" s="20"/>
      <c r="E250" s="19"/>
      <c r="F250" s="19"/>
      <c r="G250" s="18"/>
      <c r="H250" s="18"/>
      <c r="I250" s="18"/>
      <c r="J250" s="18"/>
      <c r="K250" s="18"/>
      <c r="L250" s="18"/>
      <c r="M250" s="18"/>
      <c r="N250" s="18"/>
      <c r="O250" s="18"/>
      <c r="P250" s="18"/>
      <c r="Q250" s="18"/>
      <c r="R250" s="18"/>
      <c r="S250" s="18"/>
      <c r="T250" s="18"/>
      <c r="U250" s="18"/>
      <c r="V250" s="18"/>
      <c r="W250" s="18"/>
      <c r="X250" s="18"/>
      <c r="Y250" s="18"/>
    </row>
    <row r="251" spans="1:25" ht="13.5" customHeight="1">
      <c r="A251" s="20"/>
      <c r="B251" s="20"/>
      <c r="C251" s="20"/>
      <c r="D251" s="20"/>
      <c r="E251" s="19"/>
      <c r="F251" s="19"/>
      <c r="G251" s="18"/>
      <c r="H251" s="18"/>
      <c r="I251" s="18"/>
      <c r="J251" s="18"/>
      <c r="K251" s="18"/>
      <c r="L251" s="18"/>
      <c r="M251" s="18"/>
      <c r="N251" s="18"/>
      <c r="O251" s="18"/>
      <c r="P251" s="18"/>
      <c r="Q251" s="18"/>
      <c r="R251" s="18"/>
      <c r="S251" s="18"/>
      <c r="T251" s="18"/>
      <c r="U251" s="18"/>
      <c r="V251" s="18"/>
      <c r="W251" s="18"/>
      <c r="X251" s="18"/>
      <c r="Y251" s="18"/>
    </row>
    <row r="252" spans="1:25" ht="13.5" customHeight="1">
      <c r="A252" s="20"/>
      <c r="B252" s="20"/>
      <c r="C252" s="20"/>
      <c r="D252" s="20"/>
      <c r="E252" s="19"/>
      <c r="F252" s="19"/>
      <c r="G252" s="18"/>
      <c r="H252" s="18"/>
      <c r="I252" s="18"/>
      <c r="J252" s="18"/>
      <c r="K252" s="18"/>
      <c r="L252" s="18"/>
      <c r="M252" s="18"/>
      <c r="N252" s="18"/>
      <c r="O252" s="18"/>
      <c r="P252" s="18"/>
      <c r="Q252" s="18"/>
      <c r="R252" s="18"/>
      <c r="S252" s="18"/>
      <c r="T252" s="18"/>
      <c r="U252" s="18"/>
      <c r="V252" s="18"/>
      <c r="W252" s="18"/>
      <c r="X252" s="18"/>
      <c r="Y252" s="18"/>
    </row>
    <row r="253" spans="1:25" ht="13.5" customHeight="1">
      <c r="A253" s="20"/>
      <c r="B253" s="20"/>
      <c r="C253" s="20"/>
      <c r="D253" s="20"/>
      <c r="E253" s="19"/>
      <c r="F253" s="19"/>
      <c r="G253" s="18"/>
      <c r="H253" s="18"/>
      <c r="I253" s="18"/>
      <c r="J253" s="18"/>
      <c r="K253" s="18"/>
      <c r="L253" s="18"/>
      <c r="M253" s="18"/>
      <c r="N253" s="18"/>
      <c r="O253" s="18"/>
      <c r="P253" s="18"/>
      <c r="Q253" s="18"/>
      <c r="R253" s="18"/>
      <c r="S253" s="18"/>
      <c r="T253" s="18"/>
      <c r="U253" s="18"/>
      <c r="V253" s="18"/>
      <c r="W253" s="18"/>
      <c r="X253" s="18"/>
      <c r="Y253" s="18"/>
    </row>
    <row r="254" spans="1:25" ht="13.5" customHeight="1">
      <c r="A254" s="20"/>
      <c r="B254" s="20"/>
      <c r="C254" s="20"/>
      <c r="D254" s="20"/>
      <c r="E254" s="19"/>
      <c r="F254" s="19"/>
      <c r="G254" s="18"/>
      <c r="H254" s="18"/>
      <c r="I254" s="18"/>
      <c r="J254" s="18"/>
      <c r="K254" s="18"/>
      <c r="L254" s="18"/>
      <c r="M254" s="18"/>
      <c r="N254" s="18"/>
      <c r="O254" s="18"/>
      <c r="P254" s="18"/>
      <c r="Q254" s="18"/>
      <c r="R254" s="18"/>
      <c r="S254" s="18"/>
      <c r="T254" s="18"/>
      <c r="U254" s="18"/>
      <c r="V254" s="18"/>
      <c r="W254" s="18"/>
      <c r="X254" s="18"/>
      <c r="Y254" s="18"/>
    </row>
    <row r="255" spans="1:25" ht="13.5" customHeight="1">
      <c r="A255" s="20"/>
      <c r="B255" s="20"/>
      <c r="C255" s="20"/>
      <c r="D255" s="20"/>
      <c r="E255" s="19"/>
      <c r="F255" s="19"/>
      <c r="G255" s="18"/>
      <c r="H255" s="18"/>
      <c r="I255" s="18"/>
      <c r="J255" s="18"/>
      <c r="K255" s="18"/>
      <c r="L255" s="18"/>
      <c r="M255" s="18"/>
      <c r="N255" s="18"/>
      <c r="O255" s="18"/>
      <c r="P255" s="18"/>
      <c r="Q255" s="18"/>
      <c r="R255" s="18"/>
      <c r="S255" s="18"/>
      <c r="T255" s="18"/>
      <c r="U255" s="18"/>
      <c r="V255" s="18"/>
      <c r="W255" s="18"/>
      <c r="X255" s="18"/>
      <c r="Y255" s="18"/>
    </row>
    <row r="256" spans="1:25" ht="13.5" customHeight="1">
      <c r="A256" s="20"/>
      <c r="B256" s="20"/>
      <c r="C256" s="20"/>
      <c r="D256" s="20"/>
      <c r="E256" s="19"/>
      <c r="F256" s="19"/>
      <c r="G256" s="18"/>
      <c r="H256" s="18"/>
      <c r="I256" s="18"/>
      <c r="J256" s="18"/>
      <c r="K256" s="18"/>
      <c r="L256" s="18"/>
      <c r="M256" s="18"/>
      <c r="N256" s="18"/>
      <c r="O256" s="18"/>
      <c r="P256" s="18"/>
      <c r="Q256" s="18"/>
      <c r="R256" s="18"/>
      <c r="S256" s="18"/>
      <c r="T256" s="18"/>
      <c r="U256" s="18"/>
      <c r="V256" s="18"/>
      <c r="W256" s="18"/>
      <c r="X256" s="18"/>
      <c r="Y256" s="18"/>
    </row>
    <row r="257" spans="1:25" ht="13.5" customHeight="1">
      <c r="A257" s="20"/>
      <c r="B257" s="20"/>
      <c r="C257" s="20"/>
      <c r="D257" s="20"/>
      <c r="E257" s="19"/>
      <c r="F257" s="19"/>
      <c r="G257" s="18"/>
      <c r="H257" s="18"/>
      <c r="I257" s="18"/>
      <c r="J257" s="18"/>
      <c r="K257" s="18"/>
      <c r="L257" s="18"/>
      <c r="M257" s="18"/>
      <c r="N257" s="18"/>
      <c r="O257" s="18"/>
      <c r="P257" s="18"/>
      <c r="Q257" s="18"/>
      <c r="R257" s="18"/>
      <c r="S257" s="18"/>
      <c r="T257" s="18"/>
      <c r="U257" s="18"/>
      <c r="V257" s="18"/>
      <c r="W257" s="18"/>
      <c r="X257" s="18"/>
      <c r="Y257" s="18"/>
    </row>
    <row r="258" spans="1:25" ht="13.5" customHeight="1">
      <c r="A258" s="20"/>
      <c r="B258" s="20"/>
      <c r="C258" s="20"/>
      <c r="D258" s="20"/>
      <c r="E258" s="19"/>
      <c r="F258" s="19"/>
      <c r="G258" s="18"/>
      <c r="H258" s="18"/>
      <c r="I258" s="18"/>
      <c r="J258" s="18"/>
      <c r="K258" s="18"/>
      <c r="L258" s="18"/>
      <c r="M258" s="18"/>
      <c r="N258" s="18"/>
      <c r="O258" s="18"/>
      <c r="P258" s="18"/>
      <c r="Q258" s="18"/>
      <c r="R258" s="18"/>
      <c r="S258" s="18"/>
      <c r="T258" s="18"/>
      <c r="U258" s="18"/>
      <c r="V258" s="18"/>
      <c r="W258" s="18"/>
      <c r="X258" s="18"/>
      <c r="Y258" s="18"/>
    </row>
    <row r="259" spans="1:25" ht="13.5" customHeight="1">
      <c r="A259" s="20"/>
      <c r="B259" s="20"/>
      <c r="C259" s="20"/>
      <c r="D259" s="20"/>
      <c r="E259" s="19"/>
      <c r="F259" s="19"/>
      <c r="G259" s="18"/>
      <c r="H259" s="18"/>
      <c r="I259" s="18"/>
      <c r="J259" s="18"/>
      <c r="K259" s="18"/>
      <c r="L259" s="18"/>
      <c r="M259" s="18"/>
      <c r="N259" s="18"/>
      <c r="O259" s="18"/>
      <c r="P259" s="18"/>
      <c r="Q259" s="18"/>
      <c r="R259" s="18"/>
      <c r="S259" s="18"/>
      <c r="T259" s="18"/>
      <c r="U259" s="18"/>
      <c r="V259" s="18"/>
      <c r="W259" s="18"/>
      <c r="X259" s="18"/>
      <c r="Y259" s="18"/>
    </row>
    <row r="260" spans="1:25" ht="13.5" customHeight="1">
      <c r="A260" s="20"/>
      <c r="B260" s="20"/>
      <c r="C260" s="20"/>
      <c r="D260" s="20"/>
      <c r="E260" s="19"/>
      <c r="F260" s="19"/>
      <c r="G260" s="18"/>
      <c r="H260" s="18"/>
      <c r="I260" s="18"/>
      <c r="J260" s="18"/>
      <c r="K260" s="18"/>
      <c r="L260" s="18"/>
      <c r="M260" s="18"/>
      <c r="N260" s="18"/>
      <c r="O260" s="18"/>
      <c r="P260" s="18"/>
      <c r="Q260" s="18"/>
      <c r="R260" s="18"/>
      <c r="S260" s="18"/>
      <c r="T260" s="18"/>
      <c r="U260" s="18"/>
      <c r="V260" s="18"/>
      <c r="W260" s="18"/>
      <c r="X260" s="18"/>
      <c r="Y260" s="18"/>
    </row>
    <row r="261" spans="1:25" ht="13.5" customHeight="1">
      <c r="A261" s="20"/>
      <c r="B261" s="20"/>
      <c r="C261" s="20"/>
      <c r="D261" s="20"/>
      <c r="E261" s="19"/>
      <c r="F261" s="19"/>
      <c r="G261" s="18"/>
      <c r="H261" s="18"/>
      <c r="I261" s="18"/>
      <c r="J261" s="18"/>
      <c r="K261" s="18"/>
      <c r="L261" s="18"/>
      <c r="M261" s="18"/>
      <c r="N261" s="18"/>
      <c r="O261" s="18"/>
      <c r="P261" s="18"/>
      <c r="Q261" s="18"/>
      <c r="R261" s="18"/>
      <c r="S261" s="18"/>
      <c r="T261" s="18"/>
      <c r="U261" s="18"/>
      <c r="V261" s="18"/>
      <c r="W261" s="18"/>
      <c r="X261" s="18"/>
      <c r="Y261" s="18"/>
    </row>
    <row r="262" spans="1:25" ht="13.5" customHeight="1">
      <c r="A262" s="20"/>
      <c r="B262" s="20"/>
      <c r="C262" s="20"/>
      <c r="D262" s="20"/>
      <c r="E262" s="19"/>
      <c r="F262" s="19"/>
      <c r="G262" s="18"/>
      <c r="H262" s="18"/>
      <c r="I262" s="18"/>
      <c r="J262" s="18"/>
      <c r="K262" s="18"/>
      <c r="L262" s="18"/>
      <c r="M262" s="18"/>
      <c r="N262" s="18"/>
      <c r="O262" s="18"/>
      <c r="P262" s="18"/>
      <c r="Q262" s="18"/>
      <c r="R262" s="18"/>
      <c r="S262" s="18"/>
      <c r="T262" s="18"/>
      <c r="U262" s="18"/>
      <c r="V262" s="18"/>
      <c r="W262" s="18"/>
      <c r="X262" s="18"/>
      <c r="Y262" s="18"/>
    </row>
    <row r="263" spans="1:25" ht="13.5" customHeight="1">
      <c r="A263" s="20"/>
      <c r="B263" s="20"/>
      <c r="C263" s="20"/>
      <c r="D263" s="20"/>
      <c r="E263" s="19"/>
      <c r="F263" s="19"/>
      <c r="G263" s="18"/>
      <c r="H263" s="18"/>
      <c r="I263" s="18"/>
      <c r="J263" s="18"/>
      <c r="K263" s="18"/>
      <c r="L263" s="18"/>
      <c r="M263" s="18"/>
      <c r="N263" s="18"/>
      <c r="O263" s="18"/>
      <c r="P263" s="18"/>
      <c r="Q263" s="18"/>
      <c r="R263" s="18"/>
      <c r="S263" s="18"/>
      <c r="T263" s="18"/>
      <c r="U263" s="18"/>
      <c r="V263" s="18"/>
      <c r="W263" s="18"/>
      <c r="X263" s="18"/>
      <c r="Y263" s="18"/>
    </row>
    <row r="264" spans="1:25" ht="13.5" customHeight="1">
      <c r="A264" s="20"/>
      <c r="B264" s="20"/>
      <c r="C264" s="20"/>
      <c r="D264" s="20"/>
      <c r="E264" s="19"/>
      <c r="F264" s="19"/>
      <c r="G264" s="18"/>
      <c r="H264" s="18"/>
      <c r="I264" s="18"/>
      <c r="J264" s="18"/>
      <c r="K264" s="18"/>
      <c r="L264" s="18"/>
      <c r="M264" s="18"/>
      <c r="N264" s="18"/>
      <c r="O264" s="18"/>
      <c r="P264" s="18"/>
      <c r="Q264" s="18"/>
      <c r="R264" s="18"/>
      <c r="S264" s="18"/>
      <c r="T264" s="18"/>
      <c r="U264" s="18"/>
      <c r="V264" s="18"/>
      <c r="W264" s="18"/>
      <c r="X264" s="18"/>
      <c r="Y264" s="18"/>
    </row>
    <row r="265" spans="1:25" ht="13.5" customHeight="1">
      <c r="A265" s="20"/>
      <c r="B265" s="20"/>
      <c r="C265" s="20"/>
      <c r="D265" s="20"/>
      <c r="E265" s="19"/>
      <c r="F265" s="19"/>
      <c r="G265" s="18"/>
      <c r="H265" s="18"/>
      <c r="I265" s="18"/>
      <c r="J265" s="18"/>
      <c r="K265" s="18"/>
      <c r="L265" s="18"/>
      <c r="M265" s="18"/>
      <c r="N265" s="18"/>
      <c r="O265" s="18"/>
      <c r="P265" s="18"/>
      <c r="Q265" s="18"/>
      <c r="R265" s="18"/>
      <c r="S265" s="18"/>
      <c r="T265" s="18"/>
      <c r="U265" s="18"/>
      <c r="V265" s="18"/>
      <c r="W265" s="18"/>
      <c r="X265" s="18"/>
      <c r="Y265" s="18"/>
    </row>
    <row r="266" spans="1:25" ht="13.5" customHeight="1">
      <c r="A266" s="20"/>
      <c r="B266" s="20"/>
      <c r="C266" s="20"/>
      <c r="D266" s="20"/>
      <c r="E266" s="19"/>
      <c r="F266" s="19"/>
      <c r="G266" s="18"/>
      <c r="H266" s="18"/>
      <c r="I266" s="18"/>
      <c r="J266" s="18"/>
      <c r="K266" s="18"/>
      <c r="L266" s="18"/>
      <c r="M266" s="18"/>
      <c r="N266" s="18"/>
      <c r="O266" s="18"/>
      <c r="P266" s="18"/>
      <c r="Q266" s="18"/>
      <c r="R266" s="18"/>
      <c r="S266" s="18"/>
      <c r="T266" s="18"/>
      <c r="U266" s="18"/>
      <c r="V266" s="18"/>
      <c r="W266" s="18"/>
      <c r="X266" s="18"/>
      <c r="Y266" s="18"/>
    </row>
    <row r="267" spans="1:25" ht="13.5" customHeight="1">
      <c r="A267" s="20"/>
      <c r="B267" s="20"/>
      <c r="C267" s="20"/>
      <c r="D267" s="20"/>
      <c r="E267" s="19"/>
      <c r="F267" s="19"/>
      <c r="G267" s="18"/>
      <c r="H267" s="18"/>
      <c r="I267" s="18"/>
      <c r="J267" s="18"/>
      <c r="K267" s="18"/>
      <c r="L267" s="18"/>
      <c r="M267" s="18"/>
      <c r="N267" s="18"/>
      <c r="O267" s="18"/>
      <c r="P267" s="18"/>
      <c r="Q267" s="18"/>
      <c r="R267" s="18"/>
      <c r="S267" s="18"/>
      <c r="T267" s="18"/>
      <c r="U267" s="18"/>
      <c r="V267" s="18"/>
      <c r="W267" s="18"/>
      <c r="X267" s="18"/>
      <c r="Y267" s="18"/>
    </row>
    <row r="268" spans="1:25" ht="13.5" customHeight="1">
      <c r="A268" s="20"/>
      <c r="B268" s="20"/>
      <c r="C268" s="20"/>
      <c r="D268" s="20"/>
      <c r="E268" s="19"/>
      <c r="F268" s="19"/>
      <c r="G268" s="18"/>
      <c r="H268" s="18"/>
      <c r="I268" s="18"/>
      <c r="J268" s="18"/>
      <c r="K268" s="18"/>
      <c r="L268" s="18"/>
      <c r="M268" s="18"/>
      <c r="N268" s="18"/>
      <c r="O268" s="18"/>
      <c r="P268" s="18"/>
      <c r="Q268" s="18"/>
      <c r="R268" s="18"/>
      <c r="S268" s="18"/>
      <c r="T268" s="18"/>
      <c r="U268" s="18"/>
      <c r="V268" s="18"/>
      <c r="W268" s="18"/>
      <c r="X268" s="18"/>
      <c r="Y268" s="18"/>
    </row>
    <row r="269" spans="1:25" ht="13.5" customHeight="1">
      <c r="A269" s="20"/>
      <c r="B269" s="20"/>
      <c r="C269" s="20"/>
      <c r="D269" s="20"/>
      <c r="E269" s="19"/>
      <c r="F269" s="19"/>
      <c r="G269" s="18"/>
      <c r="H269" s="18"/>
      <c r="I269" s="18"/>
      <c r="J269" s="18"/>
      <c r="K269" s="18"/>
      <c r="L269" s="18"/>
      <c r="M269" s="18"/>
      <c r="N269" s="18"/>
      <c r="O269" s="18"/>
      <c r="P269" s="18"/>
      <c r="Q269" s="18"/>
      <c r="R269" s="18"/>
      <c r="S269" s="18"/>
      <c r="T269" s="18"/>
      <c r="U269" s="18"/>
      <c r="V269" s="18"/>
      <c r="W269" s="18"/>
      <c r="X269" s="18"/>
      <c r="Y269" s="18"/>
    </row>
    <row r="270" spans="1:25" ht="13.5" customHeight="1">
      <c r="A270" s="20"/>
      <c r="B270" s="20"/>
      <c r="C270" s="20"/>
      <c r="D270" s="20"/>
      <c r="E270" s="19"/>
      <c r="F270" s="19"/>
      <c r="G270" s="18"/>
      <c r="H270" s="18"/>
      <c r="I270" s="18"/>
      <c r="J270" s="18"/>
      <c r="K270" s="18"/>
      <c r="L270" s="18"/>
      <c r="M270" s="18"/>
      <c r="N270" s="18"/>
      <c r="O270" s="18"/>
      <c r="P270" s="18"/>
      <c r="Q270" s="18"/>
      <c r="R270" s="18"/>
      <c r="S270" s="18"/>
      <c r="T270" s="18"/>
      <c r="U270" s="18"/>
      <c r="V270" s="18"/>
      <c r="W270" s="18"/>
      <c r="X270" s="18"/>
      <c r="Y270" s="18"/>
    </row>
    <row r="271" spans="1:25" ht="13.5" customHeight="1">
      <c r="A271" s="20"/>
      <c r="B271" s="20"/>
      <c r="C271" s="20"/>
      <c r="D271" s="20"/>
      <c r="E271" s="19"/>
      <c r="F271" s="19"/>
      <c r="G271" s="18"/>
      <c r="H271" s="18"/>
      <c r="I271" s="18"/>
      <c r="J271" s="18"/>
      <c r="K271" s="18"/>
      <c r="L271" s="18"/>
      <c r="M271" s="18"/>
      <c r="N271" s="18"/>
      <c r="O271" s="18"/>
      <c r="P271" s="18"/>
      <c r="Q271" s="18"/>
      <c r="R271" s="18"/>
      <c r="S271" s="18"/>
      <c r="T271" s="18"/>
      <c r="U271" s="18"/>
      <c r="V271" s="18"/>
      <c r="W271" s="18"/>
      <c r="X271" s="18"/>
      <c r="Y271" s="18"/>
    </row>
    <row r="272" spans="1:25" ht="13.5" customHeight="1">
      <c r="A272" s="20"/>
      <c r="B272" s="20"/>
      <c r="C272" s="20"/>
      <c r="D272" s="20"/>
      <c r="E272" s="19"/>
      <c r="F272" s="19"/>
      <c r="G272" s="18"/>
      <c r="H272" s="18"/>
      <c r="I272" s="18"/>
      <c r="J272" s="18"/>
      <c r="K272" s="18"/>
      <c r="L272" s="18"/>
      <c r="M272" s="18"/>
      <c r="N272" s="18"/>
      <c r="O272" s="18"/>
      <c r="P272" s="18"/>
      <c r="Q272" s="18"/>
      <c r="R272" s="18"/>
      <c r="S272" s="18"/>
      <c r="T272" s="18"/>
      <c r="U272" s="18"/>
      <c r="V272" s="18"/>
      <c r="W272" s="18"/>
      <c r="X272" s="18"/>
      <c r="Y272" s="18"/>
    </row>
    <row r="273" spans="1:25" ht="13.5" customHeight="1">
      <c r="A273" s="20"/>
      <c r="B273" s="20"/>
      <c r="C273" s="20"/>
      <c r="D273" s="20"/>
      <c r="E273" s="19"/>
      <c r="F273" s="19"/>
      <c r="G273" s="18"/>
      <c r="H273" s="18"/>
      <c r="I273" s="18"/>
      <c r="J273" s="18"/>
      <c r="K273" s="18"/>
      <c r="L273" s="18"/>
      <c r="M273" s="18"/>
      <c r="N273" s="18"/>
      <c r="O273" s="18"/>
      <c r="P273" s="18"/>
      <c r="Q273" s="18"/>
      <c r="R273" s="18"/>
      <c r="S273" s="18"/>
      <c r="T273" s="18"/>
      <c r="U273" s="18"/>
      <c r="V273" s="18"/>
      <c r="W273" s="18"/>
      <c r="X273" s="18"/>
      <c r="Y273" s="18"/>
    </row>
    <row r="274" spans="1:25" ht="13.5" customHeight="1">
      <c r="A274" s="20"/>
      <c r="B274" s="20"/>
      <c r="C274" s="20"/>
      <c r="D274" s="20"/>
      <c r="E274" s="19"/>
      <c r="F274" s="19"/>
      <c r="G274" s="18"/>
      <c r="H274" s="18"/>
      <c r="I274" s="18"/>
      <c r="J274" s="18"/>
      <c r="K274" s="18"/>
      <c r="L274" s="18"/>
      <c r="M274" s="18"/>
      <c r="N274" s="18"/>
      <c r="O274" s="18"/>
      <c r="P274" s="18"/>
      <c r="Q274" s="18"/>
      <c r="R274" s="18"/>
      <c r="S274" s="18"/>
      <c r="T274" s="18"/>
      <c r="U274" s="18"/>
      <c r="V274" s="18"/>
      <c r="W274" s="18"/>
      <c r="X274" s="18"/>
      <c r="Y274" s="18"/>
    </row>
    <row r="275" spans="1:25" ht="13.5" customHeight="1">
      <c r="A275" s="20"/>
      <c r="B275" s="20"/>
      <c r="C275" s="20"/>
      <c r="D275" s="20"/>
      <c r="E275" s="19"/>
      <c r="F275" s="19"/>
      <c r="G275" s="18"/>
      <c r="H275" s="18"/>
      <c r="I275" s="18"/>
      <c r="J275" s="18"/>
      <c r="K275" s="18"/>
      <c r="L275" s="18"/>
      <c r="M275" s="18"/>
      <c r="N275" s="18"/>
      <c r="O275" s="18"/>
      <c r="P275" s="18"/>
      <c r="Q275" s="18"/>
      <c r="R275" s="18"/>
      <c r="S275" s="18"/>
      <c r="T275" s="18"/>
      <c r="U275" s="18"/>
      <c r="V275" s="18"/>
      <c r="W275" s="18"/>
      <c r="X275" s="18"/>
      <c r="Y275" s="18"/>
    </row>
    <row r="276" spans="1:25" ht="13.5" customHeight="1">
      <c r="A276" s="20"/>
      <c r="B276" s="20"/>
      <c r="C276" s="20"/>
      <c r="D276" s="20"/>
      <c r="E276" s="19"/>
      <c r="F276" s="19"/>
      <c r="G276" s="18"/>
      <c r="H276" s="18"/>
      <c r="I276" s="18"/>
      <c r="J276" s="18"/>
      <c r="K276" s="18"/>
      <c r="L276" s="18"/>
      <c r="M276" s="18"/>
      <c r="N276" s="18"/>
      <c r="O276" s="18"/>
      <c r="P276" s="18"/>
      <c r="Q276" s="18"/>
      <c r="R276" s="18"/>
      <c r="S276" s="18"/>
      <c r="T276" s="18"/>
      <c r="U276" s="18"/>
      <c r="V276" s="18"/>
      <c r="W276" s="18"/>
      <c r="X276" s="18"/>
      <c r="Y276" s="18"/>
    </row>
    <row r="277" spans="1:25" ht="13.5" customHeight="1">
      <c r="A277" s="20"/>
      <c r="B277" s="20"/>
      <c r="C277" s="20"/>
      <c r="D277" s="20"/>
      <c r="E277" s="19"/>
      <c r="F277" s="19"/>
      <c r="G277" s="18"/>
      <c r="H277" s="18"/>
      <c r="I277" s="18"/>
      <c r="J277" s="18"/>
      <c r="K277" s="18"/>
      <c r="L277" s="18"/>
      <c r="M277" s="18"/>
      <c r="N277" s="18"/>
      <c r="O277" s="18"/>
      <c r="P277" s="18"/>
      <c r="Q277" s="18"/>
      <c r="R277" s="18"/>
      <c r="S277" s="18"/>
      <c r="T277" s="18"/>
      <c r="U277" s="18"/>
      <c r="V277" s="18"/>
      <c r="W277" s="18"/>
      <c r="X277" s="18"/>
      <c r="Y277" s="18"/>
    </row>
    <row r="278" spans="1:25" ht="13.5" customHeight="1">
      <c r="A278" s="20"/>
      <c r="B278" s="20"/>
      <c r="C278" s="20"/>
      <c r="D278" s="20"/>
      <c r="E278" s="19"/>
      <c r="F278" s="19"/>
      <c r="G278" s="18"/>
      <c r="H278" s="18"/>
      <c r="I278" s="18"/>
      <c r="J278" s="18"/>
      <c r="K278" s="18"/>
      <c r="L278" s="18"/>
      <c r="M278" s="18"/>
      <c r="N278" s="18"/>
      <c r="O278" s="18"/>
      <c r="P278" s="18"/>
      <c r="Q278" s="18"/>
      <c r="R278" s="18"/>
      <c r="S278" s="18"/>
      <c r="T278" s="18"/>
      <c r="U278" s="18"/>
      <c r="V278" s="18"/>
      <c r="W278" s="18"/>
      <c r="X278" s="18"/>
      <c r="Y278" s="18"/>
    </row>
    <row r="279" spans="1:25" ht="13.5" customHeight="1">
      <c r="A279" s="20"/>
      <c r="B279" s="20"/>
      <c r="C279" s="20"/>
      <c r="D279" s="20"/>
      <c r="E279" s="19"/>
      <c r="F279" s="19"/>
      <c r="G279" s="18"/>
      <c r="H279" s="18"/>
      <c r="I279" s="18"/>
      <c r="J279" s="18"/>
      <c r="K279" s="18"/>
      <c r="L279" s="18"/>
      <c r="M279" s="18"/>
      <c r="N279" s="18"/>
      <c r="O279" s="18"/>
      <c r="P279" s="18"/>
      <c r="Q279" s="18"/>
      <c r="R279" s="18"/>
      <c r="S279" s="18"/>
      <c r="T279" s="18"/>
      <c r="U279" s="18"/>
      <c r="V279" s="18"/>
      <c r="W279" s="18"/>
      <c r="X279" s="18"/>
      <c r="Y279" s="18"/>
    </row>
    <row r="280" spans="1:25" ht="13.5" customHeight="1">
      <c r="A280" s="20"/>
      <c r="B280" s="20"/>
      <c r="C280" s="20"/>
      <c r="D280" s="20"/>
      <c r="E280" s="19"/>
      <c r="F280" s="19"/>
      <c r="G280" s="18"/>
      <c r="H280" s="18"/>
      <c r="I280" s="18"/>
      <c r="J280" s="18"/>
      <c r="K280" s="18"/>
      <c r="L280" s="18"/>
      <c r="M280" s="18"/>
      <c r="N280" s="18"/>
      <c r="O280" s="18"/>
      <c r="P280" s="18"/>
      <c r="Q280" s="18"/>
      <c r="R280" s="18"/>
      <c r="S280" s="18"/>
      <c r="T280" s="18"/>
      <c r="U280" s="18"/>
      <c r="V280" s="18"/>
      <c r="W280" s="18"/>
      <c r="X280" s="18"/>
      <c r="Y280" s="18"/>
    </row>
    <row r="281" spans="1:25" ht="13.5" customHeight="1">
      <c r="A281" s="20"/>
      <c r="B281" s="20"/>
      <c r="C281" s="20"/>
      <c r="D281" s="20"/>
      <c r="E281" s="19"/>
      <c r="F281" s="19"/>
      <c r="G281" s="18"/>
      <c r="H281" s="18"/>
      <c r="I281" s="18"/>
      <c r="J281" s="18"/>
      <c r="K281" s="18"/>
      <c r="L281" s="18"/>
      <c r="M281" s="18"/>
      <c r="N281" s="18"/>
      <c r="O281" s="18"/>
      <c r="P281" s="18"/>
      <c r="Q281" s="18"/>
      <c r="R281" s="18"/>
      <c r="S281" s="18"/>
      <c r="T281" s="18"/>
      <c r="U281" s="18"/>
      <c r="V281" s="18"/>
      <c r="W281" s="18"/>
      <c r="X281" s="18"/>
      <c r="Y281" s="18"/>
    </row>
    <row r="282" spans="1:25" ht="13.5" customHeight="1">
      <c r="A282" s="20"/>
      <c r="B282" s="20"/>
      <c r="C282" s="20"/>
      <c r="D282" s="20"/>
      <c r="E282" s="19"/>
      <c r="F282" s="19"/>
      <c r="G282" s="18"/>
      <c r="H282" s="18"/>
      <c r="I282" s="18"/>
      <c r="J282" s="18"/>
      <c r="K282" s="18"/>
      <c r="L282" s="18"/>
      <c r="M282" s="18"/>
      <c r="N282" s="18"/>
      <c r="O282" s="18"/>
      <c r="P282" s="18"/>
      <c r="Q282" s="18"/>
      <c r="R282" s="18"/>
      <c r="S282" s="18"/>
      <c r="T282" s="18"/>
      <c r="U282" s="18"/>
      <c r="V282" s="18"/>
      <c r="W282" s="18"/>
      <c r="X282" s="18"/>
      <c r="Y282" s="18"/>
    </row>
    <row r="283" spans="1:25" ht="13.5" customHeight="1">
      <c r="A283" s="20"/>
      <c r="B283" s="20"/>
      <c r="C283" s="20"/>
      <c r="D283" s="20"/>
      <c r="E283" s="19"/>
      <c r="F283" s="19"/>
      <c r="G283" s="18"/>
      <c r="H283" s="18"/>
      <c r="I283" s="18"/>
      <c r="J283" s="18"/>
      <c r="K283" s="18"/>
      <c r="L283" s="18"/>
      <c r="M283" s="18"/>
      <c r="N283" s="18"/>
      <c r="O283" s="18"/>
      <c r="P283" s="18"/>
      <c r="Q283" s="18"/>
      <c r="R283" s="18"/>
      <c r="S283" s="18"/>
      <c r="T283" s="18"/>
      <c r="U283" s="18"/>
      <c r="V283" s="18"/>
      <c r="W283" s="18"/>
      <c r="X283" s="18"/>
      <c r="Y283" s="18"/>
    </row>
    <row r="284" spans="1:25" ht="13.5" customHeight="1">
      <c r="A284" s="20"/>
      <c r="B284" s="20"/>
      <c r="C284" s="20"/>
      <c r="D284" s="20"/>
      <c r="E284" s="19"/>
      <c r="F284" s="19"/>
      <c r="G284" s="18"/>
      <c r="H284" s="18"/>
      <c r="I284" s="18"/>
      <c r="J284" s="18"/>
      <c r="K284" s="18"/>
      <c r="L284" s="18"/>
      <c r="M284" s="18"/>
      <c r="N284" s="18"/>
      <c r="O284" s="18"/>
      <c r="P284" s="18"/>
      <c r="Q284" s="18"/>
      <c r="R284" s="18"/>
      <c r="S284" s="18"/>
      <c r="T284" s="18"/>
      <c r="U284" s="18"/>
      <c r="V284" s="18"/>
      <c r="W284" s="18"/>
      <c r="X284" s="18"/>
      <c r="Y284" s="18"/>
    </row>
    <row r="285" spans="1:25" ht="13.5" customHeight="1">
      <c r="A285" s="20"/>
      <c r="B285" s="20"/>
      <c r="C285" s="20"/>
      <c r="D285" s="20"/>
      <c r="E285" s="19"/>
      <c r="F285" s="19"/>
      <c r="G285" s="18"/>
      <c r="H285" s="18"/>
      <c r="I285" s="18"/>
      <c r="J285" s="18"/>
      <c r="K285" s="18"/>
      <c r="L285" s="18"/>
      <c r="M285" s="18"/>
      <c r="N285" s="18"/>
      <c r="O285" s="18"/>
      <c r="P285" s="18"/>
      <c r="Q285" s="18"/>
      <c r="R285" s="18"/>
      <c r="S285" s="18"/>
      <c r="T285" s="18"/>
      <c r="U285" s="18"/>
      <c r="V285" s="18"/>
      <c r="W285" s="18"/>
      <c r="X285" s="18"/>
      <c r="Y285" s="18"/>
    </row>
    <row r="286" spans="1:25" ht="13.5" customHeight="1">
      <c r="A286" s="20"/>
      <c r="B286" s="20"/>
      <c r="C286" s="20"/>
      <c r="D286" s="20"/>
      <c r="E286" s="19"/>
      <c r="F286" s="19"/>
      <c r="G286" s="18"/>
      <c r="H286" s="18"/>
      <c r="I286" s="18"/>
      <c r="J286" s="18"/>
      <c r="K286" s="18"/>
      <c r="L286" s="18"/>
      <c r="M286" s="18"/>
      <c r="N286" s="18"/>
      <c r="O286" s="18"/>
      <c r="P286" s="18"/>
      <c r="Q286" s="18"/>
      <c r="R286" s="18"/>
      <c r="S286" s="18"/>
      <c r="T286" s="18"/>
      <c r="U286" s="18"/>
      <c r="V286" s="18"/>
      <c r="W286" s="18"/>
      <c r="X286" s="18"/>
      <c r="Y286" s="18"/>
    </row>
    <row r="287" spans="1:25" ht="13.5" customHeight="1">
      <c r="A287" s="20"/>
      <c r="B287" s="20"/>
      <c r="C287" s="20"/>
      <c r="D287" s="20"/>
      <c r="E287" s="19"/>
      <c r="F287" s="19"/>
      <c r="G287" s="18"/>
      <c r="H287" s="18"/>
      <c r="I287" s="18"/>
      <c r="J287" s="18"/>
      <c r="K287" s="18"/>
      <c r="L287" s="18"/>
      <c r="M287" s="18"/>
      <c r="N287" s="18"/>
      <c r="O287" s="18"/>
      <c r="P287" s="18"/>
      <c r="Q287" s="18"/>
      <c r="R287" s="18"/>
      <c r="S287" s="18"/>
      <c r="T287" s="18"/>
      <c r="U287" s="18"/>
      <c r="V287" s="18"/>
      <c r="W287" s="18"/>
      <c r="X287" s="18"/>
      <c r="Y287" s="18"/>
    </row>
    <row r="288" spans="1:25" ht="13.5" customHeight="1">
      <c r="A288" s="20"/>
      <c r="B288" s="20"/>
      <c r="C288" s="20"/>
      <c r="D288" s="20"/>
      <c r="E288" s="19"/>
      <c r="F288" s="19"/>
      <c r="G288" s="18"/>
      <c r="H288" s="18"/>
      <c r="I288" s="18"/>
      <c r="J288" s="18"/>
      <c r="K288" s="18"/>
      <c r="L288" s="18"/>
      <c r="M288" s="18"/>
      <c r="N288" s="18"/>
      <c r="O288" s="18"/>
      <c r="P288" s="18"/>
      <c r="Q288" s="18"/>
      <c r="R288" s="18"/>
      <c r="S288" s="18"/>
      <c r="T288" s="18"/>
      <c r="U288" s="18"/>
      <c r="V288" s="18"/>
      <c r="W288" s="18"/>
      <c r="X288" s="18"/>
      <c r="Y288" s="18"/>
    </row>
    <row r="289" spans="1:25" ht="13.5" customHeight="1">
      <c r="A289" s="20"/>
      <c r="B289" s="20"/>
      <c r="C289" s="20"/>
      <c r="D289" s="20"/>
      <c r="E289" s="19"/>
      <c r="F289" s="19"/>
      <c r="G289" s="18"/>
      <c r="H289" s="18"/>
      <c r="I289" s="18"/>
      <c r="J289" s="18"/>
      <c r="K289" s="18"/>
      <c r="L289" s="18"/>
      <c r="M289" s="18"/>
      <c r="N289" s="18"/>
      <c r="O289" s="18"/>
      <c r="P289" s="18"/>
      <c r="Q289" s="18"/>
      <c r="R289" s="18"/>
      <c r="S289" s="18"/>
      <c r="T289" s="18"/>
      <c r="U289" s="18"/>
      <c r="V289" s="18"/>
      <c r="W289" s="18"/>
      <c r="X289" s="18"/>
      <c r="Y289" s="18"/>
    </row>
    <row r="290" spans="1:25" ht="13.5" customHeight="1">
      <c r="A290" s="20"/>
      <c r="B290" s="20"/>
      <c r="C290" s="20"/>
      <c r="D290" s="20"/>
      <c r="E290" s="19"/>
      <c r="F290" s="19"/>
      <c r="G290" s="18"/>
      <c r="H290" s="18"/>
      <c r="I290" s="18"/>
      <c r="J290" s="18"/>
      <c r="K290" s="18"/>
      <c r="L290" s="18"/>
      <c r="M290" s="18"/>
      <c r="N290" s="18"/>
      <c r="O290" s="18"/>
      <c r="P290" s="18"/>
      <c r="Q290" s="18"/>
      <c r="R290" s="18"/>
      <c r="S290" s="18"/>
      <c r="T290" s="18"/>
      <c r="U290" s="18"/>
      <c r="V290" s="18"/>
      <c r="W290" s="18"/>
      <c r="X290" s="18"/>
      <c r="Y290" s="18"/>
    </row>
    <row r="291" spans="1:25" ht="13.5" customHeight="1">
      <c r="A291" s="20"/>
      <c r="B291" s="20"/>
      <c r="C291" s="20"/>
      <c r="D291" s="20"/>
      <c r="E291" s="19"/>
      <c r="F291" s="19"/>
      <c r="G291" s="18"/>
      <c r="H291" s="18"/>
      <c r="I291" s="18"/>
      <c r="J291" s="18"/>
      <c r="K291" s="18"/>
      <c r="L291" s="18"/>
      <c r="M291" s="18"/>
      <c r="N291" s="18"/>
      <c r="O291" s="18"/>
      <c r="P291" s="18"/>
      <c r="Q291" s="18"/>
      <c r="R291" s="18"/>
      <c r="S291" s="18"/>
      <c r="T291" s="18"/>
      <c r="U291" s="18"/>
      <c r="V291" s="18"/>
      <c r="W291" s="18"/>
      <c r="X291" s="18"/>
      <c r="Y291" s="18"/>
    </row>
    <row r="292" spans="1:25" ht="13.5" customHeight="1">
      <c r="A292" s="20"/>
      <c r="B292" s="20"/>
      <c r="C292" s="20"/>
      <c r="D292" s="20"/>
      <c r="E292" s="19"/>
      <c r="F292" s="19"/>
      <c r="G292" s="18"/>
      <c r="H292" s="18"/>
      <c r="I292" s="18"/>
      <c r="J292" s="18"/>
      <c r="K292" s="18"/>
      <c r="L292" s="18"/>
      <c r="M292" s="18"/>
      <c r="N292" s="18"/>
      <c r="O292" s="18"/>
      <c r="P292" s="18"/>
      <c r="Q292" s="18"/>
      <c r="R292" s="18"/>
      <c r="S292" s="18"/>
      <c r="T292" s="18"/>
      <c r="U292" s="18"/>
      <c r="V292" s="18"/>
      <c r="W292" s="18"/>
      <c r="X292" s="18"/>
      <c r="Y292" s="18"/>
    </row>
    <row r="293" spans="1:25" ht="13.5" customHeight="1">
      <c r="A293" s="20"/>
      <c r="B293" s="20"/>
      <c r="C293" s="20"/>
      <c r="D293" s="20"/>
      <c r="E293" s="19"/>
      <c r="F293" s="19"/>
      <c r="G293" s="18"/>
      <c r="H293" s="18"/>
      <c r="I293" s="18"/>
      <c r="J293" s="18"/>
      <c r="K293" s="18"/>
      <c r="L293" s="18"/>
      <c r="M293" s="18"/>
      <c r="N293" s="18"/>
      <c r="O293" s="18"/>
      <c r="P293" s="18"/>
      <c r="Q293" s="18"/>
      <c r="R293" s="18"/>
      <c r="S293" s="18"/>
      <c r="T293" s="18"/>
      <c r="U293" s="18"/>
      <c r="V293" s="18"/>
      <c r="W293" s="18"/>
      <c r="X293" s="18"/>
      <c r="Y293" s="18"/>
    </row>
    <row r="294" spans="1:25" ht="13.5" customHeight="1">
      <c r="A294" s="20"/>
      <c r="B294" s="20"/>
      <c r="C294" s="20"/>
      <c r="D294" s="20"/>
      <c r="E294" s="19"/>
      <c r="F294" s="19"/>
      <c r="G294" s="18"/>
      <c r="H294" s="18"/>
      <c r="I294" s="18"/>
      <c r="J294" s="18"/>
      <c r="K294" s="18"/>
      <c r="L294" s="18"/>
      <c r="M294" s="18"/>
      <c r="N294" s="18"/>
      <c r="O294" s="18"/>
      <c r="P294" s="18"/>
      <c r="Q294" s="18"/>
      <c r="R294" s="18"/>
      <c r="S294" s="18"/>
      <c r="T294" s="18"/>
      <c r="U294" s="18"/>
      <c r="V294" s="18"/>
      <c r="W294" s="18"/>
      <c r="X294" s="18"/>
      <c r="Y294" s="18"/>
    </row>
    <row r="295" spans="1:25" ht="13.5" customHeight="1">
      <c r="A295" s="20"/>
      <c r="B295" s="20"/>
      <c r="C295" s="20"/>
      <c r="D295" s="20"/>
      <c r="E295" s="19"/>
      <c r="F295" s="19"/>
      <c r="G295" s="18"/>
      <c r="H295" s="18"/>
      <c r="I295" s="18"/>
      <c r="J295" s="18"/>
      <c r="K295" s="18"/>
      <c r="L295" s="18"/>
      <c r="M295" s="18"/>
      <c r="N295" s="18"/>
      <c r="O295" s="18"/>
      <c r="P295" s="18"/>
      <c r="Q295" s="18"/>
      <c r="R295" s="18"/>
      <c r="S295" s="18"/>
      <c r="T295" s="18"/>
      <c r="U295" s="18"/>
      <c r="V295" s="18"/>
      <c r="W295" s="18"/>
      <c r="X295" s="18"/>
      <c r="Y295" s="18"/>
    </row>
    <row r="296" spans="1:25" ht="13.5" customHeight="1">
      <c r="A296" s="20"/>
      <c r="B296" s="20"/>
      <c r="C296" s="20"/>
      <c r="D296" s="20"/>
      <c r="E296" s="19"/>
      <c r="F296" s="19"/>
      <c r="G296" s="18"/>
      <c r="H296" s="18"/>
      <c r="I296" s="18"/>
      <c r="J296" s="18"/>
      <c r="K296" s="18"/>
      <c r="L296" s="18"/>
      <c r="M296" s="18"/>
      <c r="N296" s="18"/>
      <c r="O296" s="18"/>
      <c r="P296" s="18"/>
      <c r="Q296" s="18"/>
      <c r="R296" s="18"/>
      <c r="S296" s="18"/>
      <c r="T296" s="18"/>
      <c r="U296" s="18"/>
      <c r="V296" s="18"/>
      <c r="W296" s="18"/>
      <c r="X296" s="18"/>
      <c r="Y296" s="18"/>
    </row>
    <row r="297" spans="1:25" ht="13.5" customHeight="1">
      <c r="A297" s="20"/>
      <c r="B297" s="20"/>
      <c r="C297" s="20"/>
      <c r="D297" s="20"/>
      <c r="E297" s="19"/>
      <c r="F297" s="19"/>
      <c r="G297" s="18"/>
      <c r="H297" s="18"/>
      <c r="I297" s="18"/>
      <c r="J297" s="18"/>
      <c r="K297" s="18"/>
      <c r="L297" s="18"/>
      <c r="M297" s="18"/>
      <c r="N297" s="18"/>
      <c r="O297" s="18"/>
      <c r="P297" s="18"/>
      <c r="Q297" s="18"/>
      <c r="R297" s="18"/>
      <c r="S297" s="18"/>
      <c r="T297" s="18"/>
      <c r="U297" s="18"/>
      <c r="V297" s="18"/>
      <c r="W297" s="18"/>
      <c r="X297" s="18"/>
      <c r="Y297" s="18"/>
    </row>
    <row r="298" spans="1:25" ht="13.5" customHeight="1">
      <c r="A298" s="20"/>
      <c r="B298" s="20"/>
      <c r="C298" s="20"/>
      <c r="D298" s="20"/>
      <c r="E298" s="19"/>
      <c r="F298" s="19"/>
      <c r="G298" s="18"/>
      <c r="H298" s="18"/>
      <c r="I298" s="18"/>
      <c r="J298" s="18"/>
      <c r="K298" s="18"/>
      <c r="L298" s="18"/>
      <c r="M298" s="18"/>
      <c r="N298" s="18"/>
      <c r="O298" s="18"/>
      <c r="P298" s="18"/>
      <c r="Q298" s="18"/>
      <c r="R298" s="18"/>
      <c r="S298" s="18"/>
      <c r="T298" s="18"/>
      <c r="U298" s="18"/>
      <c r="V298" s="18"/>
      <c r="W298" s="18"/>
      <c r="X298" s="18"/>
      <c r="Y298" s="18"/>
    </row>
    <row r="299" spans="1:25" ht="13.5" customHeight="1">
      <c r="A299" s="20"/>
      <c r="B299" s="20"/>
      <c r="C299" s="20"/>
      <c r="D299" s="20"/>
      <c r="E299" s="19"/>
      <c r="F299" s="19"/>
      <c r="G299" s="18"/>
      <c r="H299" s="18"/>
      <c r="I299" s="18"/>
      <c r="J299" s="18"/>
      <c r="K299" s="18"/>
      <c r="L299" s="18"/>
      <c r="M299" s="18"/>
      <c r="N299" s="18"/>
      <c r="O299" s="18"/>
      <c r="P299" s="18"/>
      <c r="Q299" s="18"/>
      <c r="R299" s="18"/>
      <c r="S299" s="18"/>
      <c r="T299" s="18"/>
      <c r="U299" s="18"/>
      <c r="V299" s="18"/>
      <c r="W299" s="18"/>
      <c r="X299" s="18"/>
      <c r="Y299" s="18"/>
    </row>
    <row r="300" spans="1:25" ht="13.5" customHeight="1">
      <c r="A300" s="20"/>
      <c r="B300" s="20"/>
      <c r="C300" s="20"/>
      <c r="D300" s="20"/>
      <c r="E300" s="19"/>
      <c r="F300" s="19"/>
      <c r="G300" s="18"/>
      <c r="H300" s="18"/>
      <c r="I300" s="18"/>
      <c r="J300" s="18"/>
      <c r="K300" s="18"/>
      <c r="L300" s="18"/>
      <c r="M300" s="18"/>
      <c r="N300" s="18"/>
      <c r="O300" s="18"/>
      <c r="P300" s="18"/>
      <c r="Q300" s="18"/>
      <c r="R300" s="18"/>
      <c r="S300" s="18"/>
      <c r="T300" s="18"/>
      <c r="U300" s="18"/>
      <c r="V300" s="18"/>
      <c r="W300" s="18"/>
      <c r="X300" s="18"/>
      <c r="Y300" s="18"/>
    </row>
    <row r="301" spans="1:25" ht="13.5" customHeight="1">
      <c r="A301" s="20"/>
      <c r="B301" s="20"/>
      <c r="C301" s="20"/>
      <c r="D301" s="20"/>
      <c r="E301" s="19"/>
      <c r="F301" s="19"/>
      <c r="G301" s="18"/>
      <c r="H301" s="18"/>
      <c r="I301" s="18"/>
      <c r="J301" s="18"/>
      <c r="K301" s="18"/>
      <c r="L301" s="18"/>
      <c r="M301" s="18"/>
      <c r="N301" s="18"/>
      <c r="O301" s="18"/>
      <c r="P301" s="18"/>
      <c r="Q301" s="18"/>
      <c r="R301" s="18"/>
      <c r="S301" s="18"/>
      <c r="T301" s="18"/>
      <c r="U301" s="18"/>
      <c r="V301" s="18"/>
      <c r="W301" s="18"/>
      <c r="X301" s="18"/>
      <c r="Y301" s="18"/>
    </row>
    <row r="302" spans="1:25" ht="13.5" customHeight="1">
      <c r="A302" s="20"/>
      <c r="B302" s="20"/>
      <c r="C302" s="20"/>
      <c r="D302" s="20"/>
      <c r="E302" s="19"/>
      <c r="F302" s="19"/>
      <c r="G302" s="18"/>
      <c r="H302" s="18"/>
      <c r="I302" s="18"/>
      <c r="J302" s="18"/>
      <c r="K302" s="18"/>
      <c r="L302" s="18"/>
      <c r="M302" s="18"/>
      <c r="N302" s="18"/>
      <c r="O302" s="18"/>
      <c r="P302" s="18"/>
      <c r="Q302" s="18"/>
      <c r="R302" s="18"/>
      <c r="S302" s="18"/>
      <c r="T302" s="18"/>
      <c r="U302" s="18"/>
      <c r="V302" s="18"/>
      <c r="W302" s="18"/>
      <c r="X302" s="18"/>
      <c r="Y302" s="18"/>
    </row>
    <row r="303" spans="1:25" ht="13.5" customHeight="1">
      <c r="A303" s="20"/>
      <c r="B303" s="20"/>
      <c r="C303" s="20"/>
      <c r="D303" s="20"/>
      <c r="E303" s="19"/>
      <c r="F303" s="19"/>
      <c r="G303" s="18"/>
      <c r="H303" s="18"/>
      <c r="I303" s="18"/>
      <c r="J303" s="18"/>
      <c r="K303" s="18"/>
      <c r="L303" s="18"/>
      <c r="M303" s="18"/>
      <c r="N303" s="18"/>
      <c r="O303" s="18"/>
      <c r="P303" s="18"/>
      <c r="Q303" s="18"/>
      <c r="R303" s="18"/>
      <c r="S303" s="18"/>
      <c r="T303" s="18"/>
      <c r="U303" s="18"/>
      <c r="V303" s="18"/>
      <c r="W303" s="18"/>
      <c r="X303" s="18"/>
      <c r="Y303" s="18"/>
    </row>
    <row r="304" spans="1:25" ht="13.5" customHeight="1">
      <c r="A304" s="20"/>
      <c r="B304" s="20"/>
      <c r="C304" s="20"/>
      <c r="D304" s="20"/>
      <c r="E304" s="19"/>
      <c r="F304" s="19"/>
      <c r="G304" s="18"/>
      <c r="H304" s="18"/>
      <c r="I304" s="18"/>
      <c r="J304" s="18"/>
      <c r="K304" s="18"/>
      <c r="L304" s="18"/>
      <c r="M304" s="18"/>
      <c r="N304" s="18"/>
      <c r="O304" s="18"/>
      <c r="P304" s="18"/>
      <c r="Q304" s="18"/>
      <c r="R304" s="18"/>
      <c r="S304" s="18"/>
      <c r="T304" s="18"/>
      <c r="U304" s="18"/>
      <c r="V304" s="18"/>
      <c r="W304" s="18"/>
      <c r="X304" s="18"/>
      <c r="Y304" s="18"/>
    </row>
    <row r="305" spans="1:25" ht="13.5" customHeight="1">
      <c r="A305" s="20"/>
      <c r="B305" s="20"/>
      <c r="C305" s="20"/>
      <c r="D305" s="20"/>
      <c r="E305" s="19"/>
      <c r="F305" s="19"/>
      <c r="G305" s="18"/>
      <c r="H305" s="18"/>
      <c r="I305" s="18"/>
      <c r="J305" s="18"/>
      <c r="K305" s="18"/>
      <c r="L305" s="18"/>
      <c r="M305" s="18"/>
      <c r="N305" s="18"/>
      <c r="O305" s="18"/>
      <c r="P305" s="18"/>
      <c r="Q305" s="18"/>
      <c r="R305" s="18"/>
      <c r="S305" s="18"/>
      <c r="T305" s="18"/>
      <c r="U305" s="18"/>
      <c r="V305" s="18"/>
      <c r="W305" s="18"/>
      <c r="X305" s="18"/>
      <c r="Y305" s="18"/>
    </row>
    <row r="306" spans="1:25" ht="13.5" customHeight="1">
      <c r="A306" s="20"/>
      <c r="B306" s="20"/>
      <c r="C306" s="20"/>
      <c r="D306" s="20"/>
      <c r="E306" s="19"/>
      <c r="F306" s="19"/>
      <c r="G306" s="18"/>
      <c r="H306" s="18"/>
      <c r="I306" s="18"/>
      <c r="J306" s="18"/>
      <c r="K306" s="18"/>
      <c r="L306" s="18"/>
      <c r="M306" s="18"/>
      <c r="N306" s="18"/>
      <c r="O306" s="18"/>
      <c r="P306" s="18"/>
      <c r="Q306" s="18"/>
      <c r="R306" s="18"/>
      <c r="S306" s="18"/>
      <c r="T306" s="18"/>
      <c r="U306" s="18"/>
      <c r="V306" s="18"/>
      <c r="W306" s="18"/>
      <c r="X306" s="18"/>
      <c r="Y306" s="18"/>
    </row>
    <row r="307" spans="1:25" ht="13.5" customHeight="1">
      <c r="A307" s="20"/>
      <c r="B307" s="20"/>
      <c r="C307" s="20"/>
      <c r="D307" s="20"/>
      <c r="E307" s="19"/>
      <c r="F307" s="19"/>
      <c r="G307" s="18"/>
      <c r="H307" s="18"/>
      <c r="I307" s="18"/>
      <c r="J307" s="18"/>
      <c r="K307" s="18"/>
      <c r="L307" s="18"/>
      <c r="M307" s="18"/>
      <c r="N307" s="18"/>
      <c r="O307" s="18"/>
      <c r="P307" s="18"/>
      <c r="Q307" s="18"/>
      <c r="R307" s="18"/>
      <c r="S307" s="18"/>
      <c r="T307" s="18"/>
      <c r="U307" s="18"/>
      <c r="V307" s="18"/>
      <c r="W307" s="18"/>
      <c r="X307" s="18"/>
      <c r="Y307" s="18"/>
    </row>
    <row r="308" spans="1:25" ht="13.5" customHeight="1">
      <c r="A308" s="20"/>
      <c r="B308" s="20"/>
      <c r="C308" s="20"/>
      <c r="D308" s="20"/>
      <c r="E308" s="19"/>
      <c r="F308" s="19"/>
      <c r="G308" s="18"/>
      <c r="H308" s="18"/>
      <c r="I308" s="18"/>
      <c r="J308" s="18"/>
      <c r="K308" s="18"/>
      <c r="L308" s="18"/>
      <c r="M308" s="18"/>
      <c r="N308" s="18"/>
      <c r="O308" s="18"/>
      <c r="P308" s="18"/>
      <c r="Q308" s="18"/>
      <c r="R308" s="18"/>
      <c r="S308" s="18"/>
      <c r="T308" s="18"/>
      <c r="U308" s="18"/>
      <c r="V308" s="18"/>
      <c r="W308" s="18"/>
      <c r="X308" s="18"/>
      <c r="Y308" s="18"/>
    </row>
    <row r="309" spans="1:25" ht="13.5" customHeight="1">
      <c r="A309" s="20"/>
      <c r="B309" s="20"/>
      <c r="C309" s="20"/>
      <c r="D309" s="20"/>
      <c r="E309" s="19"/>
      <c r="F309" s="19"/>
      <c r="G309" s="18"/>
      <c r="H309" s="18"/>
      <c r="I309" s="18"/>
      <c r="J309" s="18"/>
      <c r="K309" s="18"/>
      <c r="L309" s="18"/>
      <c r="M309" s="18"/>
      <c r="N309" s="18"/>
      <c r="O309" s="18"/>
      <c r="P309" s="18"/>
      <c r="Q309" s="18"/>
      <c r="R309" s="18"/>
      <c r="S309" s="18"/>
      <c r="T309" s="18"/>
      <c r="U309" s="18"/>
      <c r="V309" s="18"/>
      <c r="W309" s="18"/>
      <c r="X309" s="18"/>
      <c r="Y309" s="18"/>
    </row>
    <row r="310" spans="1:25" ht="13.5" customHeight="1">
      <c r="A310" s="20"/>
      <c r="B310" s="20"/>
      <c r="C310" s="20"/>
      <c r="D310" s="20"/>
      <c r="E310" s="19"/>
      <c r="F310" s="19"/>
      <c r="G310" s="18"/>
      <c r="H310" s="18"/>
      <c r="I310" s="18"/>
      <c r="J310" s="18"/>
      <c r="K310" s="18"/>
      <c r="L310" s="18"/>
      <c r="M310" s="18"/>
      <c r="N310" s="18"/>
      <c r="O310" s="18"/>
      <c r="P310" s="18"/>
      <c r="Q310" s="18"/>
      <c r="R310" s="18"/>
      <c r="S310" s="18"/>
      <c r="T310" s="18"/>
      <c r="U310" s="18"/>
      <c r="V310" s="18"/>
      <c r="W310" s="18"/>
      <c r="X310" s="18"/>
      <c r="Y310" s="18"/>
    </row>
    <row r="311" spans="1:25" ht="13.5" customHeight="1">
      <c r="A311" s="20"/>
      <c r="B311" s="20"/>
      <c r="C311" s="20"/>
      <c r="D311" s="20"/>
      <c r="E311" s="19"/>
      <c r="F311" s="19"/>
      <c r="G311" s="18"/>
      <c r="H311" s="18"/>
      <c r="I311" s="18"/>
      <c r="J311" s="18"/>
      <c r="K311" s="18"/>
      <c r="L311" s="18"/>
      <c r="M311" s="18"/>
      <c r="N311" s="18"/>
      <c r="O311" s="18"/>
      <c r="P311" s="18"/>
      <c r="Q311" s="18"/>
      <c r="R311" s="18"/>
      <c r="S311" s="18"/>
      <c r="T311" s="18"/>
      <c r="U311" s="18"/>
      <c r="V311" s="18"/>
      <c r="W311" s="18"/>
      <c r="X311" s="18"/>
      <c r="Y311" s="18"/>
    </row>
    <row r="312" spans="1:25" ht="13.5" customHeight="1">
      <c r="A312" s="20"/>
      <c r="B312" s="20"/>
      <c r="C312" s="20"/>
      <c r="D312" s="20"/>
      <c r="E312" s="19"/>
      <c r="F312" s="19"/>
      <c r="G312" s="18"/>
      <c r="H312" s="18"/>
      <c r="I312" s="18"/>
      <c r="J312" s="18"/>
      <c r="K312" s="18"/>
      <c r="L312" s="18"/>
      <c r="M312" s="18"/>
      <c r="N312" s="18"/>
      <c r="O312" s="18"/>
      <c r="P312" s="18"/>
      <c r="Q312" s="18"/>
      <c r="R312" s="18"/>
      <c r="S312" s="18"/>
      <c r="T312" s="18"/>
      <c r="U312" s="18"/>
      <c r="V312" s="18"/>
      <c r="W312" s="18"/>
      <c r="X312" s="18"/>
      <c r="Y312" s="18"/>
    </row>
    <row r="313" spans="1:25" ht="13.5" customHeight="1">
      <c r="A313" s="20"/>
      <c r="B313" s="20"/>
      <c r="C313" s="20"/>
      <c r="D313" s="20"/>
      <c r="E313" s="19"/>
      <c r="F313" s="19"/>
      <c r="G313" s="18"/>
      <c r="H313" s="18"/>
      <c r="I313" s="18"/>
      <c r="J313" s="18"/>
      <c r="K313" s="18"/>
      <c r="L313" s="18"/>
      <c r="M313" s="18"/>
      <c r="N313" s="18"/>
      <c r="O313" s="18"/>
      <c r="P313" s="18"/>
      <c r="Q313" s="18"/>
      <c r="R313" s="18"/>
      <c r="S313" s="18"/>
      <c r="T313" s="18"/>
      <c r="U313" s="18"/>
      <c r="V313" s="18"/>
      <c r="W313" s="18"/>
      <c r="X313" s="18"/>
      <c r="Y313" s="18"/>
    </row>
    <row r="314" spans="1:25" ht="13.5" customHeight="1">
      <c r="A314" s="20"/>
      <c r="B314" s="20"/>
      <c r="C314" s="20"/>
      <c r="D314" s="20"/>
      <c r="E314" s="19"/>
      <c r="F314" s="19"/>
      <c r="G314" s="18"/>
      <c r="H314" s="18"/>
      <c r="I314" s="18"/>
      <c r="J314" s="18"/>
      <c r="K314" s="18"/>
      <c r="L314" s="18"/>
      <c r="M314" s="18"/>
      <c r="N314" s="18"/>
      <c r="O314" s="18"/>
      <c r="P314" s="18"/>
      <c r="Q314" s="18"/>
      <c r="R314" s="18"/>
      <c r="S314" s="18"/>
      <c r="T314" s="18"/>
      <c r="U314" s="18"/>
      <c r="V314" s="18"/>
      <c r="W314" s="18"/>
      <c r="X314" s="18"/>
      <c r="Y314" s="18"/>
    </row>
    <row r="315" spans="1:25" ht="13.5" customHeight="1">
      <c r="A315" s="20"/>
      <c r="B315" s="20"/>
      <c r="C315" s="20"/>
      <c r="D315" s="20"/>
      <c r="E315" s="19"/>
      <c r="F315" s="19"/>
      <c r="G315" s="18"/>
      <c r="H315" s="18"/>
      <c r="I315" s="18"/>
      <c r="J315" s="18"/>
      <c r="K315" s="18"/>
      <c r="L315" s="18"/>
      <c r="M315" s="18"/>
      <c r="N315" s="18"/>
      <c r="O315" s="18"/>
      <c r="P315" s="18"/>
      <c r="Q315" s="18"/>
      <c r="R315" s="18"/>
      <c r="S315" s="18"/>
      <c r="T315" s="18"/>
      <c r="U315" s="18"/>
      <c r="V315" s="18"/>
      <c r="W315" s="18"/>
      <c r="X315" s="18"/>
      <c r="Y315" s="18"/>
    </row>
    <row r="316" spans="1:25" ht="13.5" customHeight="1">
      <c r="A316" s="20"/>
      <c r="B316" s="20"/>
      <c r="C316" s="20"/>
      <c r="D316" s="20"/>
      <c r="E316" s="19"/>
      <c r="F316" s="19"/>
      <c r="G316" s="18"/>
      <c r="H316" s="18"/>
      <c r="I316" s="18"/>
      <c r="J316" s="18"/>
      <c r="K316" s="18"/>
      <c r="L316" s="18"/>
      <c r="M316" s="18"/>
      <c r="N316" s="18"/>
      <c r="O316" s="18"/>
      <c r="P316" s="18"/>
      <c r="Q316" s="18"/>
      <c r="R316" s="18"/>
      <c r="S316" s="18"/>
      <c r="T316" s="18"/>
      <c r="U316" s="18"/>
      <c r="V316" s="18"/>
      <c r="W316" s="18"/>
      <c r="X316" s="18"/>
      <c r="Y316" s="18"/>
    </row>
    <row r="317" spans="1:25" ht="13.5" customHeight="1">
      <c r="A317" s="20"/>
      <c r="B317" s="20"/>
      <c r="C317" s="20"/>
      <c r="D317" s="20"/>
      <c r="E317" s="19"/>
      <c r="F317" s="19"/>
      <c r="G317" s="18"/>
      <c r="H317" s="18"/>
      <c r="I317" s="18"/>
      <c r="J317" s="18"/>
      <c r="K317" s="18"/>
      <c r="L317" s="18"/>
      <c r="M317" s="18"/>
      <c r="N317" s="18"/>
      <c r="O317" s="18"/>
      <c r="P317" s="18"/>
      <c r="Q317" s="18"/>
      <c r="R317" s="18"/>
      <c r="S317" s="18"/>
      <c r="T317" s="18"/>
      <c r="U317" s="18"/>
      <c r="V317" s="18"/>
      <c r="W317" s="18"/>
      <c r="X317" s="18"/>
      <c r="Y317" s="18"/>
    </row>
    <row r="318" spans="1:25" ht="13.5" customHeight="1">
      <c r="A318" s="20"/>
      <c r="B318" s="20"/>
      <c r="C318" s="20"/>
      <c r="D318" s="20"/>
      <c r="E318" s="19"/>
      <c r="F318" s="19"/>
      <c r="G318" s="18"/>
      <c r="H318" s="18"/>
      <c r="I318" s="18"/>
      <c r="J318" s="18"/>
      <c r="K318" s="18"/>
      <c r="L318" s="18"/>
      <c r="M318" s="18"/>
      <c r="N318" s="18"/>
      <c r="O318" s="18"/>
      <c r="P318" s="18"/>
      <c r="Q318" s="18"/>
      <c r="R318" s="18"/>
      <c r="S318" s="18"/>
      <c r="T318" s="18"/>
      <c r="U318" s="18"/>
      <c r="V318" s="18"/>
      <c r="W318" s="18"/>
      <c r="X318" s="18"/>
      <c r="Y318" s="18"/>
    </row>
    <row r="319" spans="1:25" ht="13.5" customHeight="1">
      <c r="A319" s="20"/>
      <c r="B319" s="20"/>
      <c r="C319" s="20"/>
      <c r="D319" s="20"/>
      <c r="E319" s="19"/>
      <c r="F319" s="19"/>
      <c r="G319" s="18"/>
      <c r="H319" s="18"/>
      <c r="I319" s="18"/>
      <c r="J319" s="18"/>
      <c r="K319" s="18"/>
      <c r="L319" s="18"/>
      <c r="M319" s="18"/>
      <c r="N319" s="18"/>
      <c r="O319" s="18"/>
      <c r="P319" s="18"/>
      <c r="Q319" s="18"/>
      <c r="R319" s="18"/>
      <c r="S319" s="18"/>
      <c r="T319" s="18"/>
      <c r="U319" s="18"/>
      <c r="V319" s="18"/>
      <c r="W319" s="18"/>
      <c r="X319" s="18"/>
      <c r="Y319" s="18"/>
    </row>
    <row r="320" spans="1:25" ht="13.5" customHeight="1">
      <c r="A320" s="20"/>
      <c r="B320" s="20"/>
      <c r="C320" s="20"/>
      <c r="D320" s="20"/>
      <c r="E320" s="19"/>
      <c r="F320" s="19"/>
      <c r="G320" s="18"/>
      <c r="H320" s="18"/>
      <c r="I320" s="18"/>
      <c r="J320" s="18"/>
      <c r="K320" s="18"/>
      <c r="L320" s="18"/>
      <c r="M320" s="18"/>
      <c r="N320" s="18"/>
      <c r="O320" s="18"/>
      <c r="P320" s="18"/>
      <c r="Q320" s="18"/>
      <c r="R320" s="18"/>
      <c r="S320" s="18"/>
      <c r="T320" s="18"/>
      <c r="U320" s="18"/>
      <c r="V320" s="18"/>
      <c r="W320" s="18"/>
      <c r="X320" s="18"/>
      <c r="Y320" s="18"/>
    </row>
    <row r="321" spans="1:25" ht="13.5" customHeight="1">
      <c r="A321" s="20"/>
      <c r="B321" s="20"/>
      <c r="C321" s="20"/>
      <c r="D321" s="20"/>
      <c r="E321" s="19"/>
      <c r="F321" s="19"/>
      <c r="G321" s="18"/>
      <c r="H321" s="18"/>
      <c r="I321" s="18"/>
      <c r="J321" s="18"/>
      <c r="K321" s="18"/>
      <c r="L321" s="18"/>
      <c r="M321" s="18"/>
      <c r="N321" s="18"/>
      <c r="O321" s="18"/>
      <c r="P321" s="18"/>
      <c r="Q321" s="18"/>
      <c r="R321" s="18"/>
      <c r="S321" s="18"/>
      <c r="T321" s="18"/>
      <c r="U321" s="18"/>
      <c r="V321" s="18"/>
      <c r="W321" s="18"/>
      <c r="X321" s="18"/>
      <c r="Y321" s="18"/>
    </row>
    <row r="322" spans="1:25" ht="13.5" customHeight="1">
      <c r="A322" s="20"/>
      <c r="B322" s="20"/>
      <c r="C322" s="20"/>
      <c r="D322" s="20"/>
      <c r="E322" s="19"/>
      <c r="F322" s="19"/>
      <c r="G322" s="18"/>
      <c r="H322" s="18"/>
      <c r="I322" s="18"/>
      <c r="J322" s="18"/>
      <c r="K322" s="18"/>
      <c r="L322" s="18"/>
      <c r="M322" s="18"/>
      <c r="N322" s="18"/>
      <c r="O322" s="18"/>
      <c r="P322" s="18"/>
      <c r="Q322" s="18"/>
      <c r="R322" s="18"/>
      <c r="S322" s="18"/>
      <c r="T322" s="18"/>
      <c r="U322" s="18"/>
      <c r="V322" s="18"/>
      <c r="W322" s="18"/>
      <c r="X322" s="18"/>
      <c r="Y322" s="18"/>
    </row>
    <row r="323" spans="1:25" ht="13.5" customHeight="1">
      <c r="A323" s="20"/>
      <c r="B323" s="20"/>
      <c r="C323" s="20"/>
      <c r="D323" s="20"/>
      <c r="E323" s="19"/>
      <c r="F323" s="19"/>
      <c r="G323" s="18"/>
      <c r="H323" s="18"/>
      <c r="I323" s="18"/>
      <c r="J323" s="18"/>
      <c r="K323" s="18"/>
      <c r="L323" s="18"/>
      <c r="M323" s="18"/>
      <c r="N323" s="18"/>
      <c r="O323" s="18"/>
      <c r="P323" s="18"/>
      <c r="Q323" s="18"/>
      <c r="R323" s="18"/>
      <c r="S323" s="18"/>
      <c r="T323" s="18"/>
      <c r="U323" s="18"/>
      <c r="V323" s="18"/>
      <c r="W323" s="18"/>
      <c r="X323" s="18"/>
      <c r="Y323" s="18"/>
    </row>
    <row r="324" spans="1:25" ht="13.5" customHeight="1">
      <c r="A324" s="20"/>
      <c r="B324" s="20"/>
      <c r="C324" s="20"/>
      <c r="D324" s="20"/>
      <c r="E324" s="19"/>
      <c r="F324" s="19"/>
      <c r="G324" s="18"/>
      <c r="H324" s="18"/>
      <c r="I324" s="18"/>
      <c r="J324" s="18"/>
      <c r="K324" s="18"/>
      <c r="L324" s="18"/>
      <c r="M324" s="18"/>
      <c r="N324" s="18"/>
      <c r="O324" s="18"/>
      <c r="P324" s="18"/>
      <c r="Q324" s="18"/>
      <c r="R324" s="18"/>
      <c r="S324" s="18"/>
      <c r="T324" s="18"/>
      <c r="U324" s="18"/>
      <c r="V324" s="18"/>
      <c r="W324" s="18"/>
      <c r="X324" s="18"/>
      <c r="Y324" s="18"/>
    </row>
    <row r="325" spans="1:25" ht="13.5" customHeight="1">
      <c r="A325" s="20"/>
      <c r="B325" s="20"/>
      <c r="C325" s="20"/>
      <c r="D325" s="20"/>
      <c r="E325" s="19"/>
      <c r="F325" s="19"/>
      <c r="G325" s="18"/>
      <c r="H325" s="18"/>
      <c r="I325" s="18"/>
      <c r="J325" s="18"/>
      <c r="K325" s="18"/>
      <c r="L325" s="18"/>
      <c r="M325" s="18"/>
      <c r="N325" s="18"/>
      <c r="O325" s="18"/>
      <c r="P325" s="18"/>
      <c r="Q325" s="18"/>
      <c r="R325" s="18"/>
      <c r="S325" s="18"/>
      <c r="T325" s="18"/>
      <c r="U325" s="18"/>
      <c r="V325" s="18"/>
      <c r="W325" s="18"/>
      <c r="X325" s="18"/>
      <c r="Y325" s="18"/>
    </row>
    <row r="326" spans="1:25" ht="13.5" customHeight="1">
      <c r="A326" s="20"/>
      <c r="B326" s="20"/>
      <c r="C326" s="20"/>
      <c r="D326" s="20"/>
      <c r="E326" s="19"/>
      <c r="F326" s="19"/>
      <c r="G326" s="18"/>
      <c r="H326" s="18"/>
      <c r="I326" s="18"/>
      <c r="J326" s="18"/>
      <c r="K326" s="18"/>
      <c r="L326" s="18"/>
      <c r="M326" s="18"/>
      <c r="N326" s="18"/>
      <c r="O326" s="18"/>
      <c r="P326" s="18"/>
      <c r="Q326" s="18"/>
      <c r="R326" s="18"/>
      <c r="S326" s="18"/>
      <c r="T326" s="18"/>
      <c r="U326" s="18"/>
      <c r="V326" s="18"/>
      <c r="W326" s="18"/>
      <c r="X326" s="18"/>
      <c r="Y326" s="18"/>
    </row>
    <row r="327" spans="1:25" ht="13.5" customHeight="1">
      <c r="A327" s="20"/>
      <c r="B327" s="20"/>
      <c r="C327" s="20"/>
      <c r="D327" s="20"/>
      <c r="E327" s="19"/>
      <c r="F327" s="19"/>
      <c r="G327" s="18"/>
      <c r="H327" s="18"/>
      <c r="I327" s="18"/>
      <c r="J327" s="18"/>
      <c r="K327" s="18"/>
      <c r="L327" s="18"/>
      <c r="M327" s="18"/>
      <c r="N327" s="18"/>
      <c r="O327" s="18"/>
      <c r="P327" s="18"/>
      <c r="Q327" s="18"/>
      <c r="R327" s="18"/>
      <c r="S327" s="18"/>
      <c r="T327" s="18"/>
      <c r="U327" s="18"/>
      <c r="V327" s="18"/>
      <c r="W327" s="18"/>
      <c r="X327" s="18"/>
      <c r="Y327" s="18"/>
    </row>
    <row r="328" spans="1:25" ht="13.5" customHeight="1">
      <c r="A328" s="20"/>
      <c r="B328" s="20"/>
      <c r="C328" s="20"/>
      <c r="D328" s="20"/>
      <c r="E328" s="19"/>
      <c r="F328" s="19"/>
      <c r="G328" s="18"/>
      <c r="H328" s="18"/>
      <c r="I328" s="18"/>
      <c r="J328" s="18"/>
      <c r="K328" s="18"/>
      <c r="L328" s="18"/>
      <c r="M328" s="18"/>
      <c r="N328" s="18"/>
      <c r="O328" s="18"/>
      <c r="P328" s="18"/>
      <c r="Q328" s="18"/>
      <c r="R328" s="18"/>
      <c r="S328" s="18"/>
      <c r="T328" s="18"/>
      <c r="U328" s="18"/>
      <c r="V328" s="18"/>
      <c r="W328" s="18"/>
      <c r="X328" s="18"/>
      <c r="Y328" s="18"/>
    </row>
    <row r="329" spans="1:25" ht="13.5" customHeight="1">
      <c r="A329" s="20"/>
      <c r="B329" s="20"/>
      <c r="C329" s="20"/>
      <c r="D329" s="20"/>
      <c r="E329" s="19"/>
      <c r="F329" s="19"/>
      <c r="G329" s="18"/>
      <c r="H329" s="18"/>
      <c r="I329" s="18"/>
      <c r="J329" s="18"/>
      <c r="K329" s="18"/>
      <c r="L329" s="18"/>
      <c r="M329" s="18"/>
      <c r="N329" s="18"/>
      <c r="O329" s="18"/>
      <c r="P329" s="18"/>
      <c r="Q329" s="18"/>
      <c r="R329" s="18"/>
      <c r="S329" s="18"/>
      <c r="T329" s="18"/>
      <c r="U329" s="18"/>
      <c r="V329" s="18"/>
      <c r="W329" s="18"/>
      <c r="X329" s="18"/>
      <c r="Y329" s="18"/>
    </row>
    <row r="330" spans="1:25" ht="13.5" customHeight="1">
      <c r="A330" s="20"/>
      <c r="B330" s="20"/>
      <c r="C330" s="20"/>
      <c r="D330" s="20"/>
      <c r="E330" s="19"/>
      <c r="F330" s="19"/>
      <c r="G330" s="18"/>
      <c r="H330" s="18"/>
      <c r="I330" s="18"/>
      <c r="J330" s="18"/>
      <c r="K330" s="18"/>
      <c r="L330" s="18"/>
      <c r="M330" s="18"/>
      <c r="N330" s="18"/>
      <c r="O330" s="18"/>
      <c r="P330" s="18"/>
      <c r="Q330" s="18"/>
      <c r="R330" s="18"/>
      <c r="S330" s="18"/>
      <c r="T330" s="18"/>
      <c r="U330" s="18"/>
      <c r="V330" s="18"/>
      <c r="W330" s="18"/>
      <c r="X330" s="18"/>
      <c r="Y330" s="18"/>
    </row>
    <row r="331" spans="1:25" ht="13.5" customHeight="1">
      <c r="A331" s="20"/>
      <c r="B331" s="20"/>
      <c r="C331" s="20"/>
      <c r="D331" s="20"/>
      <c r="E331" s="19"/>
      <c r="F331" s="19"/>
      <c r="G331" s="18"/>
      <c r="H331" s="18"/>
      <c r="I331" s="18"/>
      <c r="J331" s="18"/>
      <c r="K331" s="18"/>
      <c r="L331" s="18"/>
      <c r="M331" s="18"/>
      <c r="N331" s="18"/>
      <c r="O331" s="18"/>
      <c r="P331" s="18"/>
      <c r="Q331" s="18"/>
      <c r="R331" s="18"/>
      <c r="S331" s="18"/>
      <c r="T331" s="18"/>
      <c r="U331" s="18"/>
      <c r="V331" s="18"/>
      <c r="W331" s="18"/>
      <c r="X331" s="18"/>
      <c r="Y331" s="18"/>
    </row>
    <row r="332" spans="1:25" ht="13.5" customHeight="1">
      <c r="A332" s="20"/>
      <c r="B332" s="20"/>
      <c r="C332" s="20"/>
      <c r="D332" s="20"/>
      <c r="E332" s="19"/>
      <c r="F332" s="19"/>
      <c r="G332" s="18"/>
      <c r="H332" s="18"/>
      <c r="I332" s="18"/>
      <c r="J332" s="18"/>
      <c r="K332" s="18"/>
      <c r="L332" s="18"/>
      <c r="M332" s="18"/>
      <c r="N332" s="18"/>
      <c r="O332" s="18"/>
      <c r="P332" s="18"/>
      <c r="Q332" s="18"/>
      <c r="R332" s="18"/>
      <c r="S332" s="18"/>
      <c r="T332" s="18"/>
      <c r="U332" s="18"/>
      <c r="V332" s="18"/>
      <c r="W332" s="18"/>
      <c r="X332" s="18"/>
      <c r="Y332" s="18"/>
    </row>
    <row r="333" spans="1:25" ht="13.5" customHeight="1">
      <c r="A333" s="20"/>
      <c r="B333" s="20"/>
      <c r="C333" s="20"/>
      <c r="D333" s="20"/>
      <c r="E333" s="19"/>
      <c r="F333" s="19"/>
      <c r="G333" s="18"/>
      <c r="H333" s="18"/>
      <c r="I333" s="18"/>
      <c r="J333" s="18"/>
      <c r="K333" s="18"/>
      <c r="L333" s="18"/>
      <c r="M333" s="18"/>
      <c r="N333" s="18"/>
      <c r="O333" s="18"/>
      <c r="P333" s="18"/>
      <c r="Q333" s="18"/>
      <c r="R333" s="18"/>
      <c r="S333" s="18"/>
      <c r="T333" s="18"/>
      <c r="U333" s="18"/>
      <c r="V333" s="18"/>
      <c r="W333" s="18"/>
      <c r="X333" s="18"/>
      <c r="Y333" s="18"/>
    </row>
    <row r="334" spans="1:25" ht="13.5" customHeight="1">
      <c r="A334" s="20"/>
      <c r="B334" s="20"/>
      <c r="C334" s="20"/>
      <c r="D334" s="20"/>
      <c r="E334" s="19"/>
      <c r="F334" s="19"/>
      <c r="G334" s="18"/>
      <c r="H334" s="18"/>
      <c r="I334" s="18"/>
      <c r="J334" s="18"/>
      <c r="K334" s="18"/>
      <c r="L334" s="18"/>
      <c r="M334" s="18"/>
      <c r="N334" s="18"/>
      <c r="O334" s="18"/>
      <c r="P334" s="18"/>
      <c r="Q334" s="18"/>
      <c r="R334" s="18"/>
      <c r="S334" s="18"/>
      <c r="T334" s="18"/>
      <c r="U334" s="18"/>
      <c r="V334" s="18"/>
      <c r="W334" s="18"/>
      <c r="X334" s="18"/>
      <c r="Y334" s="18"/>
    </row>
    <row r="335" spans="1:25" ht="13.5" customHeight="1">
      <c r="A335" s="20"/>
      <c r="B335" s="20"/>
      <c r="C335" s="20"/>
      <c r="D335" s="20"/>
      <c r="E335" s="19"/>
      <c r="F335" s="19"/>
      <c r="G335" s="18"/>
      <c r="H335" s="18"/>
      <c r="I335" s="18"/>
      <c r="J335" s="18"/>
      <c r="K335" s="18"/>
      <c r="L335" s="18"/>
      <c r="M335" s="18"/>
      <c r="N335" s="18"/>
      <c r="O335" s="18"/>
      <c r="P335" s="18"/>
      <c r="Q335" s="18"/>
      <c r="R335" s="18"/>
      <c r="S335" s="18"/>
      <c r="T335" s="18"/>
      <c r="U335" s="18"/>
      <c r="V335" s="18"/>
      <c r="W335" s="18"/>
      <c r="X335" s="18"/>
      <c r="Y335" s="18"/>
    </row>
    <row r="336" spans="1:25" ht="13.5" customHeight="1">
      <c r="A336" s="20"/>
      <c r="B336" s="20"/>
      <c r="C336" s="20"/>
      <c r="D336" s="20"/>
      <c r="E336" s="19"/>
      <c r="F336" s="19"/>
      <c r="G336" s="18"/>
      <c r="H336" s="18"/>
      <c r="I336" s="18"/>
      <c r="J336" s="18"/>
      <c r="K336" s="18"/>
      <c r="L336" s="18"/>
      <c r="M336" s="18"/>
      <c r="N336" s="18"/>
      <c r="O336" s="18"/>
      <c r="P336" s="18"/>
      <c r="Q336" s="18"/>
      <c r="R336" s="18"/>
      <c r="S336" s="18"/>
      <c r="T336" s="18"/>
      <c r="U336" s="18"/>
      <c r="V336" s="18"/>
      <c r="W336" s="18"/>
      <c r="X336" s="18"/>
      <c r="Y336" s="18"/>
    </row>
    <row r="337" spans="1:25" ht="13.5" customHeight="1">
      <c r="A337" s="20"/>
      <c r="B337" s="20"/>
      <c r="C337" s="20"/>
      <c r="D337" s="20"/>
      <c r="E337" s="19"/>
      <c r="F337" s="19"/>
      <c r="G337" s="18"/>
      <c r="H337" s="18"/>
      <c r="I337" s="18"/>
      <c r="J337" s="18"/>
      <c r="K337" s="18"/>
      <c r="L337" s="18"/>
      <c r="M337" s="18"/>
      <c r="N337" s="18"/>
      <c r="O337" s="18"/>
      <c r="P337" s="18"/>
      <c r="Q337" s="18"/>
      <c r="R337" s="18"/>
      <c r="S337" s="18"/>
      <c r="T337" s="18"/>
      <c r="U337" s="18"/>
      <c r="V337" s="18"/>
      <c r="W337" s="18"/>
      <c r="X337" s="18"/>
      <c r="Y337" s="18"/>
    </row>
    <row r="338" spans="1:25" ht="13.5" customHeight="1">
      <c r="A338" s="20"/>
      <c r="B338" s="20"/>
      <c r="C338" s="20"/>
      <c r="D338" s="20"/>
      <c r="E338" s="19"/>
      <c r="F338" s="19"/>
      <c r="G338" s="18"/>
      <c r="H338" s="18"/>
      <c r="I338" s="18"/>
      <c r="J338" s="18"/>
      <c r="K338" s="18"/>
      <c r="L338" s="18"/>
      <c r="M338" s="18"/>
      <c r="N338" s="18"/>
      <c r="O338" s="18"/>
      <c r="P338" s="18"/>
      <c r="Q338" s="18"/>
      <c r="R338" s="18"/>
      <c r="S338" s="18"/>
      <c r="T338" s="18"/>
      <c r="U338" s="18"/>
      <c r="V338" s="18"/>
      <c r="W338" s="18"/>
      <c r="X338" s="18"/>
      <c r="Y338" s="18"/>
    </row>
    <row r="339" spans="1:25" ht="13.5" customHeight="1">
      <c r="A339" s="20"/>
      <c r="B339" s="20"/>
      <c r="C339" s="20"/>
      <c r="D339" s="20"/>
      <c r="E339" s="19"/>
      <c r="F339" s="19"/>
      <c r="G339" s="18"/>
      <c r="H339" s="18"/>
      <c r="I339" s="18"/>
      <c r="J339" s="18"/>
      <c r="K339" s="18"/>
      <c r="L339" s="18"/>
      <c r="M339" s="18"/>
      <c r="N339" s="18"/>
      <c r="O339" s="18"/>
      <c r="P339" s="18"/>
      <c r="Q339" s="18"/>
      <c r="R339" s="18"/>
      <c r="S339" s="18"/>
      <c r="T339" s="18"/>
      <c r="U339" s="18"/>
      <c r="V339" s="18"/>
      <c r="W339" s="18"/>
      <c r="X339" s="18"/>
      <c r="Y339" s="18"/>
    </row>
    <row r="340" spans="1:25" ht="13.5" customHeight="1">
      <c r="A340" s="20"/>
      <c r="B340" s="20"/>
      <c r="C340" s="20"/>
      <c r="D340" s="20"/>
      <c r="E340" s="19"/>
      <c r="F340" s="19"/>
      <c r="G340" s="18"/>
      <c r="H340" s="18"/>
      <c r="I340" s="18"/>
      <c r="J340" s="18"/>
      <c r="K340" s="18"/>
      <c r="L340" s="18"/>
      <c r="M340" s="18"/>
      <c r="N340" s="18"/>
      <c r="O340" s="18"/>
      <c r="P340" s="18"/>
      <c r="Q340" s="18"/>
      <c r="R340" s="18"/>
      <c r="S340" s="18"/>
      <c r="T340" s="18"/>
      <c r="U340" s="18"/>
      <c r="V340" s="18"/>
      <c r="W340" s="18"/>
      <c r="X340" s="18"/>
      <c r="Y340" s="18"/>
    </row>
    <row r="341" spans="1:25" ht="13.5" customHeight="1">
      <c r="A341" s="20"/>
      <c r="B341" s="20"/>
      <c r="C341" s="20"/>
      <c r="D341" s="20"/>
      <c r="E341" s="19"/>
      <c r="F341" s="19"/>
      <c r="G341" s="18"/>
      <c r="H341" s="18"/>
      <c r="I341" s="18"/>
      <c r="J341" s="18"/>
      <c r="K341" s="18"/>
      <c r="L341" s="18"/>
      <c r="M341" s="18"/>
      <c r="N341" s="18"/>
      <c r="O341" s="18"/>
      <c r="P341" s="18"/>
      <c r="Q341" s="18"/>
      <c r="R341" s="18"/>
      <c r="S341" s="18"/>
      <c r="T341" s="18"/>
      <c r="U341" s="18"/>
      <c r="V341" s="18"/>
      <c r="W341" s="18"/>
      <c r="X341" s="18"/>
      <c r="Y341" s="18"/>
    </row>
    <row r="342" spans="1:25" ht="13.5" customHeight="1">
      <c r="A342" s="20"/>
      <c r="B342" s="20"/>
      <c r="C342" s="20"/>
      <c r="D342" s="20"/>
      <c r="E342" s="19"/>
      <c r="F342" s="19"/>
      <c r="G342" s="18"/>
      <c r="H342" s="18"/>
      <c r="I342" s="18"/>
      <c r="J342" s="18"/>
      <c r="K342" s="18"/>
      <c r="L342" s="18"/>
      <c r="M342" s="18"/>
      <c r="N342" s="18"/>
      <c r="O342" s="18"/>
      <c r="P342" s="18"/>
      <c r="Q342" s="18"/>
      <c r="R342" s="18"/>
      <c r="S342" s="18"/>
      <c r="T342" s="18"/>
      <c r="U342" s="18"/>
      <c r="V342" s="18"/>
      <c r="W342" s="18"/>
      <c r="X342" s="18"/>
      <c r="Y342" s="18"/>
    </row>
    <row r="343" spans="1:25" ht="13.5" customHeight="1">
      <c r="A343" s="20"/>
      <c r="B343" s="20"/>
      <c r="C343" s="20"/>
      <c r="D343" s="20"/>
      <c r="E343" s="19"/>
      <c r="F343" s="19"/>
      <c r="G343" s="18"/>
      <c r="H343" s="18"/>
      <c r="I343" s="18"/>
      <c r="J343" s="18"/>
      <c r="K343" s="18"/>
      <c r="L343" s="18"/>
      <c r="M343" s="18"/>
      <c r="N343" s="18"/>
      <c r="O343" s="18"/>
      <c r="P343" s="18"/>
      <c r="Q343" s="18"/>
      <c r="R343" s="18"/>
      <c r="S343" s="18"/>
      <c r="T343" s="18"/>
      <c r="U343" s="18"/>
      <c r="V343" s="18"/>
      <c r="W343" s="18"/>
      <c r="X343" s="18"/>
      <c r="Y343" s="18"/>
    </row>
    <row r="344" spans="1:25" ht="13.5" customHeight="1">
      <c r="A344" s="20"/>
      <c r="B344" s="20"/>
      <c r="C344" s="20"/>
      <c r="D344" s="20"/>
      <c r="E344" s="19"/>
      <c r="F344" s="19"/>
      <c r="G344" s="18"/>
      <c r="H344" s="18"/>
      <c r="I344" s="18"/>
      <c r="J344" s="18"/>
      <c r="K344" s="18"/>
      <c r="L344" s="18"/>
      <c r="M344" s="18"/>
      <c r="N344" s="18"/>
      <c r="O344" s="18"/>
      <c r="P344" s="18"/>
      <c r="Q344" s="18"/>
      <c r="R344" s="18"/>
      <c r="S344" s="18"/>
      <c r="T344" s="18"/>
      <c r="U344" s="18"/>
      <c r="V344" s="18"/>
      <c r="W344" s="18"/>
      <c r="X344" s="18"/>
      <c r="Y344" s="18"/>
    </row>
    <row r="345" spans="1:25" ht="13.5" customHeight="1">
      <c r="A345" s="20"/>
      <c r="B345" s="20"/>
      <c r="C345" s="20"/>
      <c r="D345" s="20"/>
      <c r="E345" s="19"/>
      <c r="F345" s="19"/>
      <c r="G345" s="18"/>
      <c r="H345" s="18"/>
      <c r="I345" s="18"/>
      <c r="J345" s="18"/>
      <c r="K345" s="18"/>
      <c r="L345" s="18"/>
      <c r="M345" s="18"/>
      <c r="N345" s="18"/>
      <c r="O345" s="18"/>
      <c r="P345" s="18"/>
      <c r="Q345" s="18"/>
      <c r="R345" s="18"/>
      <c r="S345" s="18"/>
      <c r="T345" s="18"/>
      <c r="U345" s="18"/>
      <c r="V345" s="18"/>
      <c r="W345" s="18"/>
      <c r="X345" s="18"/>
      <c r="Y345" s="18"/>
    </row>
    <row r="346" spans="1:25" ht="13.5" customHeight="1">
      <c r="A346" s="20"/>
      <c r="B346" s="20"/>
      <c r="C346" s="20"/>
      <c r="D346" s="20"/>
      <c r="E346" s="19"/>
      <c r="F346" s="19"/>
      <c r="G346" s="18"/>
      <c r="H346" s="18"/>
      <c r="I346" s="18"/>
      <c r="J346" s="18"/>
      <c r="K346" s="18"/>
      <c r="L346" s="18"/>
      <c r="M346" s="18"/>
      <c r="N346" s="18"/>
      <c r="O346" s="18"/>
      <c r="P346" s="18"/>
      <c r="Q346" s="18"/>
      <c r="R346" s="18"/>
      <c r="S346" s="18"/>
      <c r="T346" s="18"/>
      <c r="U346" s="18"/>
      <c r="V346" s="18"/>
      <c r="W346" s="18"/>
      <c r="X346" s="18"/>
      <c r="Y346" s="18"/>
    </row>
    <row r="347" spans="1:25" ht="13.5" customHeight="1">
      <c r="A347" s="20"/>
      <c r="B347" s="20"/>
      <c r="C347" s="20"/>
      <c r="D347" s="20"/>
      <c r="E347" s="19"/>
      <c r="F347" s="19"/>
      <c r="G347" s="18"/>
      <c r="H347" s="18"/>
      <c r="I347" s="18"/>
      <c r="J347" s="18"/>
      <c r="K347" s="18"/>
      <c r="L347" s="18"/>
      <c r="M347" s="18"/>
      <c r="N347" s="18"/>
      <c r="O347" s="18"/>
      <c r="P347" s="18"/>
      <c r="Q347" s="18"/>
      <c r="R347" s="18"/>
      <c r="S347" s="18"/>
      <c r="T347" s="18"/>
      <c r="U347" s="18"/>
      <c r="V347" s="18"/>
      <c r="W347" s="18"/>
      <c r="X347" s="18"/>
      <c r="Y347" s="18"/>
    </row>
    <row r="348" spans="1:25" ht="13.5" customHeight="1">
      <c r="A348" s="20"/>
      <c r="B348" s="20"/>
      <c r="C348" s="20"/>
      <c r="D348" s="20"/>
      <c r="E348" s="19"/>
      <c r="F348" s="19"/>
      <c r="G348" s="18"/>
      <c r="H348" s="18"/>
      <c r="I348" s="18"/>
      <c r="J348" s="18"/>
      <c r="K348" s="18"/>
      <c r="L348" s="18"/>
      <c r="M348" s="18"/>
      <c r="N348" s="18"/>
      <c r="O348" s="18"/>
      <c r="P348" s="18"/>
      <c r="Q348" s="18"/>
      <c r="R348" s="18"/>
      <c r="S348" s="18"/>
      <c r="T348" s="18"/>
      <c r="U348" s="18"/>
      <c r="V348" s="18"/>
      <c r="W348" s="18"/>
      <c r="X348" s="18"/>
      <c r="Y348" s="18"/>
    </row>
    <row r="349" spans="1:25" ht="13.5" customHeight="1">
      <c r="A349" s="20"/>
      <c r="B349" s="20"/>
      <c r="C349" s="20"/>
      <c r="D349" s="20"/>
      <c r="E349" s="19"/>
      <c r="F349" s="19"/>
      <c r="G349" s="18"/>
      <c r="H349" s="18"/>
      <c r="I349" s="18"/>
      <c r="J349" s="18"/>
      <c r="K349" s="18"/>
      <c r="L349" s="18"/>
      <c r="M349" s="18"/>
      <c r="N349" s="18"/>
      <c r="O349" s="18"/>
      <c r="P349" s="18"/>
      <c r="Q349" s="18"/>
      <c r="R349" s="18"/>
      <c r="S349" s="18"/>
      <c r="T349" s="18"/>
      <c r="U349" s="18"/>
      <c r="V349" s="18"/>
      <c r="W349" s="18"/>
      <c r="X349" s="18"/>
      <c r="Y349" s="18"/>
    </row>
    <row r="350" spans="1:25" ht="13.5" customHeight="1">
      <c r="A350" s="20"/>
      <c r="B350" s="20"/>
      <c r="C350" s="20"/>
      <c r="D350" s="20"/>
      <c r="E350" s="19"/>
      <c r="F350" s="19"/>
      <c r="G350" s="18"/>
      <c r="H350" s="18"/>
      <c r="I350" s="18"/>
      <c r="J350" s="18"/>
      <c r="K350" s="18"/>
      <c r="L350" s="18"/>
      <c r="M350" s="18"/>
      <c r="N350" s="18"/>
      <c r="O350" s="18"/>
      <c r="P350" s="18"/>
      <c r="Q350" s="18"/>
      <c r="R350" s="18"/>
      <c r="S350" s="18"/>
      <c r="T350" s="18"/>
      <c r="U350" s="18"/>
      <c r="V350" s="18"/>
      <c r="W350" s="18"/>
      <c r="X350" s="18"/>
      <c r="Y350" s="18"/>
    </row>
    <row r="351" spans="1:25" ht="13.5" customHeight="1">
      <c r="A351" s="20"/>
      <c r="B351" s="20"/>
      <c r="C351" s="20"/>
      <c r="D351" s="20"/>
      <c r="E351" s="19"/>
      <c r="F351" s="19"/>
      <c r="G351" s="18"/>
      <c r="H351" s="18"/>
      <c r="I351" s="18"/>
      <c r="J351" s="18"/>
      <c r="K351" s="18"/>
      <c r="L351" s="18"/>
      <c r="M351" s="18"/>
      <c r="N351" s="18"/>
      <c r="O351" s="18"/>
      <c r="P351" s="18"/>
      <c r="Q351" s="18"/>
      <c r="R351" s="18"/>
      <c r="S351" s="18"/>
      <c r="T351" s="18"/>
      <c r="U351" s="18"/>
      <c r="V351" s="18"/>
      <c r="W351" s="18"/>
      <c r="X351" s="18"/>
      <c r="Y351" s="18"/>
    </row>
    <row r="352" spans="1:25" ht="13.5" customHeight="1">
      <c r="A352" s="20"/>
      <c r="B352" s="20"/>
      <c r="C352" s="20"/>
      <c r="D352" s="20"/>
      <c r="E352" s="19"/>
      <c r="F352" s="19"/>
      <c r="G352" s="18"/>
      <c r="H352" s="18"/>
      <c r="I352" s="18"/>
      <c r="J352" s="18"/>
      <c r="K352" s="18"/>
      <c r="L352" s="18"/>
      <c r="M352" s="18"/>
      <c r="N352" s="18"/>
      <c r="O352" s="18"/>
      <c r="P352" s="18"/>
      <c r="Q352" s="18"/>
      <c r="R352" s="18"/>
      <c r="S352" s="18"/>
      <c r="T352" s="18"/>
      <c r="U352" s="18"/>
      <c r="V352" s="18"/>
      <c r="W352" s="18"/>
      <c r="X352" s="18"/>
      <c r="Y352" s="18"/>
    </row>
    <row r="353" spans="1:25" ht="13.5" customHeight="1">
      <c r="A353" s="20"/>
      <c r="B353" s="20"/>
      <c r="C353" s="20"/>
      <c r="D353" s="20"/>
      <c r="E353" s="19"/>
      <c r="F353" s="19"/>
      <c r="G353" s="18"/>
      <c r="H353" s="18"/>
      <c r="I353" s="18"/>
      <c r="J353" s="18"/>
      <c r="K353" s="18"/>
      <c r="L353" s="18"/>
      <c r="M353" s="18"/>
      <c r="N353" s="18"/>
      <c r="O353" s="18"/>
      <c r="P353" s="18"/>
      <c r="Q353" s="18"/>
      <c r="R353" s="18"/>
      <c r="S353" s="18"/>
      <c r="T353" s="18"/>
      <c r="U353" s="18"/>
      <c r="V353" s="18"/>
      <c r="W353" s="18"/>
      <c r="X353" s="18"/>
      <c r="Y353" s="18"/>
    </row>
    <row r="354" spans="1:25" ht="13.5" customHeight="1">
      <c r="A354" s="20"/>
      <c r="B354" s="20"/>
      <c r="C354" s="20"/>
      <c r="D354" s="20"/>
      <c r="E354" s="19"/>
      <c r="F354" s="19"/>
      <c r="G354" s="18"/>
      <c r="H354" s="18"/>
      <c r="I354" s="18"/>
      <c r="J354" s="18"/>
      <c r="K354" s="18"/>
      <c r="L354" s="18"/>
      <c r="M354" s="18"/>
      <c r="N354" s="18"/>
      <c r="O354" s="18"/>
      <c r="P354" s="18"/>
      <c r="Q354" s="18"/>
      <c r="R354" s="18"/>
      <c r="S354" s="18"/>
      <c r="T354" s="18"/>
      <c r="U354" s="18"/>
      <c r="V354" s="18"/>
      <c r="W354" s="18"/>
      <c r="X354" s="18"/>
      <c r="Y354" s="18"/>
    </row>
    <row r="355" spans="1:25" ht="13.5" customHeight="1">
      <c r="A355" s="20"/>
      <c r="B355" s="20"/>
      <c r="C355" s="20"/>
      <c r="D355" s="20"/>
      <c r="E355" s="19"/>
      <c r="F355" s="19"/>
      <c r="G355" s="18"/>
      <c r="H355" s="18"/>
      <c r="I355" s="18"/>
      <c r="J355" s="18"/>
      <c r="K355" s="18"/>
      <c r="L355" s="18"/>
      <c r="M355" s="18"/>
      <c r="N355" s="18"/>
      <c r="O355" s="18"/>
      <c r="P355" s="18"/>
      <c r="Q355" s="18"/>
      <c r="R355" s="18"/>
      <c r="S355" s="18"/>
      <c r="T355" s="18"/>
      <c r="U355" s="18"/>
      <c r="V355" s="18"/>
      <c r="W355" s="18"/>
      <c r="X355" s="18"/>
      <c r="Y355" s="18"/>
    </row>
    <row r="356" spans="1:25" ht="13.5" customHeight="1">
      <c r="A356" s="20"/>
      <c r="B356" s="20"/>
      <c r="C356" s="20"/>
      <c r="D356" s="20"/>
      <c r="E356" s="19"/>
      <c r="F356" s="19"/>
      <c r="G356" s="18"/>
      <c r="H356" s="18"/>
      <c r="I356" s="18"/>
      <c r="J356" s="18"/>
      <c r="K356" s="18"/>
      <c r="L356" s="18"/>
      <c r="M356" s="18"/>
      <c r="N356" s="18"/>
      <c r="O356" s="18"/>
      <c r="P356" s="18"/>
      <c r="Q356" s="18"/>
      <c r="R356" s="18"/>
      <c r="S356" s="18"/>
      <c r="T356" s="18"/>
      <c r="U356" s="18"/>
      <c r="V356" s="18"/>
      <c r="W356" s="18"/>
      <c r="X356" s="18"/>
      <c r="Y356" s="18"/>
    </row>
    <row r="357" spans="1:25" ht="13.5" customHeight="1">
      <c r="A357" s="20"/>
      <c r="B357" s="20"/>
      <c r="C357" s="20"/>
      <c r="D357" s="20"/>
      <c r="E357" s="19"/>
      <c r="F357" s="19"/>
      <c r="G357" s="18"/>
      <c r="H357" s="18"/>
      <c r="I357" s="18"/>
      <c r="J357" s="18"/>
      <c r="K357" s="18"/>
      <c r="L357" s="18"/>
      <c r="M357" s="18"/>
      <c r="N357" s="18"/>
      <c r="O357" s="18"/>
      <c r="P357" s="18"/>
      <c r="Q357" s="18"/>
      <c r="R357" s="18"/>
      <c r="S357" s="18"/>
      <c r="T357" s="18"/>
      <c r="U357" s="18"/>
      <c r="V357" s="18"/>
      <c r="W357" s="18"/>
      <c r="X357" s="18"/>
      <c r="Y357" s="18"/>
    </row>
    <row r="358" spans="1:25" ht="13.5" customHeight="1">
      <c r="A358" s="20"/>
      <c r="B358" s="20"/>
      <c r="C358" s="20"/>
      <c r="D358" s="20"/>
      <c r="E358" s="19"/>
      <c r="F358" s="19"/>
      <c r="G358" s="18"/>
      <c r="H358" s="18"/>
      <c r="I358" s="18"/>
      <c r="J358" s="18"/>
      <c r="K358" s="18"/>
      <c r="L358" s="18"/>
      <c r="M358" s="18"/>
      <c r="N358" s="18"/>
      <c r="O358" s="18"/>
      <c r="P358" s="18"/>
      <c r="Q358" s="18"/>
      <c r="R358" s="18"/>
      <c r="S358" s="18"/>
      <c r="T358" s="18"/>
      <c r="U358" s="18"/>
      <c r="V358" s="18"/>
      <c r="W358" s="18"/>
      <c r="X358" s="18"/>
      <c r="Y358" s="18"/>
    </row>
    <row r="359" spans="1:25" ht="13.5" customHeight="1">
      <c r="A359" s="20"/>
      <c r="B359" s="20"/>
      <c r="C359" s="20"/>
      <c r="D359" s="20"/>
      <c r="E359" s="19"/>
      <c r="F359" s="19"/>
      <c r="G359" s="18"/>
      <c r="H359" s="18"/>
      <c r="I359" s="18"/>
      <c r="J359" s="18"/>
      <c r="K359" s="18"/>
      <c r="L359" s="18"/>
      <c r="M359" s="18"/>
      <c r="N359" s="18"/>
      <c r="O359" s="18"/>
      <c r="P359" s="18"/>
      <c r="Q359" s="18"/>
      <c r="R359" s="18"/>
      <c r="S359" s="18"/>
      <c r="T359" s="18"/>
      <c r="U359" s="18"/>
      <c r="V359" s="18"/>
      <c r="W359" s="18"/>
      <c r="X359" s="18"/>
      <c r="Y359" s="18"/>
    </row>
    <row r="360" spans="1:25" ht="13.5" customHeight="1">
      <c r="A360" s="20"/>
      <c r="B360" s="20"/>
      <c r="C360" s="20"/>
      <c r="D360" s="20"/>
      <c r="E360" s="19"/>
      <c r="F360" s="19"/>
      <c r="G360" s="18"/>
      <c r="H360" s="18"/>
      <c r="I360" s="18"/>
      <c r="J360" s="18"/>
      <c r="K360" s="18"/>
      <c r="L360" s="18"/>
      <c r="M360" s="18"/>
      <c r="N360" s="18"/>
      <c r="O360" s="18"/>
      <c r="P360" s="18"/>
      <c r="Q360" s="18"/>
      <c r="R360" s="18"/>
      <c r="S360" s="18"/>
      <c r="T360" s="18"/>
      <c r="U360" s="18"/>
      <c r="V360" s="18"/>
      <c r="W360" s="18"/>
      <c r="X360" s="18"/>
      <c r="Y360" s="18"/>
    </row>
    <row r="361" spans="1:25" ht="13.5" customHeight="1">
      <c r="A361" s="20"/>
      <c r="B361" s="20"/>
      <c r="C361" s="20"/>
      <c r="D361" s="20"/>
      <c r="E361" s="19"/>
      <c r="F361" s="19"/>
      <c r="G361" s="18"/>
      <c r="H361" s="18"/>
      <c r="I361" s="18"/>
      <c r="J361" s="18"/>
      <c r="K361" s="18"/>
      <c r="L361" s="18"/>
      <c r="M361" s="18"/>
      <c r="N361" s="18"/>
      <c r="O361" s="18"/>
      <c r="P361" s="18"/>
      <c r="Q361" s="18"/>
      <c r="R361" s="18"/>
      <c r="S361" s="18"/>
      <c r="T361" s="18"/>
      <c r="U361" s="18"/>
      <c r="V361" s="18"/>
      <c r="W361" s="18"/>
      <c r="X361" s="18"/>
      <c r="Y361" s="18"/>
    </row>
    <row r="362" spans="1:25" ht="13.5" customHeight="1">
      <c r="A362" s="20"/>
      <c r="B362" s="20"/>
      <c r="C362" s="20"/>
      <c r="D362" s="20"/>
      <c r="E362" s="19"/>
      <c r="F362" s="19"/>
      <c r="G362" s="18"/>
      <c r="H362" s="18"/>
      <c r="I362" s="18"/>
      <c r="J362" s="18"/>
      <c r="K362" s="18"/>
      <c r="L362" s="18"/>
      <c r="M362" s="18"/>
      <c r="N362" s="18"/>
      <c r="O362" s="18"/>
      <c r="P362" s="18"/>
      <c r="Q362" s="18"/>
      <c r="R362" s="18"/>
      <c r="S362" s="18"/>
      <c r="T362" s="18"/>
      <c r="U362" s="18"/>
      <c r="V362" s="18"/>
      <c r="W362" s="18"/>
      <c r="X362" s="18"/>
      <c r="Y362" s="18"/>
    </row>
    <row r="363" spans="1:25" ht="13.5" customHeight="1">
      <c r="A363" s="20"/>
      <c r="B363" s="20"/>
      <c r="C363" s="20"/>
      <c r="D363" s="20"/>
      <c r="E363" s="19"/>
      <c r="F363" s="19"/>
      <c r="G363" s="18"/>
      <c r="H363" s="18"/>
      <c r="I363" s="18"/>
      <c r="J363" s="18"/>
      <c r="K363" s="18"/>
      <c r="L363" s="18"/>
      <c r="M363" s="18"/>
      <c r="N363" s="18"/>
      <c r="O363" s="18"/>
      <c r="P363" s="18"/>
      <c r="Q363" s="18"/>
      <c r="R363" s="18"/>
      <c r="S363" s="18"/>
      <c r="T363" s="18"/>
      <c r="U363" s="18"/>
      <c r="V363" s="18"/>
      <c r="W363" s="18"/>
      <c r="X363" s="18"/>
      <c r="Y363" s="18"/>
    </row>
    <row r="364" spans="1:25" ht="13.5" customHeight="1">
      <c r="A364" s="20"/>
      <c r="B364" s="20"/>
      <c r="C364" s="20"/>
      <c r="D364" s="20"/>
      <c r="E364" s="19"/>
      <c r="F364" s="19"/>
      <c r="G364" s="18"/>
      <c r="H364" s="18"/>
      <c r="I364" s="18"/>
      <c r="J364" s="18"/>
      <c r="K364" s="18"/>
      <c r="L364" s="18"/>
      <c r="M364" s="18"/>
      <c r="N364" s="18"/>
      <c r="O364" s="18"/>
      <c r="P364" s="18"/>
      <c r="Q364" s="18"/>
      <c r="R364" s="18"/>
      <c r="S364" s="18"/>
      <c r="T364" s="18"/>
      <c r="U364" s="18"/>
      <c r="V364" s="18"/>
      <c r="W364" s="18"/>
      <c r="X364" s="18"/>
      <c r="Y364" s="18"/>
    </row>
    <row r="365" spans="1:25" ht="13.5" customHeight="1">
      <c r="A365" s="20"/>
      <c r="B365" s="20"/>
      <c r="C365" s="20"/>
      <c r="D365" s="20"/>
      <c r="E365" s="19"/>
      <c r="F365" s="19"/>
      <c r="G365" s="18"/>
      <c r="H365" s="18"/>
      <c r="I365" s="18"/>
      <c r="J365" s="18"/>
      <c r="K365" s="18"/>
      <c r="L365" s="18"/>
      <c r="M365" s="18"/>
      <c r="N365" s="18"/>
      <c r="O365" s="18"/>
      <c r="P365" s="18"/>
      <c r="Q365" s="18"/>
      <c r="R365" s="18"/>
      <c r="S365" s="18"/>
      <c r="T365" s="18"/>
      <c r="U365" s="18"/>
      <c r="V365" s="18"/>
      <c r="W365" s="18"/>
      <c r="X365" s="18"/>
      <c r="Y365" s="18"/>
    </row>
    <row r="366" spans="1:25" ht="13.5" customHeight="1">
      <c r="A366" s="20"/>
      <c r="B366" s="20"/>
      <c r="C366" s="20"/>
      <c r="D366" s="20"/>
      <c r="E366" s="19"/>
      <c r="F366" s="19"/>
      <c r="G366" s="18"/>
      <c r="H366" s="18"/>
      <c r="I366" s="18"/>
      <c r="J366" s="18"/>
      <c r="K366" s="18"/>
      <c r="L366" s="18"/>
      <c r="M366" s="18"/>
      <c r="N366" s="18"/>
      <c r="O366" s="18"/>
      <c r="P366" s="18"/>
      <c r="Q366" s="18"/>
      <c r="R366" s="18"/>
      <c r="S366" s="18"/>
      <c r="T366" s="18"/>
      <c r="U366" s="18"/>
      <c r="V366" s="18"/>
      <c r="W366" s="18"/>
      <c r="X366" s="18"/>
      <c r="Y366" s="18"/>
    </row>
    <row r="367" spans="1:25" ht="13.5" customHeight="1">
      <c r="A367" s="20"/>
      <c r="B367" s="20"/>
      <c r="C367" s="20"/>
      <c r="D367" s="20"/>
      <c r="E367" s="19"/>
      <c r="F367" s="19"/>
      <c r="G367" s="18"/>
      <c r="H367" s="18"/>
      <c r="I367" s="18"/>
      <c r="J367" s="18"/>
      <c r="K367" s="18"/>
      <c r="L367" s="18"/>
      <c r="M367" s="18"/>
      <c r="N367" s="18"/>
      <c r="O367" s="18"/>
      <c r="P367" s="18"/>
      <c r="Q367" s="18"/>
      <c r="R367" s="18"/>
      <c r="S367" s="18"/>
      <c r="T367" s="18"/>
      <c r="U367" s="18"/>
      <c r="V367" s="18"/>
      <c r="W367" s="18"/>
      <c r="X367" s="18"/>
      <c r="Y367" s="18"/>
    </row>
    <row r="368" spans="1:25" ht="13.5" customHeight="1">
      <c r="A368" s="20"/>
      <c r="B368" s="20"/>
      <c r="C368" s="20"/>
      <c r="D368" s="20"/>
      <c r="E368" s="19"/>
      <c r="F368" s="19"/>
      <c r="G368" s="18"/>
      <c r="H368" s="18"/>
      <c r="I368" s="18"/>
      <c r="J368" s="18"/>
      <c r="K368" s="18"/>
      <c r="L368" s="18"/>
      <c r="M368" s="18"/>
      <c r="N368" s="18"/>
      <c r="O368" s="18"/>
      <c r="P368" s="18"/>
      <c r="Q368" s="18"/>
      <c r="R368" s="18"/>
      <c r="S368" s="18"/>
      <c r="T368" s="18"/>
      <c r="U368" s="18"/>
      <c r="V368" s="18"/>
      <c r="W368" s="18"/>
      <c r="X368" s="18"/>
      <c r="Y368" s="18"/>
    </row>
    <row r="369" spans="1:25" ht="13.5" customHeight="1">
      <c r="A369" s="20"/>
      <c r="B369" s="20"/>
      <c r="C369" s="20"/>
      <c r="D369" s="20"/>
      <c r="E369" s="19"/>
      <c r="F369" s="19"/>
      <c r="G369" s="18"/>
      <c r="H369" s="18"/>
      <c r="I369" s="18"/>
      <c r="J369" s="18"/>
      <c r="K369" s="18"/>
      <c r="L369" s="18"/>
      <c r="M369" s="18"/>
      <c r="N369" s="18"/>
      <c r="O369" s="18"/>
      <c r="P369" s="18"/>
      <c r="Q369" s="18"/>
      <c r="R369" s="18"/>
      <c r="S369" s="18"/>
      <c r="T369" s="18"/>
      <c r="U369" s="18"/>
      <c r="V369" s="18"/>
      <c r="W369" s="18"/>
      <c r="X369" s="18"/>
      <c r="Y369" s="18"/>
    </row>
    <row r="370" spans="1:25" ht="13.5" customHeight="1">
      <c r="A370" s="20"/>
      <c r="B370" s="20"/>
      <c r="C370" s="20"/>
      <c r="D370" s="20"/>
      <c r="E370" s="19"/>
      <c r="F370" s="19"/>
      <c r="G370" s="18"/>
      <c r="H370" s="18"/>
      <c r="I370" s="18"/>
      <c r="J370" s="18"/>
      <c r="K370" s="18"/>
      <c r="L370" s="18"/>
      <c r="M370" s="18"/>
      <c r="N370" s="18"/>
      <c r="O370" s="18"/>
      <c r="P370" s="18"/>
      <c r="Q370" s="18"/>
      <c r="R370" s="18"/>
      <c r="S370" s="18"/>
      <c r="T370" s="18"/>
      <c r="U370" s="18"/>
      <c r="V370" s="18"/>
      <c r="W370" s="18"/>
      <c r="X370" s="18"/>
      <c r="Y370" s="18"/>
    </row>
    <row r="371" spans="1:25" ht="13.5" customHeight="1">
      <c r="A371" s="20"/>
      <c r="B371" s="20"/>
      <c r="C371" s="20"/>
      <c r="D371" s="20"/>
      <c r="E371" s="19"/>
      <c r="F371" s="19"/>
      <c r="G371" s="18"/>
      <c r="H371" s="18"/>
      <c r="I371" s="18"/>
      <c r="J371" s="18"/>
      <c r="K371" s="18"/>
      <c r="L371" s="18"/>
      <c r="M371" s="18"/>
      <c r="N371" s="18"/>
      <c r="O371" s="18"/>
      <c r="P371" s="18"/>
      <c r="Q371" s="18"/>
      <c r="R371" s="18"/>
      <c r="S371" s="18"/>
      <c r="T371" s="18"/>
      <c r="U371" s="18"/>
      <c r="V371" s="18"/>
      <c r="W371" s="18"/>
      <c r="X371" s="18"/>
      <c r="Y371" s="18"/>
    </row>
    <row r="372" spans="1:25" ht="13.5" customHeight="1">
      <c r="A372" s="20"/>
      <c r="B372" s="20"/>
      <c r="C372" s="20"/>
      <c r="D372" s="20"/>
      <c r="E372" s="19"/>
      <c r="F372" s="19"/>
      <c r="G372" s="18"/>
      <c r="H372" s="18"/>
      <c r="I372" s="18"/>
      <c r="J372" s="18"/>
      <c r="K372" s="18"/>
      <c r="L372" s="18"/>
      <c r="M372" s="18"/>
      <c r="N372" s="18"/>
      <c r="O372" s="18"/>
      <c r="P372" s="18"/>
      <c r="Q372" s="18"/>
      <c r="R372" s="18"/>
      <c r="S372" s="18"/>
      <c r="T372" s="18"/>
      <c r="U372" s="18"/>
      <c r="V372" s="18"/>
      <c r="W372" s="18"/>
      <c r="X372" s="18"/>
      <c r="Y372" s="18"/>
    </row>
    <row r="373" spans="1:25" ht="13.5" customHeight="1">
      <c r="A373" s="20"/>
      <c r="B373" s="20"/>
      <c r="C373" s="20"/>
      <c r="D373" s="20"/>
      <c r="E373" s="19"/>
      <c r="F373" s="19"/>
      <c r="G373" s="18"/>
      <c r="H373" s="18"/>
      <c r="I373" s="18"/>
      <c r="J373" s="18"/>
      <c r="K373" s="18"/>
      <c r="L373" s="18"/>
      <c r="M373" s="18"/>
      <c r="N373" s="18"/>
      <c r="O373" s="18"/>
      <c r="P373" s="18"/>
      <c r="Q373" s="18"/>
      <c r="R373" s="18"/>
      <c r="S373" s="18"/>
      <c r="T373" s="18"/>
      <c r="U373" s="18"/>
      <c r="V373" s="18"/>
      <c r="W373" s="18"/>
      <c r="X373" s="18"/>
      <c r="Y373" s="18"/>
    </row>
    <row r="374" spans="1:25" ht="13.5" customHeight="1">
      <c r="A374" s="20"/>
      <c r="B374" s="20"/>
      <c r="C374" s="20"/>
      <c r="D374" s="20"/>
      <c r="E374" s="19"/>
      <c r="F374" s="19"/>
      <c r="G374" s="18"/>
      <c r="H374" s="18"/>
      <c r="I374" s="18"/>
      <c r="J374" s="18"/>
      <c r="K374" s="18"/>
      <c r="L374" s="18"/>
      <c r="M374" s="18"/>
      <c r="N374" s="18"/>
      <c r="O374" s="18"/>
      <c r="P374" s="18"/>
      <c r="Q374" s="18"/>
      <c r="R374" s="18"/>
      <c r="S374" s="18"/>
      <c r="T374" s="18"/>
      <c r="U374" s="18"/>
      <c r="V374" s="18"/>
      <c r="W374" s="18"/>
      <c r="X374" s="18"/>
      <c r="Y374" s="18"/>
    </row>
    <row r="375" spans="1:25" ht="13.5" customHeight="1">
      <c r="A375" s="20"/>
      <c r="B375" s="20"/>
      <c r="C375" s="20"/>
      <c r="D375" s="20"/>
      <c r="E375" s="19"/>
      <c r="F375" s="19"/>
      <c r="G375" s="18"/>
      <c r="H375" s="18"/>
      <c r="I375" s="18"/>
      <c r="J375" s="18"/>
      <c r="K375" s="18"/>
      <c r="L375" s="18"/>
      <c r="M375" s="18"/>
      <c r="N375" s="18"/>
      <c r="O375" s="18"/>
      <c r="P375" s="18"/>
      <c r="Q375" s="18"/>
      <c r="R375" s="18"/>
      <c r="S375" s="18"/>
      <c r="T375" s="18"/>
      <c r="U375" s="18"/>
      <c r="V375" s="18"/>
      <c r="W375" s="18"/>
      <c r="X375" s="18"/>
      <c r="Y375" s="18"/>
    </row>
    <row r="376" spans="1:25" ht="13.5" customHeight="1">
      <c r="A376" s="20"/>
      <c r="B376" s="20"/>
      <c r="C376" s="20"/>
      <c r="D376" s="20"/>
      <c r="E376" s="19"/>
      <c r="F376" s="19"/>
      <c r="G376" s="18"/>
      <c r="H376" s="18"/>
      <c r="I376" s="18"/>
      <c r="J376" s="18"/>
      <c r="K376" s="18"/>
      <c r="L376" s="18"/>
      <c r="M376" s="18"/>
      <c r="N376" s="18"/>
      <c r="O376" s="18"/>
      <c r="P376" s="18"/>
      <c r="Q376" s="18"/>
      <c r="R376" s="18"/>
      <c r="S376" s="18"/>
      <c r="T376" s="18"/>
      <c r="U376" s="18"/>
      <c r="V376" s="18"/>
      <c r="W376" s="18"/>
      <c r="X376" s="18"/>
      <c r="Y376" s="18"/>
    </row>
    <row r="377" spans="1:25" ht="13.5" customHeight="1">
      <c r="A377" s="20"/>
      <c r="B377" s="20"/>
      <c r="C377" s="20"/>
      <c r="D377" s="20"/>
      <c r="E377" s="19"/>
      <c r="F377" s="19"/>
      <c r="G377" s="18"/>
      <c r="H377" s="18"/>
      <c r="I377" s="18"/>
      <c r="J377" s="18"/>
      <c r="K377" s="18"/>
      <c r="L377" s="18"/>
      <c r="M377" s="18"/>
      <c r="N377" s="18"/>
      <c r="O377" s="18"/>
      <c r="P377" s="18"/>
      <c r="Q377" s="18"/>
      <c r="R377" s="18"/>
      <c r="S377" s="18"/>
      <c r="T377" s="18"/>
      <c r="U377" s="18"/>
      <c r="V377" s="18"/>
      <c r="W377" s="18"/>
      <c r="X377" s="18"/>
      <c r="Y377" s="18"/>
    </row>
    <row r="378" spans="1:25" ht="13.5" customHeight="1">
      <c r="A378" s="20"/>
      <c r="B378" s="20"/>
      <c r="C378" s="20"/>
      <c r="D378" s="20"/>
      <c r="E378" s="19"/>
      <c r="F378" s="19"/>
      <c r="G378" s="18"/>
      <c r="H378" s="18"/>
      <c r="I378" s="18"/>
      <c r="J378" s="18"/>
      <c r="K378" s="18"/>
      <c r="L378" s="18"/>
      <c r="M378" s="18"/>
      <c r="N378" s="18"/>
      <c r="O378" s="18"/>
      <c r="P378" s="18"/>
      <c r="Q378" s="18"/>
      <c r="R378" s="18"/>
      <c r="S378" s="18"/>
      <c r="T378" s="18"/>
      <c r="U378" s="18"/>
      <c r="V378" s="18"/>
      <c r="W378" s="18"/>
      <c r="X378" s="18"/>
      <c r="Y378" s="18"/>
    </row>
    <row r="379" spans="1:25" ht="13.5" customHeight="1">
      <c r="A379" s="20"/>
      <c r="B379" s="20"/>
      <c r="C379" s="20"/>
      <c r="D379" s="20"/>
      <c r="E379" s="19"/>
      <c r="F379" s="19"/>
      <c r="G379" s="18"/>
      <c r="H379" s="18"/>
      <c r="I379" s="18"/>
      <c r="J379" s="18"/>
      <c r="K379" s="18"/>
      <c r="L379" s="18"/>
      <c r="M379" s="18"/>
      <c r="N379" s="18"/>
      <c r="O379" s="18"/>
      <c r="P379" s="18"/>
      <c r="Q379" s="18"/>
      <c r="R379" s="18"/>
      <c r="S379" s="18"/>
      <c r="T379" s="18"/>
      <c r="U379" s="18"/>
      <c r="V379" s="18"/>
      <c r="W379" s="18"/>
      <c r="X379" s="18"/>
      <c r="Y379" s="18"/>
    </row>
    <row r="380" spans="1:25" ht="13.5" customHeight="1">
      <c r="A380" s="20"/>
      <c r="B380" s="20"/>
      <c r="C380" s="20"/>
      <c r="D380" s="20"/>
      <c r="E380" s="19"/>
      <c r="F380" s="19"/>
      <c r="G380" s="18"/>
      <c r="H380" s="18"/>
      <c r="I380" s="18"/>
      <c r="J380" s="18"/>
      <c r="K380" s="18"/>
      <c r="L380" s="18"/>
      <c r="M380" s="18"/>
      <c r="N380" s="18"/>
      <c r="O380" s="18"/>
      <c r="P380" s="18"/>
      <c r="Q380" s="18"/>
      <c r="R380" s="18"/>
      <c r="S380" s="18"/>
      <c r="T380" s="18"/>
      <c r="U380" s="18"/>
      <c r="V380" s="18"/>
      <c r="W380" s="18"/>
      <c r="X380" s="18"/>
      <c r="Y380" s="18"/>
    </row>
    <row r="381" spans="1:25" ht="13.5" customHeight="1">
      <c r="A381" s="20"/>
      <c r="B381" s="20"/>
      <c r="C381" s="20"/>
      <c r="D381" s="20"/>
      <c r="E381" s="19"/>
      <c r="F381" s="19"/>
      <c r="G381" s="18"/>
      <c r="H381" s="18"/>
      <c r="I381" s="18"/>
      <c r="J381" s="18"/>
      <c r="K381" s="18"/>
      <c r="L381" s="18"/>
      <c r="M381" s="18"/>
      <c r="N381" s="18"/>
      <c r="O381" s="18"/>
      <c r="P381" s="18"/>
      <c r="Q381" s="18"/>
      <c r="R381" s="18"/>
      <c r="S381" s="18"/>
      <c r="T381" s="18"/>
      <c r="U381" s="18"/>
      <c r="V381" s="18"/>
      <c r="W381" s="18"/>
      <c r="X381" s="18"/>
      <c r="Y381" s="18"/>
    </row>
    <row r="382" spans="1:25" ht="13.5" customHeight="1">
      <c r="A382" s="20"/>
      <c r="B382" s="20"/>
      <c r="C382" s="20"/>
      <c r="D382" s="20"/>
      <c r="E382" s="19"/>
      <c r="F382" s="19"/>
      <c r="G382" s="18"/>
      <c r="H382" s="18"/>
      <c r="I382" s="18"/>
      <c r="J382" s="18"/>
      <c r="K382" s="18"/>
      <c r="L382" s="18"/>
      <c r="M382" s="18"/>
      <c r="N382" s="18"/>
      <c r="O382" s="18"/>
      <c r="P382" s="18"/>
      <c r="Q382" s="18"/>
      <c r="R382" s="18"/>
      <c r="S382" s="18"/>
      <c r="T382" s="18"/>
      <c r="U382" s="18"/>
      <c r="V382" s="18"/>
      <c r="W382" s="18"/>
      <c r="X382" s="18"/>
      <c r="Y382" s="18"/>
    </row>
    <row r="383" spans="1:25" ht="13.5" customHeight="1">
      <c r="A383" s="20"/>
      <c r="B383" s="20"/>
      <c r="C383" s="20"/>
      <c r="D383" s="20"/>
      <c r="E383" s="19"/>
      <c r="F383" s="19"/>
      <c r="G383" s="18"/>
      <c r="H383" s="18"/>
      <c r="I383" s="18"/>
      <c r="J383" s="18"/>
      <c r="K383" s="18"/>
      <c r="L383" s="18"/>
      <c r="M383" s="18"/>
      <c r="N383" s="18"/>
      <c r="O383" s="18"/>
      <c r="P383" s="18"/>
      <c r="Q383" s="18"/>
      <c r="R383" s="18"/>
      <c r="S383" s="18"/>
      <c r="T383" s="18"/>
      <c r="U383" s="18"/>
      <c r="V383" s="18"/>
      <c r="W383" s="18"/>
      <c r="X383" s="18"/>
      <c r="Y383" s="18"/>
    </row>
    <row r="384" spans="1:25" ht="13.5" customHeight="1">
      <c r="A384" s="20"/>
      <c r="B384" s="20"/>
      <c r="C384" s="20"/>
      <c r="D384" s="20"/>
      <c r="E384" s="19"/>
      <c r="F384" s="19"/>
      <c r="G384" s="18"/>
      <c r="H384" s="18"/>
      <c r="I384" s="18"/>
      <c r="J384" s="18"/>
      <c r="K384" s="18"/>
      <c r="L384" s="18"/>
      <c r="M384" s="18"/>
      <c r="N384" s="18"/>
      <c r="O384" s="18"/>
      <c r="P384" s="18"/>
      <c r="Q384" s="18"/>
      <c r="R384" s="18"/>
      <c r="S384" s="18"/>
      <c r="T384" s="18"/>
      <c r="U384" s="18"/>
      <c r="V384" s="18"/>
      <c r="W384" s="18"/>
      <c r="X384" s="18"/>
      <c r="Y384" s="18"/>
    </row>
    <row r="385" spans="1:25" ht="13.5" customHeight="1">
      <c r="A385" s="20"/>
      <c r="B385" s="20"/>
      <c r="C385" s="20"/>
      <c r="D385" s="20"/>
      <c r="E385" s="19"/>
      <c r="F385" s="19"/>
      <c r="G385" s="18"/>
      <c r="H385" s="18"/>
      <c r="I385" s="18"/>
      <c r="J385" s="18"/>
      <c r="K385" s="18"/>
      <c r="L385" s="18"/>
      <c r="M385" s="18"/>
      <c r="N385" s="18"/>
      <c r="O385" s="18"/>
      <c r="P385" s="18"/>
      <c r="Q385" s="18"/>
      <c r="R385" s="18"/>
      <c r="S385" s="18"/>
      <c r="T385" s="18"/>
      <c r="U385" s="18"/>
      <c r="V385" s="18"/>
      <c r="W385" s="18"/>
      <c r="X385" s="18"/>
      <c r="Y385" s="18"/>
    </row>
    <row r="386" spans="1:25" ht="13.5" customHeight="1">
      <c r="A386" s="20"/>
      <c r="B386" s="20"/>
      <c r="C386" s="20"/>
      <c r="D386" s="20"/>
      <c r="E386" s="19"/>
      <c r="F386" s="19"/>
      <c r="G386" s="18"/>
      <c r="H386" s="18"/>
      <c r="I386" s="18"/>
      <c r="J386" s="18"/>
      <c r="K386" s="18"/>
      <c r="L386" s="18"/>
      <c r="M386" s="18"/>
      <c r="N386" s="18"/>
      <c r="O386" s="18"/>
      <c r="P386" s="18"/>
      <c r="Q386" s="18"/>
      <c r="R386" s="18"/>
      <c r="S386" s="18"/>
      <c r="T386" s="18"/>
      <c r="U386" s="18"/>
      <c r="V386" s="18"/>
      <c r="W386" s="18"/>
      <c r="X386" s="18"/>
      <c r="Y386" s="18"/>
    </row>
    <row r="387" spans="1:25" ht="13.5" customHeight="1">
      <c r="A387" s="20"/>
      <c r="B387" s="20"/>
      <c r="C387" s="20"/>
      <c r="D387" s="20"/>
      <c r="E387" s="19"/>
      <c r="F387" s="19"/>
      <c r="G387" s="18"/>
      <c r="H387" s="18"/>
      <c r="I387" s="18"/>
      <c r="J387" s="18"/>
      <c r="K387" s="18"/>
      <c r="L387" s="18"/>
      <c r="M387" s="18"/>
      <c r="N387" s="18"/>
      <c r="O387" s="18"/>
      <c r="P387" s="18"/>
      <c r="Q387" s="18"/>
      <c r="R387" s="18"/>
      <c r="S387" s="18"/>
      <c r="T387" s="18"/>
      <c r="U387" s="18"/>
      <c r="V387" s="18"/>
      <c r="W387" s="18"/>
      <c r="X387" s="18"/>
      <c r="Y387" s="18"/>
    </row>
    <row r="388" spans="1:25" ht="13.5" customHeight="1">
      <c r="A388" s="20"/>
      <c r="B388" s="20"/>
      <c r="C388" s="20"/>
      <c r="D388" s="20"/>
      <c r="E388" s="19"/>
      <c r="F388" s="19"/>
      <c r="G388" s="18"/>
      <c r="H388" s="18"/>
      <c r="I388" s="18"/>
      <c r="J388" s="18"/>
      <c r="K388" s="18"/>
      <c r="L388" s="18"/>
      <c r="M388" s="18"/>
      <c r="N388" s="18"/>
      <c r="O388" s="18"/>
      <c r="P388" s="18"/>
      <c r="Q388" s="18"/>
      <c r="R388" s="18"/>
      <c r="S388" s="18"/>
      <c r="T388" s="18"/>
      <c r="U388" s="18"/>
      <c r="V388" s="18"/>
      <c r="W388" s="18"/>
      <c r="X388" s="18"/>
      <c r="Y388" s="18"/>
    </row>
    <row r="389" spans="1:25" ht="13.5" customHeight="1">
      <c r="A389" s="20"/>
      <c r="B389" s="20"/>
      <c r="C389" s="20"/>
      <c r="D389" s="20"/>
      <c r="E389" s="19"/>
      <c r="F389" s="19"/>
      <c r="G389" s="18"/>
      <c r="H389" s="18"/>
      <c r="I389" s="18"/>
      <c r="J389" s="18"/>
      <c r="K389" s="18"/>
      <c r="L389" s="18"/>
      <c r="M389" s="18"/>
      <c r="N389" s="18"/>
      <c r="O389" s="18"/>
      <c r="P389" s="18"/>
      <c r="Q389" s="18"/>
      <c r="R389" s="18"/>
      <c r="S389" s="18"/>
      <c r="T389" s="18"/>
      <c r="U389" s="18"/>
      <c r="V389" s="18"/>
      <c r="W389" s="18"/>
      <c r="X389" s="18"/>
      <c r="Y389" s="18"/>
    </row>
    <row r="390" spans="1:25" ht="13.5" customHeight="1">
      <c r="A390" s="20"/>
      <c r="B390" s="20"/>
      <c r="C390" s="20"/>
      <c r="D390" s="20"/>
      <c r="E390" s="19"/>
      <c r="F390" s="19"/>
      <c r="G390" s="18"/>
      <c r="H390" s="18"/>
      <c r="I390" s="18"/>
      <c r="J390" s="18"/>
      <c r="K390" s="18"/>
      <c r="L390" s="18"/>
      <c r="M390" s="18"/>
      <c r="N390" s="18"/>
      <c r="O390" s="18"/>
      <c r="P390" s="18"/>
      <c r="Q390" s="18"/>
      <c r="R390" s="18"/>
      <c r="S390" s="18"/>
      <c r="T390" s="18"/>
      <c r="U390" s="18"/>
      <c r="V390" s="18"/>
      <c r="W390" s="18"/>
      <c r="X390" s="18"/>
      <c r="Y390" s="18"/>
    </row>
    <row r="391" spans="1:25" ht="13.5" customHeight="1">
      <c r="A391" s="20"/>
      <c r="B391" s="20"/>
      <c r="C391" s="20"/>
      <c r="D391" s="20"/>
      <c r="E391" s="19"/>
      <c r="F391" s="19"/>
      <c r="G391" s="18"/>
      <c r="H391" s="18"/>
      <c r="I391" s="18"/>
      <c r="J391" s="18"/>
      <c r="K391" s="18"/>
      <c r="L391" s="18"/>
      <c r="M391" s="18"/>
      <c r="N391" s="18"/>
      <c r="O391" s="18"/>
      <c r="P391" s="18"/>
      <c r="Q391" s="18"/>
      <c r="R391" s="18"/>
      <c r="S391" s="18"/>
      <c r="T391" s="18"/>
      <c r="U391" s="18"/>
      <c r="V391" s="18"/>
      <c r="W391" s="18"/>
      <c r="X391" s="18"/>
      <c r="Y391" s="18"/>
    </row>
    <row r="392" spans="1:25" ht="13.5" customHeight="1">
      <c r="A392" s="20"/>
      <c r="B392" s="20"/>
      <c r="C392" s="20"/>
      <c r="D392" s="20"/>
      <c r="E392" s="19"/>
      <c r="F392" s="19"/>
      <c r="G392" s="18"/>
      <c r="H392" s="18"/>
      <c r="I392" s="18"/>
      <c r="J392" s="18"/>
      <c r="K392" s="18"/>
      <c r="L392" s="18"/>
      <c r="M392" s="18"/>
      <c r="N392" s="18"/>
      <c r="O392" s="18"/>
      <c r="P392" s="18"/>
      <c r="Q392" s="18"/>
      <c r="R392" s="18"/>
      <c r="S392" s="18"/>
      <c r="T392" s="18"/>
      <c r="U392" s="18"/>
      <c r="V392" s="18"/>
      <c r="W392" s="18"/>
      <c r="X392" s="18"/>
      <c r="Y392" s="18"/>
    </row>
    <row r="393" spans="1:25" ht="13.5" customHeight="1">
      <c r="A393" s="20"/>
      <c r="B393" s="20"/>
      <c r="C393" s="20"/>
      <c r="D393" s="20"/>
      <c r="E393" s="19"/>
      <c r="F393" s="19"/>
      <c r="G393" s="18"/>
      <c r="H393" s="18"/>
      <c r="I393" s="18"/>
      <c r="J393" s="18"/>
      <c r="K393" s="18"/>
      <c r="L393" s="18"/>
      <c r="M393" s="18"/>
      <c r="N393" s="18"/>
      <c r="O393" s="18"/>
      <c r="P393" s="18"/>
      <c r="Q393" s="18"/>
      <c r="R393" s="18"/>
      <c r="S393" s="18"/>
      <c r="T393" s="18"/>
      <c r="U393" s="18"/>
      <c r="V393" s="18"/>
      <c r="W393" s="18"/>
      <c r="X393" s="18"/>
      <c r="Y393" s="18"/>
    </row>
    <row r="394" spans="1:25" ht="13.5" customHeight="1">
      <c r="A394" s="20"/>
      <c r="B394" s="20"/>
      <c r="C394" s="20"/>
      <c r="D394" s="20"/>
      <c r="E394" s="19"/>
      <c r="F394" s="19"/>
      <c r="G394" s="18"/>
      <c r="H394" s="18"/>
      <c r="I394" s="18"/>
      <c r="J394" s="18"/>
      <c r="K394" s="18"/>
      <c r="L394" s="18"/>
      <c r="M394" s="18"/>
      <c r="N394" s="18"/>
      <c r="O394" s="18"/>
      <c r="P394" s="18"/>
      <c r="Q394" s="18"/>
      <c r="R394" s="18"/>
      <c r="S394" s="18"/>
      <c r="T394" s="18"/>
      <c r="U394" s="18"/>
      <c r="V394" s="18"/>
      <c r="W394" s="18"/>
      <c r="X394" s="18"/>
      <c r="Y394" s="18"/>
    </row>
    <row r="395" spans="1:25" ht="13.5" customHeight="1">
      <c r="A395" s="20"/>
      <c r="B395" s="20"/>
      <c r="C395" s="20"/>
      <c r="D395" s="20"/>
      <c r="E395" s="19"/>
      <c r="F395" s="19"/>
      <c r="G395" s="18"/>
      <c r="H395" s="18"/>
      <c r="I395" s="18"/>
      <c r="J395" s="18"/>
      <c r="K395" s="18"/>
      <c r="L395" s="18"/>
      <c r="M395" s="18"/>
      <c r="N395" s="18"/>
      <c r="O395" s="18"/>
      <c r="P395" s="18"/>
      <c r="Q395" s="18"/>
      <c r="R395" s="18"/>
      <c r="S395" s="18"/>
      <c r="T395" s="18"/>
      <c r="U395" s="18"/>
      <c r="V395" s="18"/>
      <c r="W395" s="18"/>
      <c r="X395" s="18"/>
      <c r="Y395" s="18"/>
    </row>
    <row r="396" spans="1:25" ht="13.5" customHeight="1">
      <c r="A396" s="20"/>
      <c r="B396" s="20"/>
      <c r="C396" s="20"/>
      <c r="D396" s="20"/>
      <c r="E396" s="19"/>
      <c r="F396" s="19"/>
      <c r="G396" s="18"/>
      <c r="H396" s="18"/>
      <c r="I396" s="18"/>
      <c r="J396" s="18"/>
      <c r="K396" s="18"/>
      <c r="L396" s="18"/>
      <c r="M396" s="18"/>
      <c r="N396" s="18"/>
      <c r="O396" s="18"/>
      <c r="P396" s="18"/>
      <c r="Q396" s="18"/>
      <c r="R396" s="18"/>
      <c r="S396" s="18"/>
      <c r="T396" s="18"/>
      <c r="U396" s="18"/>
      <c r="V396" s="18"/>
      <c r="W396" s="18"/>
      <c r="X396" s="18"/>
      <c r="Y396" s="18"/>
    </row>
    <row r="397" spans="1:25" ht="13.5" customHeight="1">
      <c r="A397" s="20"/>
      <c r="B397" s="20"/>
      <c r="C397" s="20"/>
      <c r="D397" s="20"/>
      <c r="E397" s="19"/>
      <c r="F397" s="19"/>
      <c r="G397" s="18"/>
      <c r="H397" s="18"/>
      <c r="I397" s="18"/>
      <c r="J397" s="18"/>
      <c r="K397" s="18"/>
      <c r="L397" s="18"/>
      <c r="M397" s="18"/>
      <c r="N397" s="18"/>
      <c r="O397" s="18"/>
      <c r="P397" s="18"/>
      <c r="Q397" s="18"/>
      <c r="R397" s="18"/>
      <c r="S397" s="18"/>
      <c r="T397" s="18"/>
      <c r="U397" s="18"/>
      <c r="V397" s="18"/>
      <c r="W397" s="18"/>
      <c r="X397" s="18"/>
      <c r="Y397" s="18"/>
    </row>
    <row r="398" spans="1:25" ht="13.5" customHeight="1">
      <c r="A398" s="20"/>
      <c r="B398" s="20"/>
      <c r="C398" s="20"/>
      <c r="D398" s="20"/>
      <c r="E398" s="19"/>
      <c r="F398" s="19"/>
      <c r="G398" s="18"/>
      <c r="H398" s="18"/>
      <c r="I398" s="18"/>
      <c r="J398" s="18"/>
      <c r="K398" s="18"/>
      <c r="L398" s="18"/>
      <c r="M398" s="18"/>
      <c r="N398" s="18"/>
      <c r="O398" s="18"/>
      <c r="P398" s="18"/>
      <c r="Q398" s="18"/>
      <c r="R398" s="18"/>
      <c r="S398" s="18"/>
      <c r="T398" s="18"/>
      <c r="U398" s="18"/>
      <c r="V398" s="18"/>
      <c r="W398" s="18"/>
      <c r="X398" s="18"/>
      <c r="Y398" s="18"/>
    </row>
    <row r="399" spans="1:25" ht="13.5" customHeight="1">
      <c r="A399" s="20"/>
      <c r="B399" s="20"/>
      <c r="C399" s="20"/>
      <c r="D399" s="20"/>
      <c r="E399" s="19"/>
      <c r="F399" s="19"/>
      <c r="G399" s="18"/>
      <c r="H399" s="18"/>
      <c r="I399" s="18"/>
      <c r="J399" s="18"/>
      <c r="K399" s="18"/>
      <c r="L399" s="18"/>
      <c r="M399" s="18"/>
      <c r="N399" s="18"/>
      <c r="O399" s="18"/>
      <c r="P399" s="18"/>
      <c r="Q399" s="18"/>
      <c r="R399" s="18"/>
      <c r="S399" s="18"/>
      <c r="T399" s="18"/>
      <c r="U399" s="18"/>
      <c r="V399" s="18"/>
      <c r="W399" s="18"/>
      <c r="X399" s="18"/>
      <c r="Y399" s="18"/>
    </row>
    <row r="400" spans="1:25" ht="13.5" customHeight="1">
      <c r="A400" s="20"/>
      <c r="B400" s="20"/>
      <c r="C400" s="20"/>
      <c r="D400" s="20"/>
      <c r="E400" s="19"/>
      <c r="F400" s="19"/>
      <c r="G400" s="18"/>
      <c r="H400" s="18"/>
      <c r="I400" s="18"/>
      <c r="J400" s="18"/>
      <c r="K400" s="18"/>
      <c r="L400" s="18"/>
      <c r="M400" s="18"/>
      <c r="N400" s="18"/>
      <c r="O400" s="18"/>
      <c r="P400" s="18"/>
      <c r="Q400" s="18"/>
      <c r="R400" s="18"/>
      <c r="S400" s="18"/>
      <c r="T400" s="18"/>
      <c r="U400" s="18"/>
      <c r="V400" s="18"/>
      <c r="W400" s="18"/>
      <c r="X400" s="18"/>
      <c r="Y400" s="18"/>
    </row>
    <row r="401" spans="1:25" ht="13.5" customHeight="1">
      <c r="A401" s="20"/>
      <c r="B401" s="20"/>
      <c r="C401" s="20"/>
      <c r="D401" s="20"/>
      <c r="E401" s="19"/>
      <c r="F401" s="19"/>
      <c r="G401" s="18"/>
      <c r="H401" s="18"/>
      <c r="I401" s="18"/>
      <c r="J401" s="18"/>
      <c r="K401" s="18"/>
      <c r="L401" s="18"/>
      <c r="M401" s="18"/>
      <c r="N401" s="18"/>
      <c r="O401" s="18"/>
      <c r="P401" s="18"/>
      <c r="Q401" s="18"/>
      <c r="R401" s="18"/>
      <c r="S401" s="18"/>
      <c r="T401" s="18"/>
      <c r="U401" s="18"/>
      <c r="V401" s="18"/>
      <c r="W401" s="18"/>
      <c r="X401" s="18"/>
      <c r="Y401" s="18"/>
    </row>
    <row r="402" spans="1:25" ht="13.5" customHeight="1">
      <c r="A402" s="20"/>
      <c r="B402" s="20"/>
      <c r="C402" s="20"/>
      <c r="D402" s="20"/>
      <c r="E402" s="19"/>
      <c r="F402" s="19"/>
      <c r="G402" s="18"/>
      <c r="H402" s="18"/>
      <c r="I402" s="18"/>
      <c r="J402" s="18"/>
      <c r="K402" s="18"/>
      <c r="L402" s="18"/>
      <c r="M402" s="18"/>
      <c r="N402" s="18"/>
      <c r="O402" s="18"/>
      <c r="P402" s="18"/>
      <c r="Q402" s="18"/>
      <c r="R402" s="18"/>
      <c r="S402" s="18"/>
      <c r="T402" s="18"/>
      <c r="U402" s="18"/>
      <c r="V402" s="18"/>
      <c r="W402" s="18"/>
      <c r="X402" s="18"/>
      <c r="Y402" s="18"/>
    </row>
    <row r="403" spans="1:25" ht="13.5" customHeight="1">
      <c r="A403" s="20"/>
      <c r="B403" s="20"/>
      <c r="C403" s="20"/>
      <c r="D403" s="20"/>
      <c r="E403" s="19"/>
      <c r="F403" s="19"/>
      <c r="G403" s="18"/>
      <c r="H403" s="18"/>
      <c r="I403" s="18"/>
      <c r="J403" s="18"/>
      <c r="K403" s="18"/>
      <c r="L403" s="18"/>
      <c r="M403" s="18"/>
      <c r="N403" s="18"/>
      <c r="O403" s="18"/>
      <c r="P403" s="18"/>
      <c r="Q403" s="18"/>
      <c r="R403" s="18"/>
      <c r="S403" s="18"/>
      <c r="T403" s="18"/>
      <c r="U403" s="18"/>
      <c r="V403" s="18"/>
      <c r="W403" s="18"/>
      <c r="X403" s="18"/>
      <c r="Y403" s="18"/>
    </row>
    <row r="404" spans="1:25" ht="13.5" customHeight="1">
      <c r="A404" s="20"/>
      <c r="B404" s="20"/>
      <c r="C404" s="20"/>
      <c r="D404" s="20"/>
      <c r="E404" s="19"/>
      <c r="F404" s="19"/>
      <c r="G404" s="18"/>
      <c r="H404" s="18"/>
      <c r="I404" s="18"/>
      <c r="J404" s="18"/>
      <c r="K404" s="18"/>
      <c r="L404" s="18"/>
      <c r="M404" s="18"/>
      <c r="N404" s="18"/>
      <c r="O404" s="18"/>
      <c r="P404" s="18"/>
      <c r="Q404" s="18"/>
      <c r="R404" s="18"/>
      <c r="S404" s="18"/>
      <c r="T404" s="18"/>
      <c r="U404" s="18"/>
      <c r="V404" s="18"/>
      <c r="W404" s="18"/>
      <c r="X404" s="18"/>
      <c r="Y404" s="18"/>
    </row>
    <row r="405" spans="1:25" ht="13.5" customHeight="1">
      <c r="A405" s="20"/>
      <c r="B405" s="20"/>
      <c r="C405" s="20"/>
      <c r="D405" s="20"/>
      <c r="E405" s="19"/>
      <c r="F405" s="19"/>
      <c r="G405" s="18"/>
      <c r="H405" s="18"/>
      <c r="I405" s="18"/>
      <c r="J405" s="18"/>
      <c r="K405" s="18"/>
      <c r="L405" s="18"/>
      <c r="M405" s="18"/>
      <c r="N405" s="18"/>
      <c r="O405" s="18"/>
      <c r="P405" s="18"/>
      <c r="Q405" s="18"/>
      <c r="R405" s="18"/>
      <c r="S405" s="18"/>
      <c r="T405" s="18"/>
      <c r="U405" s="18"/>
      <c r="V405" s="18"/>
      <c r="W405" s="18"/>
      <c r="X405" s="18"/>
      <c r="Y405" s="18"/>
    </row>
    <row r="406" spans="1:25" ht="13.5" customHeight="1">
      <c r="A406" s="20"/>
      <c r="B406" s="20"/>
      <c r="C406" s="20"/>
      <c r="D406" s="20"/>
      <c r="E406" s="19"/>
      <c r="F406" s="19"/>
      <c r="G406" s="18"/>
      <c r="H406" s="18"/>
      <c r="I406" s="18"/>
      <c r="J406" s="18"/>
      <c r="K406" s="18"/>
      <c r="L406" s="18"/>
      <c r="M406" s="18"/>
      <c r="N406" s="18"/>
      <c r="O406" s="18"/>
      <c r="P406" s="18"/>
      <c r="Q406" s="18"/>
      <c r="R406" s="18"/>
      <c r="S406" s="18"/>
      <c r="T406" s="18"/>
      <c r="U406" s="18"/>
      <c r="V406" s="18"/>
      <c r="W406" s="18"/>
      <c r="X406" s="18"/>
      <c r="Y406" s="18"/>
    </row>
    <row r="407" spans="1:25" ht="13.5" customHeight="1">
      <c r="A407" s="20"/>
      <c r="B407" s="20"/>
      <c r="C407" s="20"/>
      <c r="D407" s="20"/>
      <c r="E407" s="19"/>
      <c r="F407" s="19"/>
      <c r="G407" s="18"/>
      <c r="H407" s="18"/>
      <c r="I407" s="18"/>
      <c r="J407" s="18"/>
      <c r="K407" s="18"/>
      <c r="L407" s="18"/>
      <c r="M407" s="18"/>
      <c r="N407" s="18"/>
      <c r="O407" s="18"/>
      <c r="P407" s="18"/>
      <c r="Q407" s="18"/>
      <c r="R407" s="18"/>
      <c r="S407" s="18"/>
      <c r="T407" s="18"/>
      <c r="U407" s="18"/>
      <c r="V407" s="18"/>
      <c r="W407" s="18"/>
      <c r="X407" s="18"/>
      <c r="Y407" s="18"/>
    </row>
    <row r="408" spans="1:25" ht="13.5" customHeight="1">
      <c r="A408" s="20"/>
      <c r="B408" s="20"/>
      <c r="C408" s="20"/>
      <c r="D408" s="20"/>
      <c r="E408" s="19"/>
      <c r="F408" s="19"/>
      <c r="G408" s="18"/>
      <c r="H408" s="18"/>
      <c r="I408" s="18"/>
      <c r="J408" s="18"/>
      <c r="K408" s="18"/>
      <c r="L408" s="18"/>
      <c r="M408" s="18"/>
      <c r="N408" s="18"/>
      <c r="O408" s="18"/>
      <c r="P408" s="18"/>
      <c r="Q408" s="18"/>
      <c r="R408" s="18"/>
      <c r="S408" s="18"/>
      <c r="T408" s="18"/>
      <c r="U408" s="18"/>
      <c r="V408" s="18"/>
      <c r="W408" s="18"/>
      <c r="X408" s="18"/>
      <c r="Y408" s="18"/>
    </row>
    <row r="409" spans="1:25" ht="13.5" customHeight="1">
      <c r="A409" s="20"/>
      <c r="B409" s="20"/>
      <c r="C409" s="20"/>
      <c r="D409" s="20"/>
      <c r="E409" s="19"/>
      <c r="F409" s="19"/>
      <c r="G409" s="18"/>
      <c r="H409" s="18"/>
      <c r="I409" s="18"/>
      <c r="J409" s="18"/>
      <c r="K409" s="18"/>
      <c r="L409" s="18"/>
      <c r="M409" s="18"/>
      <c r="N409" s="18"/>
      <c r="O409" s="18"/>
      <c r="P409" s="18"/>
      <c r="Q409" s="18"/>
      <c r="R409" s="18"/>
      <c r="S409" s="18"/>
      <c r="T409" s="18"/>
      <c r="U409" s="18"/>
      <c r="V409" s="18"/>
      <c r="W409" s="18"/>
      <c r="X409" s="18"/>
      <c r="Y409" s="18"/>
    </row>
    <row r="410" spans="1:25" ht="13.5" customHeight="1">
      <c r="A410" s="20"/>
      <c r="B410" s="20"/>
      <c r="C410" s="20"/>
      <c r="D410" s="20"/>
      <c r="E410" s="19"/>
      <c r="F410" s="19"/>
      <c r="G410" s="18"/>
      <c r="H410" s="18"/>
      <c r="I410" s="18"/>
      <c r="J410" s="18"/>
      <c r="K410" s="18"/>
      <c r="L410" s="18"/>
      <c r="M410" s="18"/>
      <c r="N410" s="18"/>
      <c r="O410" s="18"/>
      <c r="P410" s="18"/>
      <c r="Q410" s="18"/>
      <c r="R410" s="18"/>
      <c r="S410" s="18"/>
      <c r="T410" s="18"/>
      <c r="U410" s="18"/>
      <c r="V410" s="18"/>
      <c r="W410" s="18"/>
      <c r="X410" s="18"/>
      <c r="Y410" s="18"/>
    </row>
    <row r="411" spans="1:25" ht="13.5" customHeight="1">
      <c r="A411" s="20"/>
      <c r="B411" s="20"/>
      <c r="C411" s="20"/>
      <c r="D411" s="20"/>
      <c r="E411" s="19"/>
      <c r="F411" s="19"/>
      <c r="G411" s="18"/>
      <c r="H411" s="18"/>
      <c r="I411" s="18"/>
      <c r="J411" s="18"/>
      <c r="K411" s="18"/>
      <c r="L411" s="18"/>
      <c r="M411" s="18"/>
      <c r="N411" s="18"/>
      <c r="O411" s="18"/>
      <c r="P411" s="18"/>
      <c r="Q411" s="18"/>
      <c r="R411" s="18"/>
      <c r="S411" s="18"/>
      <c r="T411" s="18"/>
      <c r="U411" s="18"/>
      <c r="V411" s="18"/>
      <c r="W411" s="18"/>
      <c r="X411" s="18"/>
      <c r="Y411" s="18"/>
    </row>
    <row r="412" spans="1:25" ht="13.5" customHeight="1">
      <c r="A412" s="20"/>
      <c r="B412" s="20"/>
      <c r="C412" s="20"/>
      <c r="D412" s="20"/>
      <c r="E412" s="19"/>
      <c r="F412" s="19"/>
      <c r="G412" s="18"/>
      <c r="H412" s="18"/>
      <c r="I412" s="18"/>
      <c r="J412" s="18"/>
      <c r="K412" s="18"/>
      <c r="L412" s="18"/>
      <c r="M412" s="18"/>
      <c r="N412" s="18"/>
      <c r="O412" s="18"/>
      <c r="P412" s="18"/>
      <c r="Q412" s="18"/>
      <c r="R412" s="18"/>
      <c r="S412" s="18"/>
      <c r="T412" s="18"/>
      <c r="U412" s="18"/>
      <c r="V412" s="18"/>
      <c r="W412" s="18"/>
      <c r="X412" s="18"/>
      <c r="Y412" s="18"/>
    </row>
    <row r="413" spans="1:25" ht="13.5" customHeight="1">
      <c r="A413" s="20"/>
      <c r="B413" s="20"/>
      <c r="C413" s="20"/>
      <c r="D413" s="20"/>
      <c r="E413" s="19"/>
      <c r="F413" s="19"/>
      <c r="G413" s="18"/>
      <c r="H413" s="18"/>
      <c r="I413" s="18"/>
      <c r="J413" s="18"/>
      <c r="K413" s="18"/>
      <c r="L413" s="18"/>
      <c r="M413" s="18"/>
      <c r="N413" s="18"/>
      <c r="O413" s="18"/>
      <c r="P413" s="18"/>
      <c r="Q413" s="18"/>
      <c r="R413" s="18"/>
      <c r="S413" s="18"/>
      <c r="T413" s="18"/>
      <c r="U413" s="18"/>
      <c r="V413" s="18"/>
      <c r="W413" s="18"/>
      <c r="X413" s="18"/>
      <c r="Y413" s="18"/>
    </row>
    <row r="414" spans="1:25" ht="13.5" customHeight="1">
      <c r="A414" s="20"/>
      <c r="B414" s="20"/>
      <c r="C414" s="20"/>
      <c r="D414" s="20"/>
      <c r="E414" s="19"/>
      <c r="F414" s="19"/>
      <c r="G414" s="18"/>
      <c r="H414" s="18"/>
      <c r="I414" s="18"/>
      <c r="J414" s="18"/>
      <c r="K414" s="18"/>
      <c r="L414" s="18"/>
      <c r="M414" s="18"/>
      <c r="N414" s="18"/>
      <c r="O414" s="18"/>
      <c r="P414" s="18"/>
      <c r="Q414" s="18"/>
      <c r="R414" s="18"/>
      <c r="S414" s="18"/>
      <c r="T414" s="18"/>
      <c r="U414" s="18"/>
      <c r="V414" s="18"/>
      <c r="W414" s="18"/>
      <c r="X414" s="18"/>
      <c r="Y414" s="18"/>
    </row>
    <row r="415" spans="1:25" ht="13.5" customHeight="1">
      <c r="A415" s="20"/>
      <c r="B415" s="20"/>
      <c r="C415" s="20"/>
      <c r="D415" s="20"/>
      <c r="E415" s="19"/>
      <c r="F415" s="19"/>
      <c r="G415" s="18"/>
      <c r="H415" s="18"/>
      <c r="I415" s="18"/>
      <c r="J415" s="18"/>
      <c r="K415" s="18"/>
      <c r="L415" s="18"/>
      <c r="M415" s="18"/>
      <c r="N415" s="18"/>
      <c r="O415" s="18"/>
      <c r="P415" s="18"/>
      <c r="Q415" s="18"/>
      <c r="R415" s="18"/>
      <c r="S415" s="18"/>
      <c r="T415" s="18"/>
      <c r="U415" s="18"/>
      <c r="V415" s="18"/>
      <c r="W415" s="18"/>
      <c r="X415" s="18"/>
      <c r="Y415" s="18"/>
    </row>
    <row r="416" spans="1:25" ht="13.5" customHeight="1">
      <c r="A416" s="20"/>
      <c r="B416" s="20"/>
      <c r="C416" s="20"/>
      <c r="D416" s="20"/>
      <c r="E416" s="19"/>
      <c r="F416" s="19"/>
      <c r="G416" s="18"/>
      <c r="H416" s="18"/>
      <c r="I416" s="18"/>
      <c r="J416" s="18"/>
      <c r="K416" s="18"/>
      <c r="L416" s="18"/>
      <c r="M416" s="18"/>
      <c r="N416" s="18"/>
      <c r="O416" s="18"/>
      <c r="P416" s="18"/>
      <c r="Q416" s="18"/>
      <c r="R416" s="18"/>
      <c r="S416" s="18"/>
      <c r="T416" s="18"/>
      <c r="U416" s="18"/>
      <c r="V416" s="18"/>
      <c r="W416" s="18"/>
      <c r="X416" s="18"/>
      <c r="Y416" s="18"/>
    </row>
    <row r="417" spans="1:25" ht="13.5" customHeight="1">
      <c r="A417" s="20"/>
      <c r="B417" s="20"/>
      <c r="C417" s="20"/>
      <c r="D417" s="20"/>
      <c r="E417" s="19"/>
      <c r="F417" s="19"/>
      <c r="G417" s="18"/>
      <c r="H417" s="18"/>
      <c r="I417" s="18"/>
      <c r="J417" s="18"/>
      <c r="K417" s="18"/>
      <c r="L417" s="18"/>
      <c r="M417" s="18"/>
      <c r="N417" s="18"/>
      <c r="O417" s="18"/>
      <c r="P417" s="18"/>
      <c r="Q417" s="18"/>
      <c r="R417" s="18"/>
      <c r="S417" s="18"/>
      <c r="T417" s="18"/>
      <c r="U417" s="18"/>
      <c r="V417" s="18"/>
      <c r="W417" s="18"/>
      <c r="X417" s="18"/>
      <c r="Y417" s="18"/>
    </row>
    <row r="418" spans="1:25" ht="13.5" customHeight="1">
      <c r="A418" s="20"/>
      <c r="B418" s="20"/>
      <c r="C418" s="20"/>
      <c r="D418" s="20"/>
      <c r="E418" s="19"/>
      <c r="F418" s="19"/>
      <c r="G418" s="18"/>
      <c r="H418" s="18"/>
      <c r="I418" s="18"/>
      <c r="J418" s="18"/>
      <c r="K418" s="18"/>
      <c r="L418" s="18"/>
      <c r="M418" s="18"/>
      <c r="N418" s="18"/>
      <c r="O418" s="18"/>
      <c r="P418" s="18"/>
      <c r="Q418" s="18"/>
      <c r="R418" s="18"/>
      <c r="S418" s="18"/>
      <c r="T418" s="18"/>
      <c r="U418" s="18"/>
      <c r="V418" s="18"/>
      <c r="W418" s="18"/>
      <c r="X418" s="18"/>
      <c r="Y418" s="18"/>
    </row>
    <row r="419" spans="1:25" ht="13.5" customHeight="1">
      <c r="A419" s="20"/>
      <c r="B419" s="20"/>
      <c r="C419" s="20"/>
      <c r="D419" s="20"/>
      <c r="E419" s="19"/>
      <c r="F419" s="19"/>
      <c r="G419" s="18"/>
      <c r="H419" s="18"/>
      <c r="I419" s="18"/>
      <c r="J419" s="18"/>
      <c r="K419" s="18"/>
      <c r="L419" s="18"/>
      <c r="M419" s="18"/>
      <c r="N419" s="18"/>
      <c r="O419" s="18"/>
      <c r="P419" s="18"/>
      <c r="Q419" s="18"/>
      <c r="R419" s="18"/>
      <c r="S419" s="18"/>
      <c r="T419" s="18"/>
      <c r="U419" s="18"/>
      <c r="V419" s="18"/>
      <c r="W419" s="18"/>
      <c r="X419" s="18"/>
      <c r="Y419" s="18"/>
    </row>
    <row r="420" spans="1:25" ht="13.5" customHeight="1">
      <c r="A420" s="20"/>
      <c r="B420" s="20"/>
      <c r="C420" s="20"/>
      <c r="D420" s="20"/>
      <c r="E420" s="19"/>
      <c r="F420" s="19"/>
      <c r="G420" s="18"/>
      <c r="H420" s="18"/>
      <c r="I420" s="18"/>
      <c r="J420" s="18"/>
      <c r="K420" s="18"/>
      <c r="L420" s="18"/>
      <c r="M420" s="18"/>
      <c r="N420" s="18"/>
      <c r="O420" s="18"/>
      <c r="P420" s="18"/>
      <c r="Q420" s="18"/>
      <c r="R420" s="18"/>
      <c r="S420" s="18"/>
      <c r="T420" s="18"/>
      <c r="U420" s="18"/>
      <c r="V420" s="18"/>
      <c r="W420" s="18"/>
      <c r="X420" s="18"/>
      <c r="Y420" s="18"/>
    </row>
    <row r="421" spans="1:25" ht="13.5" customHeight="1">
      <c r="A421" s="20"/>
      <c r="B421" s="20"/>
      <c r="C421" s="20"/>
      <c r="D421" s="20"/>
      <c r="E421" s="19"/>
      <c r="F421" s="19"/>
      <c r="G421" s="18"/>
      <c r="H421" s="18"/>
      <c r="I421" s="18"/>
      <c r="J421" s="18"/>
      <c r="K421" s="18"/>
      <c r="L421" s="18"/>
      <c r="M421" s="18"/>
      <c r="N421" s="18"/>
      <c r="O421" s="18"/>
      <c r="P421" s="18"/>
      <c r="Q421" s="18"/>
      <c r="R421" s="18"/>
      <c r="S421" s="18"/>
      <c r="T421" s="18"/>
      <c r="U421" s="18"/>
      <c r="V421" s="18"/>
      <c r="W421" s="18"/>
      <c r="X421" s="18"/>
      <c r="Y421" s="18"/>
    </row>
    <row r="422" spans="1:25" ht="13.5" customHeight="1">
      <c r="A422" s="20"/>
      <c r="B422" s="20"/>
      <c r="C422" s="20"/>
      <c r="D422" s="20"/>
      <c r="E422" s="19"/>
      <c r="F422" s="19"/>
      <c r="G422" s="18"/>
      <c r="H422" s="18"/>
      <c r="I422" s="18"/>
      <c r="J422" s="18"/>
      <c r="K422" s="18"/>
      <c r="L422" s="18"/>
      <c r="M422" s="18"/>
      <c r="N422" s="18"/>
      <c r="O422" s="18"/>
      <c r="P422" s="18"/>
      <c r="Q422" s="18"/>
      <c r="R422" s="18"/>
      <c r="S422" s="18"/>
      <c r="T422" s="18"/>
      <c r="U422" s="18"/>
      <c r="V422" s="18"/>
      <c r="W422" s="18"/>
      <c r="X422" s="18"/>
      <c r="Y422" s="18"/>
    </row>
    <row r="423" spans="1:25" ht="13.5" customHeight="1">
      <c r="A423" s="20"/>
      <c r="B423" s="20"/>
      <c r="C423" s="20"/>
      <c r="D423" s="20"/>
      <c r="E423" s="19"/>
      <c r="F423" s="19"/>
      <c r="G423" s="18"/>
      <c r="H423" s="18"/>
      <c r="I423" s="18"/>
      <c r="J423" s="18"/>
      <c r="K423" s="18"/>
      <c r="L423" s="18"/>
      <c r="M423" s="18"/>
      <c r="N423" s="18"/>
      <c r="O423" s="18"/>
      <c r="P423" s="18"/>
      <c r="Q423" s="18"/>
      <c r="R423" s="18"/>
      <c r="S423" s="18"/>
      <c r="T423" s="18"/>
      <c r="U423" s="18"/>
      <c r="V423" s="18"/>
      <c r="W423" s="18"/>
      <c r="X423" s="18"/>
      <c r="Y423" s="18"/>
    </row>
    <row r="424" spans="1:25" ht="13.5" customHeight="1">
      <c r="A424" s="20"/>
      <c r="B424" s="20"/>
      <c r="C424" s="20"/>
      <c r="D424" s="20"/>
      <c r="E424" s="19"/>
      <c r="F424" s="19"/>
      <c r="G424" s="18"/>
      <c r="H424" s="18"/>
      <c r="I424" s="18"/>
      <c r="J424" s="18"/>
      <c r="K424" s="18"/>
      <c r="L424" s="18"/>
      <c r="M424" s="18"/>
      <c r="N424" s="18"/>
      <c r="O424" s="18"/>
      <c r="P424" s="18"/>
      <c r="Q424" s="18"/>
      <c r="R424" s="18"/>
      <c r="S424" s="18"/>
      <c r="T424" s="18"/>
      <c r="U424" s="18"/>
      <c r="V424" s="18"/>
      <c r="W424" s="18"/>
      <c r="X424" s="18"/>
      <c r="Y424" s="18"/>
    </row>
    <row r="425" spans="1:25" ht="13.5" customHeight="1">
      <c r="A425" s="20"/>
      <c r="B425" s="20"/>
      <c r="C425" s="20"/>
      <c r="D425" s="20"/>
      <c r="E425" s="19"/>
      <c r="F425" s="19"/>
      <c r="G425" s="18"/>
      <c r="H425" s="18"/>
      <c r="I425" s="18"/>
      <c r="J425" s="18"/>
      <c r="K425" s="18"/>
      <c r="L425" s="18"/>
      <c r="M425" s="18"/>
      <c r="N425" s="18"/>
      <c r="O425" s="18"/>
      <c r="P425" s="18"/>
      <c r="Q425" s="18"/>
      <c r="R425" s="18"/>
      <c r="S425" s="18"/>
      <c r="T425" s="18"/>
      <c r="U425" s="18"/>
      <c r="V425" s="18"/>
      <c r="W425" s="18"/>
      <c r="X425" s="18"/>
      <c r="Y425" s="18"/>
    </row>
    <row r="426" spans="1:25" ht="13.5" customHeight="1">
      <c r="A426" s="20"/>
      <c r="B426" s="20"/>
      <c r="C426" s="20"/>
      <c r="D426" s="20"/>
      <c r="E426" s="19"/>
      <c r="F426" s="19"/>
      <c r="G426" s="18"/>
      <c r="H426" s="18"/>
      <c r="I426" s="18"/>
      <c r="J426" s="18"/>
      <c r="K426" s="18"/>
      <c r="L426" s="18"/>
      <c r="M426" s="18"/>
      <c r="N426" s="18"/>
      <c r="O426" s="18"/>
      <c r="P426" s="18"/>
      <c r="Q426" s="18"/>
      <c r="R426" s="18"/>
      <c r="S426" s="18"/>
      <c r="T426" s="18"/>
      <c r="U426" s="18"/>
      <c r="V426" s="18"/>
      <c r="W426" s="18"/>
      <c r="X426" s="18"/>
      <c r="Y426" s="18"/>
    </row>
    <row r="427" spans="1:25" ht="13.5" customHeight="1">
      <c r="A427" s="20"/>
      <c r="B427" s="20"/>
      <c r="C427" s="20"/>
      <c r="D427" s="20"/>
      <c r="E427" s="19"/>
      <c r="F427" s="19"/>
      <c r="G427" s="18"/>
      <c r="H427" s="18"/>
      <c r="I427" s="18"/>
      <c r="J427" s="18"/>
      <c r="K427" s="18"/>
      <c r="L427" s="18"/>
      <c r="M427" s="18"/>
      <c r="N427" s="18"/>
      <c r="O427" s="18"/>
      <c r="P427" s="18"/>
      <c r="Q427" s="18"/>
      <c r="R427" s="18"/>
      <c r="S427" s="18"/>
      <c r="T427" s="18"/>
      <c r="U427" s="18"/>
      <c r="V427" s="18"/>
      <c r="W427" s="18"/>
      <c r="X427" s="18"/>
      <c r="Y427" s="18"/>
    </row>
    <row r="428" spans="1:25" ht="13.5" customHeight="1">
      <c r="A428" s="20"/>
      <c r="B428" s="20"/>
      <c r="C428" s="20"/>
      <c r="D428" s="20"/>
      <c r="E428" s="19"/>
      <c r="F428" s="19"/>
      <c r="G428" s="18"/>
      <c r="H428" s="18"/>
      <c r="I428" s="18"/>
      <c r="J428" s="18"/>
      <c r="K428" s="18"/>
      <c r="L428" s="18"/>
      <c r="M428" s="18"/>
      <c r="N428" s="18"/>
      <c r="O428" s="18"/>
      <c r="P428" s="18"/>
      <c r="Q428" s="18"/>
      <c r="R428" s="18"/>
      <c r="S428" s="18"/>
      <c r="T428" s="18"/>
      <c r="U428" s="18"/>
      <c r="V428" s="18"/>
      <c r="W428" s="18"/>
      <c r="X428" s="18"/>
      <c r="Y428" s="18"/>
    </row>
    <row r="429" spans="1:25" ht="13.5" customHeight="1">
      <c r="A429" s="20"/>
      <c r="B429" s="20"/>
      <c r="C429" s="20"/>
      <c r="D429" s="20"/>
      <c r="E429" s="19"/>
      <c r="F429" s="19"/>
      <c r="G429" s="18"/>
      <c r="H429" s="18"/>
      <c r="I429" s="18"/>
      <c r="J429" s="18"/>
      <c r="K429" s="18"/>
      <c r="L429" s="18"/>
      <c r="M429" s="18"/>
      <c r="N429" s="18"/>
      <c r="O429" s="18"/>
      <c r="P429" s="18"/>
      <c r="Q429" s="18"/>
      <c r="R429" s="18"/>
      <c r="S429" s="18"/>
      <c r="T429" s="18"/>
      <c r="U429" s="18"/>
      <c r="V429" s="18"/>
      <c r="W429" s="18"/>
      <c r="X429" s="18"/>
      <c r="Y429" s="18"/>
    </row>
    <row r="430" spans="1:25" ht="13.5" customHeight="1">
      <c r="A430" s="20"/>
      <c r="B430" s="20"/>
      <c r="C430" s="20"/>
      <c r="D430" s="20"/>
      <c r="E430" s="19"/>
      <c r="F430" s="19"/>
      <c r="G430" s="18"/>
      <c r="H430" s="18"/>
      <c r="I430" s="18"/>
      <c r="J430" s="18"/>
      <c r="K430" s="18"/>
      <c r="L430" s="18"/>
      <c r="M430" s="18"/>
      <c r="N430" s="18"/>
      <c r="O430" s="18"/>
      <c r="P430" s="18"/>
      <c r="Q430" s="18"/>
      <c r="R430" s="18"/>
      <c r="S430" s="18"/>
      <c r="T430" s="18"/>
      <c r="U430" s="18"/>
      <c r="V430" s="18"/>
      <c r="W430" s="18"/>
      <c r="X430" s="18"/>
      <c r="Y430" s="18"/>
    </row>
    <row r="431" spans="1:25" ht="13.5" customHeight="1">
      <c r="A431" s="20"/>
      <c r="B431" s="20"/>
      <c r="C431" s="20"/>
      <c r="D431" s="20"/>
      <c r="E431" s="19"/>
      <c r="F431" s="19"/>
      <c r="G431" s="18"/>
      <c r="H431" s="18"/>
      <c r="I431" s="18"/>
      <c r="J431" s="18"/>
      <c r="K431" s="18"/>
      <c r="L431" s="18"/>
      <c r="M431" s="18"/>
      <c r="N431" s="18"/>
      <c r="O431" s="18"/>
      <c r="P431" s="18"/>
      <c r="Q431" s="18"/>
      <c r="R431" s="18"/>
      <c r="S431" s="18"/>
      <c r="T431" s="18"/>
      <c r="U431" s="18"/>
      <c r="V431" s="18"/>
      <c r="W431" s="18"/>
      <c r="X431" s="18"/>
      <c r="Y431" s="18"/>
    </row>
    <row r="432" spans="1:25" ht="13.5" customHeight="1">
      <c r="A432" s="20"/>
      <c r="B432" s="20"/>
      <c r="C432" s="20"/>
      <c r="D432" s="20"/>
      <c r="E432" s="19"/>
      <c r="F432" s="19"/>
      <c r="G432" s="18"/>
      <c r="H432" s="18"/>
      <c r="I432" s="18"/>
      <c r="J432" s="18"/>
      <c r="K432" s="18"/>
      <c r="L432" s="18"/>
      <c r="M432" s="18"/>
      <c r="N432" s="18"/>
      <c r="O432" s="18"/>
      <c r="P432" s="18"/>
      <c r="Q432" s="18"/>
      <c r="R432" s="18"/>
      <c r="S432" s="18"/>
      <c r="T432" s="18"/>
      <c r="U432" s="18"/>
      <c r="V432" s="18"/>
      <c r="W432" s="18"/>
      <c r="X432" s="18"/>
      <c r="Y432" s="18"/>
    </row>
    <row r="433" spans="1:25" ht="13.5" customHeight="1">
      <c r="A433" s="20"/>
      <c r="B433" s="20"/>
      <c r="C433" s="20"/>
      <c r="D433" s="20"/>
      <c r="E433" s="19"/>
      <c r="F433" s="19"/>
      <c r="G433" s="18"/>
      <c r="H433" s="18"/>
      <c r="I433" s="18"/>
      <c r="J433" s="18"/>
      <c r="K433" s="18"/>
      <c r="L433" s="18"/>
      <c r="M433" s="18"/>
      <c r="N433" s="18"/>
      <c r="O433" s="18"/>
      <c r="P433" s="18"/>
      <c r="Q433" s="18"/>
      <c r="R433" s="18"/>
      <c r="S433" s="18"/>
      <c r="T433" s="18"/>
      <c r="U433" s="18"/>
      <c r="V433" s="18"/>
      <c r="W433" s="18"/>
      <c r="X433" s="18"/>
      <c r="Y433" s="18"/>
    </row>
    <row r="434" spans="1:25" ht="13.5" customHeight="1">
      <c r="A434" s="20"/>
      <c r="B434" s="20"/>
      <c r="C434" s="20"/>
      <c r="D434" s="20"/>
      <c r="E434" s="19"/>
      <c r="F434" s="19"/>
      <c r="G434" s="18"/>
      <c r="H434" s="18"/>
      <c r="I434" s="18"/>
      <c r="J434" s="18"/>
      <c r="K434" s="18"/>
      <c r="L434" s="18"/>
      <c r="M434" s="18"/>
      <c r="N434" s="18"/>
      <c r="O434" s="18"/>
      <c r="P434" s="18"/>
      <c r="Q434" s="18"/>
      <c r="R434" s="18"/>
      <c r="S434" s="18"/>
      <c r="T434" s="18"/>
      <c r="U434" s="18"/>
      <c r="V434" s="18"/>
      <c r="W434" s="18"/>
      <c r="X434" s="18"/>
      <c r="Y434" s="18"/>
    </row>
    <row r="435" spans="1:25" ht="13.5" customHeight="1">
      <c r="A435" s="20"/>
      <c r="B435" s="20"/>
      <c r="C435" s="20"/>
      <c r="D435" s="20"/>
      <c r="E435" s="19"/>
      <c r="F435" s="19"/>
      <c r="G435" s="18"/>
      <c r="H435" s="18"/>
      <c r="I435" s="18"/>
      <c r="J435" s="18"/>
      <c r="K435" s="18"/>
      <c r="L435" s="18"/>
      <c r="M435" s="18"/>
      <c r="N435" s="18"/>
      <c r="O435" s="18"/>
      <c r="P435" s="18"/>
      <c r="Q435" s="18"/>
      <c r="R435" s="18"/>
      <c r="S435" s="18"/>
      <c r="T435" s="18"/>
      <c r="U435" s="18"/>
      <c r="V435" s="18"/>
      <c r="W435" s="18"/>
      <c r="X435" s="18"/>
      <c r="Y435" s="18"/>
    </row>
    <row r="436" spans="1:25" ht="13.5" customHeight="1">
      <c r="A436" s="20"/>
      <c r="B436" s="20"/>
      <c r="C436" s="20"/>
      <c r="D436" s="20"/>
      <c r="E436" s="19"/>
      <c r="F436" s="19"/>
      <c r="G436" s="18"/>
      <c r="H436" s="18"/>
      <c r="I436" s="18"/>
      <c r="J436" s="18"/>
      <c r="K436" s="18"/>
      <c r="L436" s="18"/>
      <c r="M436" s="18"/>
      <c r="N436" s="18"/>
      <c r="O436" s="18"/>
      <c r="P436" s="18"/>
      <c r="Q436" s="18"/>
      <c r="R436" s="18"/>
      <c r="S436" s="18"/>
      <c r="T436" s="18"/>
      <c r="U436" s="18"/>
      <c r="V436" s="18"/>
      <c r="W436" s="18"/>
      <c r="X436" s="18"/>
      <c r="Y436" s="18"/>
    </row>
    <row r="437" spans="1:25" ht="13.5" customHeight="1">
      <c r="A437" s="20"/>
      <c r="B437" s="20"/>
      <c r="C437" s="20"/>
      <c r="D437" s="20"/>
      <c r="E437" s="19"/>
      <c r="F437" s="19"/>
      <c r="G437" s="18"/>
      <c r="H437" s="18"/>
      <c r="I437" s="18"/>
      <c r="J437" s="18"/>
      <c r="K437" s="18"/>
      <c r="L437" s="18"/>
      <c r="M437" s="18"/>
      <c r="N437" s="18"/>
      <c r="O437" s="18"/>
      <c r="P437" s="18"/>
      <c r="Q437" s="18"/>
      <c r="R437" s="18"/>
      <c r="S437" s="18"/>
      <c r="T437" s="18"/>
      <c r="U437" s="18"/>
      <c r="V437" s="18"/>
      <c r="W437" s="18"/>
      <c r="X437" s="18"/>
      <c r="Y437" s="18"/>
    </row>
    <row r="438" spans="1:25" ht="13.5" customHeight="1">
      <c r="A438" s="20"/>
      <c r="B438" s="20"/>
      <c r="C438" s="20"/>
      <c r="D438" s="20"/>
      <c r="E438" s="19"/>
      <c r="F438" s="19"/>
      <c r="G438" s="18"/>
      <c r="H438" s="18"/>
      <c r="I438" s="18"/>
      <c r="J438" s="18"/>
      <c r="K438" s="18"/>
      <c r="L438" s="18"/>
      <c r="M438" s="18"/>
      <c r="N438" s="18"/>
      <c r="O438" s="18"/>
      <c r="P438" s="18"/>
      <c r="Q438" s="18"/>
      <c r="R438" s="18"/>
      <c r="S438" s="18"/>
      <c r="T438" s="18"/>
      <c r="U438" s="18"/>
      <c r="V438" s="18"/>
      <c r="W438" s="18"/>
      <c r="X438" s="18"/>
      <c r="Y438" s="18"/>
    </row>
    <row r="439" spans="1:25" ht="13.5" customHeight="1">
      <c r="A439" s="20"/>
      <c r="B439" s="20"/>
      <c r="C439" s="20"/>
      <c r="D439" s="20"/>
      <c r="E439" s="19"/>
      <c r="F439" s="19"/>
      <c r="G439" s="18"/>
      <c r="H439" s="18"/>
      <c r="I439" s="18"/>
      <c r="J439" s="18"/>
      <c r="K439" s="18"/>
      <c r="L439" s="18"/>
      <c r="M439" s="18"/>
      <c r="N439" s="18"/>
      <c r="O439" s="18"/>
      <c r="P439" s="18"/>
      <c r="Q439" s="18"/>
      <c r="R439" s="18"/>
      <c r="S439" s="18"/>
      <c r="T439" s="18"/>
      <c r="U439" s="18"/>
      <c r="V439" s="18"/>
      <c r="W439" s="18"/>
      <c r="X439" s="18"/>
      <c r="Y439" s="18"/>
    </row>
    <row r="440" spans="1:25" ht="13.5" customHeight="1">
      <c r="A440" s="20"/>
      <c r="B440" s="20"/>
      <c r="C440" s="20"/>
      <c r="D440" s="20"/>
      <c r="E440" s="19"/>
      <c r="F440" s="19"/>
      <c r="G440" s="18"/>
      <c r="H440" s="18"/>
      <c r="I440" s="18"/>
      <c r="J440" s="18"/>
      <c r="K440" s="18"/>
      <c r="L440" s="18"/>
      <c r="M440" s="18"/>
      <c r="N440" s="18"/>
      <c r="O440" s="18"/>
      <c r="P440" s="18"/>
      <c r="Q440" s="18"/>
      <c r="R440" s="18"/>
      <c r="S440" s="18"/>
      <c r="T440" s="18"/>
      <c r="U440" s="18"/>
      <c r="V440" s="18"/>
      <c r="W440" s="18"/>
      <c r="X440" s="18"/>
      <c r="Y440" s="18"/>
    </row>
    <row r="441" spans="1:25" ht="13.5" customHeight="1">
      <c r="A441" s="20"/>
      <c r="B441" s="20"/>
      <c r="C441" s="20"/>
      <c r="D441" s="20"/>
      <c r="E441" s="19"/>
      <c r="F441" s="19"/>
      <c r="G441" s="18"/>
      <c r="H441" s="18"/>
      <c r="I441" s="18"/>
      <c r="J441" s="18"/>
      <c r="K441" s="18"/>
      <c r="L441" s="18"/>
      <c r="M441" s="18"/>
      <c r="N441" s="18"/>
      <c r="O441" s="18"/>
      <c r="P441" s="18"/>
      <c r="Q441" s="18"/>
      <c r="R441" s="18"/>
      <c r="S441" s="18"/>
      <c r="T441" s="18"/>
      <c r="U441" s="18"/>
      <c r="V441" s="18"/>
      <c r="W441" s="18"/>
      <c r="X441" s="18"/>
      <c r="Y441" s="18"/>
    </row>
    <row r="442" spans="1:25" ht="13.5" customHeight="1">
      <c r="A442" s="20"/>
      <c r="B442" s="20"/>
      <c r="C442" s="20"/>
      <c r="D442" s="20"/>
      <c r="E442" s="19"/>
      <c r="F442" s="19"/>
      <c r="G442" s="18"/>
      <c r="H442" s="18"/>
      <c r="I442" s="18"/>
      <c r="J442" s="18"/>
      <c r="K442" s="18"/>
      <c r="L442" s="18"/>
      <c r="M442" s="18"/>
      <c r="N442" s="18"/>
      <c r="O442" s="18"/>
      <c r="P442" s="18"/>
      <c r="Q442" s="18"/>
      <c r="R442" s="18"/>
      <c r="S442" s="18"/>
      <c r="T442" s="18"/>
      <c r="U442" s="18"/>
      <c r="V442" s="18"/>
      <c r="W442" s="18"/>
      <c r="X442" s="18"/>
      <c r="Y442" s="18"/>
    </row>
    <row r="443" spans="1:25" ht="13.5" customHeight="1">
      <c r="A443" s="20"/>
      <c r="B443" s="20"/>
      <c r="C443" s="20"/>
      <c r="D443" s="20"/>
      <c r="E443" s="19"/>
      <c r="F443" s="19"/>
      <c r="G443" s="18"/>
      <c r="H443" s="18"/>
      <c r="I443" s="18"/>
      <c r="J443" s="18"/>
      <c r="K443" s="18"/>
      <c r="L443" s="18"/>
      <c r="M443" s="18"/>
      <c r="N443" s="18"/>
      <c r="O443" s="18"/>
      <c r="P443" s="18"/>
      <c r="Q443" s="18"/>
      <c r="R443" s="18"/>
      <c r="S443" s="18"/>
      <c r="T443" s="18"/>
      <c r="U443" s="18"/>
      <c r="V443" s="18"/>
      <c r="W443" s="18"/>
      <c r="X443" s="18"/>
      <c r="Y443" s="18"/>
    </row>
    <row r="444" spans="1:25" ht="13.5" customHeight="1">
      <c r="A444" s="20"/>
      <c r="B444" s="20"/>
      <c r="C444" s="20"/>
      <c r="D444" s="20"/>
      <c r="E444" s="19"/>
      <c r="F444" s="19"/>
      <c r="G444" s="18"/>
      <c r="H444" s="18"/>
      <c r="I444" s="18"/>
      <c r="J444" s="18"/>
      <c r="K444" s="18"/>
      <c r="L444" s="18"/>
      <c r="M444" s="18"/>
      <c r="N444" s="18"/>
      <c r="O444" s="18"/>
      <c r="P444" s="18"/>
      <c r="Q444" s="18"/>
      <c r="R444" s="18"/>
      <c r="S444" s="18"/>
      <c r="T444" s="18"/>
      <c r="U444" s="18"/>
      <c r="V444" s="18"/>
      <c r="W444" s="18"/>
      <c r="X444" s="18"/>
      <c r="Y444" s="18"/>
    </row>
    <row r="445" spans="1:25" ht="13.5" customHeight="1">
      <c r="A445" s="20"/>
      <c r="B445" s="20"/>
      <c r="C445" s="20"/>
      <c r="D445" s="20"/>
      <c r="E445" s="19"/>
      <c r="F445" s="19"/>
      <c r="G445" s="18"/>
      <c r="H445" s="18"/>
      <c r="I445" s="18"/>
      <c r="J445" s="18"/>
      <c r="K445" s="18"/>
      <c r="L445" s="18"/>
      <c r="M445" s="18"/>
      <c r="N445" s="18"/>
      <c r="O445" s="18"/>
      <c r="P445" s="18"/>
      <c r="Q445" s="18"/>
      <c r="R445" s="18"/>
      <c r="S445" s="18"/>
      <c r="T445" s="18"/>
      <c r="U445" s="18"/>
      <c r="V445" s="18"/>
      <c r="W445" s="18"/>
      <c r="X445" s="18"/>
      <c r="Y445" s="18"/>
    </row>
    <row r="446" spans="1:25" ht="13.5" customHeight="1">
      <c r="A446" s="20"/>
      <c r="B446" s="20"/>
      <c r="C446" s="20"/>
      <c r="D446" s="20"/>
      <c r="E446" s="19"/>
      <c r="F446" s="19"/>
      <c r="G446" s="18"/>
      <c r="H446" s="18"/>
      <c r="I446" s="18"/>
      <c r="J446" s="18"/>
      <c r="K446" s="18"/>
      <c r="L446" s="18"/>
      <c r="M446" s="18"/>
      <c r="N446" s="18"/>
      <c r="O446" s="18"/>
      <c r="P446" s="18"/>
      <c r="Q446" s="18"/>
      <c r="R446" s="18"/>
      <c r="S446" s="18"/>
      <c r="T446" s="18"/>
      <c r="U446" s="18"/>
      <c r="V446" s="18"/>
      <c r="W446" s="18"/>
      <c r="X446" s="18"/>
      <c r="Y446" s="18"/>
    </row>
    <row r="447" spans="1:25" ht="13.5" customHeight="1">
      <c r="A447" s="20"/>
      <c r="B447" s="20"/>
      <c r="C447" s="20"/>
      <c r="D447" s="20"/>
      <c r="E447" s="19"/>
      <c r="F447" s="19"/>
      <c r="G447" s="18"/>
      <c r="H447" s="18"/>
      <c r="I447" s="18"/>
      <c r="J447" s="18"/>
      <c r="K447" s="18"/>
      <c r="L447" s="18"/>
      <c r="M447" s="18"/>
      <c r="N447" s="18"/>
      <c r="O447" s="18"/>
      <c r="P447" s="18"/>
      <c r="Q447" s="18"/>
      <c r="R447" s="18"/>
      <c r="S447" s="18"/>
      <c r="T447" s="18"/>
      <c r="U447" s="18"/>
      <c r="V447" s="18"/>
      <c r="W447" s="18"/>
      <c r="X447" s="18"/>
      <c r="Y447" s="18"/>
    </row>
    <row r="448" spans="1:25" ht="13.5" customHeight="1">
      <c r="A448" s="20"/>
      <c r="B448" s="20"/>
      <c r="C448" s="20"/>
      <c r="D448" s="20"/>
      <c r="E448" s="19"/>
      <c r="F448" s="19"/>
      <c r="G448" s="18"/>
      <c r="H448" s="18"/>
      <c r="I448" s="18"/>
      <c r="J448" s="18"/>
      <c r="K448" s="18"/>
      <c r="L448" s="18"/>
      <c r="M448" s="18"/>
      <c r="N448" s="18"/>
      <c r="O448" s="18"/>
      <c r="P448" s="18"/>
      <c r="Q448" s="18"/>
      <c r="R448" s="18"/>
      <c r="S448" s="18"/>
      <c r="T448" s="18"/>
      <c r="U448" s="18"/>
      <c r="V448" s="18"/>
      <c r="W448" s="18"/>
      <c r="X448" s="18"/>
      <c r="Y448" s="18"/>
    </row>
    <row r="449" spans="1:25" ht="13.5" customHeight="1">
      <c r="A449" s="20"/>
      <c r="B449" s="20"/>
      <c r="C449" s="20"/>
      <c r="D449" s="20"/>
      <c r="E449" s="19"/>
      <c r="F449" s="19"/>
      <c r="G449" s="18"/>
      <c r="H449" s="18"/>
      <c r="I449" s="18"/>
      <c r="J449" s="18"/>
      <c r="K449" s="18"/>
      <c r="L449" s="18"/>
      <c r="M449" s="18"/>
      <c r="N449" s="18"/>
      <c r="O449" s="18"/>
      <c r="P449" s="18"/>
      <c r="Q449" s="18"/>
      <c r="R449" s="18"/>
      <c r="S449" s="18"/>
      <c r="T449" s="18"/>
      <c r="U449" s="18"/>
      <c r="V449" s="18"/>
      <c r="W449" s="18"/>
      <c r="X449" s="18"/>
      <c r="Y449" s="18"/>
    </row>
    <row r="450" spans="1:25" ht="13.5" customHeight="1">
      <c r="A450" s="20"/>
      <c r="B450" s="20"/>
      <c r="C450" s="20"/>
      <c r="D450" s="20"/>
      <c r="E450" s="19"/>
      <c r="F450" s="19"/>
      <c r="G450" s="18"/>
      <c r="H450" s="18"/>
      <c r="I450" s="18"/>
      <c r="J450" s="18"/>
      <c r="K450" s="18"/>
      <c r="L450" s="18"/>
      <c r="M450" s="18"/>
      <c r="N450" s="18"/>
      <c r="O450" s="18"/>
      <c r="P450" s="18"/>
      <c r="Q450" s="18"/>
      <c r="R450" s="18"/>
      <c r="S450" s="18"/>
      <c r="T450" s="18"/>
      <c r="U450" s="18"/>
      <c r="V450" s="18"/>
      <c r="W450" s="18"/>
      <c r="X450" s="18"/>
      <c r="Y450" s="18"/>
    </row>
    <row r="451" spans="1:25" ht="13.5" customHeight="1">
      <c r="A451" s="20"/>
      <c r="B451" s="20"/>
      <c r="C451" s="20"/>
      <c r="D451" s="20"/>
      <c r="E451" s="19"/>
      <c r="F451" s="19"/>
      <c r="G451" s="18"/>
      <c r="H451" s="18"/>
      <c r="I451" s="18"/>
      <c r="J451" s="18"/>
      <c r="K451" s="18"/>
      <c r="L451" s="18"/>
      <c r="M451" s="18"/>
      <c r="N451" s="18"/>
      <c r="O451" s="18"/>
      <c r="P451" s="18"/>
      <c r="Q451" s="18"/>
      <c r="R451" s="18"/>
      <c r="S451" s="18"/>
      <c r="T451" s="18"/>
      <c r="U451" s="18"/>
      <c r="V451" s="18"/>
      <c r="W451" s="18"/>
      <c r="X451" s="18"/>
      <c r="Y451" s="18"/>
    </row>
    <row r="452" spans="1:25" ht="13.5" customHeight="1">
      <c r="A452" s="20"/>
      <c r="B452" s="20"/>
      <c r="C452" s="20"/>
      <c r="D452" s="20"/>
      <c r="E452" s="19"/>
      <c r="F452" s="19"/>
      <c r="G452" s="18"/>
      <c r="H452" s="18"/>
      <c r="I452" s="18"/>
      <c r="J452" s="18"/>
      <c r="K452" s="18"/>
      <c r="L452" s="18"/>
      <c r="M452" s="18"/>
      <c r="N452" s="18"/>
      <c r="O452" s="18"/>
      <c r="P452" s="18"/>
      <c r="Q452" s="18"/>
      <c r="R452" s="18"/>
      <c r="S452" s="18"/>
      <c r="T452" s="18"/>
      <c r="U452" s="18"/>
      <c r="V452" s="18"/>
      <c r="W452" s="18"/>
      <c r="X452" s="18"/>
      <c r="Y452" s="18"/>
    </row>
    <row r="453" spans="1:25" ht="13.5" customHeight="1">
      <c r="A453" s="20"/>
      <c r="B453" s="20"/>
      <c r="C453" s="20"/>
      <c r="D453" s="20"/>
      <c r="E453" s="19"/>
      <c r="F453" s="19"/>
      <c r="G453" s="18"/>
      <c r="H453" s="18"/>
      <c r="I453" s="18"/>
      <c r="J453" s="18"/>
      <c r="K453" s="18"/>
      <c r="L453" s="18"/>
      <c r="M453" s="18"/>
      <c r="N453" s="18"/>
      <c r="O453" s="18"/>
      <c r="P453" s="18"/>
      <c r="Q453" s="18"/>
      <c r="R453" s="18"/>
      <c r="S453" s="18"/>
      <c r="T453" s="18"/>
      <c r="U453" s="18"/>
      <c r="V453" s="18"/>
      <c r="W453" s="18"/>
      <c r="X453" s="18"/>
      <c r="Y453" s="18"/>
    </row>
    <row r="454" spans="1:25" ht="13.5" customHeight="1">
      <c r="A454" s="20"/>
      <c r="B454" s="20"/>
      <c r="C454" s="20"/>
      <c r="D454" s="20"/>
      <c r="E454" s="19"/>
      <c r="F454" s="19"/>
      <c r="G454" s="18"/>
      <c r="H454" s="18"/>
      <c r="I454" s="18"/>
      <c r="J454" s="18"/>
      <c r="K454" s="18"/>
      <c r="L454" s="18"/>
      <c r="M454" s="18"/>
      <c r="N454" s="18"/>
      <c r="O454" s="18"/>
      <c r="P454" s="18"/>
      <c r="Q454" s="18"/>
      <c r="R454" s="18"/>
      <c r="S454" s="18"/>
      <c r="T454" s="18"/>
      <c r="U454" s="18"/>
      <c r="V454" s="18"/>
      <c r="W454" s="18"/>
      <c r="X454" s="18"/>
      <c r="Y454" s="18"/>
    </row>
    <row r="455" spans="1:25" ht="13.5" customHeight="1">
      <c r="A455" s="20"/>
      <c r="B455" s="20"/>
      <c r="C455" s="20"/>
      <c r="D455" s="20"/>
      <c r="E455" s="19"/>
      <c r="F455" s="19"/>
      <c r="G455" s="18"/>
      <c r="H455" s="18"/>
      <c r="I455" s="18"/>
      <c r="J455" s="18"/>
      <c r="K455" s="18"/>
      <c r="L455" s="18"/>
      <c r="M455" s="18"/>
      <c r="N455" s="18"/>
      <c r="O455" s="18"/>
      <c r="P455" s="18"/>
      <c r="Q455" s="18"/>
      <c r="R455" s="18"/>
      <c r="S455" s="18"/>
      <c r="T455" s="18"/>
      <c r="U455" s="18"/>
      <c r="V455" s="18"/>
      <c r="W455" s="18"/>
      <c r="X455" s="18"/>
      <c r="Y455" s="18"/>
    </row>
    <row r="456" spans="1:25" ht="13.5" customHeight="1">
      <c r="A456" s="20"/>
      <c r="B456" s="20"/>
      <c r="C456" s="20"/>
      <c r="D456" s="20"/>
      <c r="E456" s="19"/>
      <c r="F456" s="19"/>
      <c r="G456" s="18"/>
      <c r="H456" s="18"/>
      <c r="I456" s="18"/>
      <c r="J456" s="18"/>
      <c r="K456" s="18"/>
      <c r="L456" s="18"/>
      <c r="M456" s="18"/>
      <c r="N456" s="18"/>
      <c r="O456" s="18"/>
      <c r="P456" s="18"/>
      <c r="Q456" s="18"/>
      <c r="R456" s="18"/>
      <c r="S456" s="18"/>
      <c r="T456" s="18"/>
      <c r="U456" s="18"/>
      <c r="V456" s="18"/>
      <c r="W456" s="18"/>
      <c r="X456" s="18"/>
      <c r="Y456" s="18"/>
    </row>
    <row r="457" spans="1:25" ht="13.5" customHeight="1">
      <c r="A457" s="20"/>
      <c r="B457" s="20"/>
      <c r="C457" s="20"/>
      <c r="D457" s="20"/>
      <c r="E457" s="19"/>
      <c r="F457" s="19"/>
      <c r="G457" s="18"/>
      <c r="H457" s="18"/>
      <c r="I457" s="18"/>
      <c r="J457" s="18"/>
      <c r="K457" s="18"/>
      <c r="L457" s="18"/>
      <c r="M457" s="18"/>
      <c r="N457" s="18"/>
      <c r="O457" s="18"/>
      <c r="P457" s="18"/>
      <c r="Q457" s="18"/>
      <c r="R457" s="18"/>
      <c r="S457" s="18"/>
      <c r="T457" s="18"/>
      <c r="U457" s="18"/>
      <c r="V457" s="18"/>
      <c r="W457" s="18"/>
      <c r="X457" s="18"/>
      <c r="Y457" s="18"/>
    </row>
    <row r="458" spans="1:25" ht="13.5" customHeight="1">
      <c r="A458" s="20"/>
      <c r="B458" s="20"/>
      <c r="C458" s="20"/>
      <c r="D458" s="20"/>
      <c r="E458" s="19"/>
      <c r="F458" s="19"/>
      <c r="G458" s="18"/>
      <c r="H458" s="18"/>
      <c r="I458" s="18"/>
      <c r="J458" s="18"/>
      <c r="K458" s="18"/>
      <c r="L458" s="18"/>
      <c r="M458" s="18"/>
      <c r="N458" s="18"/>
      <c r="O458" s="18"/>
      <c r="P458" s="18"/>
      <c r="Q458" s="18"/>
      <c r="R458" s="18"/>
      <c r="S458" s="18"/>
      <c r="T458" s="18"/>
      <c r="U458" s="18"/>
      <c r="V458" s="18"/>
      <c r="W458" s="18"/>
      <c r="X458" s="18"/>
      <c r="Y458" s="18"/>
    </row>
    <row r="459" spans="1:25" ht="13.5" customHeight="1">
      <c r="A459" s="20"/>
      <c r="B459" s="20"/>
      <c r="C459" s="20"/>
      <c r="D459" s="20"/>
      <c r="E459" s="19"/>
      <c r="F459" s="19"/>
      <c r="G459" s="18"/>
      <c r="H459" s="18"/>
      <c r="I459" s="18"/>
      <c r="J459" s="18"/>
      <c r="K459" s="18"/>
      <c r="L459" s="18"/>
      <c r="M459" s="18"/>
      <c r="N459" s="18"/>
      <c r="O459" s="18"/>
      <c r="P459" s="18"/>
      <c r="Q459" s="18"/>
      <c r="R459" s="18"/>
      <c r="S459" s="18"/>
      <c r="T459" s="18"/>
      <c r="U459" s="18"/>
      <c r="V459" s="18"/>
      <c r="W459" s="18"/>
      <c r="X459" s="18"/>
      <c r="Y459" s="18"/>
    </row>
    <row r="460" spans="1:25" ht="13.5" customHeight="1">
      <c r="A460" s="20"/>
      <c r="B460" s="20"/>
      <c r="C460" s="20"/>
      <c r="D460" s="20"/>
      <c r="E460" s="19"/>
      <c r="F460" s="19"/>
      <c r="G460" s="18"/>
      <c r="H460" s="18"/>
      <c r="I460" s="18"/>
      <c r="J460" s="18"/>
      <c r="K460" s="18"/>
      <c r="L460" s="18"/>
      <c r="M460" s="18"/>
      <c r="N460" s="18"/>
      <c r="O460" s="18"/>
      <c r="P460" s="18"/>
      <c r="Q460" s="18"/>
      <c r="R460" s="18"/>
      <c r="S460" s="18"/>
      <c r="T460" s="18"/>
      <c r="U460" s="18"/>
      <c r="V460" s="18"/>
      <c r="W460" s="18"/>
      <c r="X460" s="18"/>
      <c r="Y460" s="18"/>
    </row>
    <row r="461" spans="1:25" ht="13.5" customHeight="1">
      <c r="A461" s="20"/>
      <c r="B461" s="20"/>
      <c r="C461" s="20"/>
      <c r="D461" s="20"/>
      <c r="E461" s="19"/>
      <c r="F461" s="19"/>
      <c r="G461" s="18"/>
      <c r="H461" s="18"/>
      <c r="I461" s="18"/>
      <c r="J461" s="18"/>
      <c r="K461" s="18"/>
      <c r="L461" s="18"/>
      <c r="M461" s="18"/>
      <c r="N461" s="18"/>
      <c r="O461" s="18"/>
      <c r="P461" s="18"/>
      <c r="Q461" s="18"/>
      <c r="R461" s="18"/>
      <c r="S461" s="18"/>
      <c r="T461" s="18"/>
      <c r="U461" s="18"/>
      <c r="V461" s="18"/>
      <c r="W461" s="18"/>
      <c r="X461" s="18"/>
      <c r="Y461" s="18"/>
    </row>
    <row r="462" spans="1:25" ht="13.5" customHeight="1">
      <c r="A462" s="20"/>
      <c r="B462" s="20"/>
      <c r="C462" s="20"/>
      <c r="D462" s="20"/>
      <c r="E462" s="19"/>
      <c r="F462" s="19"/>
      <c r="G462" s="18"/>
      <c r="H462" s="18"/>
      <c r="I462" s="18"/>
      <c r="J462" s="18"/>
      <c r="K462" s="18"/>
      <c r="L462" s="18"/>
      <c r="M462" s="18"/>
      <c r="N462" s="18"/>
      <c r="O462" s="18"/>
      <c r="P462" s="18"/>
      <c r="Q462" s="18"/>
      <c r="R462" s="18"/>
      <c r="S462" s="18"/>
      <c r="T462" s="18"/>
      <c r="U462" s="18"/>
      <c r="V462" s="18"/>
      <c r="W462" s="18"/>
      <c r="X462" s="18"/>
      <c r="Y462" s="18"/>
    </row>
    <row r="463" spans="1:25" ht="13.5" customHeight="1">
      <c r="A463" s="20"/>
      <c r="B463" s="20"/>
      <c r="C463" s="20"/>
      <c r="D463" s="20"/>
      <c r="E463" s="19"/>
      <c r="F463" s="19"/>
      <c r="G463" s="18"/>
      <c r="H463" s="18"/>
      <c r="I463" s="18"/>
      <c r="J463" s="18"/>
      <c r="K463" s="18"/>
      <c r="L463" s="18"/>
      <c r="M463" s="18"/>
      <c r="N463" s="18"/>
      <c r="O463" s="18"/>
      <c r="P463" s="18"/>
      <c r="Q463" s="18"/>
      <c r="R463" s="18"/>
      <c r="S463" s="18"/>
      <c r="T463" s="18"/>
      <c r="U463" s="18"/>
      <c r="V463" s="18"/>
      <c r="W463" s="18"/>
      <c r="X463" s="18"/>
      <c r="Y463" s="18"/>
    </row>
    <row r="464" spans="1:25" ht="13.5" customHeight="1">
      <c r="A464" s="20"/>
      <c r="B464" s="20"/>
      <c r="C464" s="20"/>
      <c r="D464" s="20"/>
      <c r="E464" s="19"/>
      <c r="F464" s="19"/>
      <c r="G464" s="18"/>
      <c r="H464" s="18"/>
      <c r="I464" s="18"/>
      <c r="J464" s="18"/>
      <c r="K464" s="18"/>
      <c r="L464" s="18"/>
      <c r="M464" s="18"/>
      <c r="N464" s="18"/>
      <c r="O464" s="18"/>
      <c r="P464" s="18"/>
      <c r="Q464" s="18"/>
      <c r="R464" s="18"/>
      <c r="S464" s="18"/>
      <c r="T464" s="18"/>
      <c r="U464" s="18"/>
      <c r="V464" s="18"/>
      <c r="W464" s="18"/>
      <c r="X464" s="18"/>
      <c r="Y464" s="18"/>
    </row>
    <row r="465" spans="1:25" ht="13.5" customHeight="1">
      <c r="A465" s="20"/>
      <c r="B465" s="20"/>
      <c r="C465" s="20"/>
      <c r="D465" s="20"/>
      <c r="E465" s="19"/>
      <c r="F465" s="19"/>
      <c r="G465" s="18"/>
      <c r="H465" s="18"/>
      <c r="I465" s="18"/>
      <c r="J465" s="18"/>
      <c r="K465" s="18"/>
      <c r="L465" s="18"/>
      <c r="M465" s="18"/>
      <c r="N465" s="18"/>
      <c r="O465" s="18"/>
      <c r="P465" s="18"/>
      <c r="Q465" s="18"/>
      <c r="R465" s="18"/>
      <c r="S465" s="18"/>
      <c r="T465" s="18"/>
      <c r="U465" s="18"/>
      <c r="V465" s="18"/>
      <c r="W465" s="18"/>
      <c r="X465" s="18"/>
      <c r="Y465" s="18"/>
    </row>
    <row r="466" spans="1:25" ht="13.5" customHeight="1">
      <c r="A466" s="20"/>
      <c r="B466" s="20"/>
      <c r="C466" s="20"/>
      <c r="D466" s="20"/>
      <c r="E466" s="19"/>
      <c r="F466" s="19"/>
      <c r="G466" s="18"/>
      <c r="H466" s="18"/>
      <c r="I466" s="18"/>
      <c r="J466" s="18"/>
      <c r="K466" s="18"/>
      <c r="L466" s="18"/>
      <c r="M466" s="18"/>
      <c r="N466" s="18"/>
      <c r="O466" s="18"/>
      <c r="P466" s="18"/>
      <c r="Q466" s="18"/>
      <c r="R466" s="18"/>
      <c r="S466" s="18"/>
      <c r="T466" s="18"/>
      <c r="U466" s="18"/>
      <c r="V466" s="18"/>
      <c r="W466" s="18"/>
      <c r="X466" s="18"/>
      <c r="Y466" s="18"/>
    </row>
    <row r="467" spans="1:25" ht="13.5" customHeight="1">
      <c r="A467" s="20"/>
      <c r="B467" s="20"/>
      <c r="C467" s="20"/>
      <c r="D467" s="20"/>
      <c r="E467" s="19"/>
      <c r="F467" s="19"/>
      <c r="G467" s="18"/>
      <c r="H467" s="18"/>
      <c r="I467" s="18"/>
      <c r="J467" s="18"/>
      <c r="K467" s="18"/>
      <c r="L467" s="18"/>
      <c r="M467" s="18"/>
      <c r="N467" s="18"/>
      <c r="O467" s="18"/>
      <c r="P467" s="18"/>
      <c r="Q467" s="18"/>
      <c r="R467" s="18"/>
      <c r="S467" s="18"/>
      <c r="T467" s="18"/>
      <c r="U467" s="18"/>
      <c r="V467" s="18"/>
      <c r="W467" s="18"/>
      <c r="X467" s="18"/>
      <c r="Y467" s="18"/>
    </row>
    <row r="468" spans="1:25" ht="13.5" customHeight="1">
      <c r="A468" s="20"/>
      <c r="B468" s="20"/>
      <c r="C468" s="20"/>
      <c r="D468" s="20"/>
      <c r="E468" s="19"/>
      <c r="F468" s="19"/>
      <c r="G468" s="18"/>
      <c r="H468" s="18"/>
      <c r="I468" s="18"/>
      <c r="J468" s="18"/>
      <c r="K468" s="18"/>
      <c r="L468" s="18"/>
      <c r="M468" s="18"/>
      <c r="N468" s="18"/>
      <c r="O468" s="18"/>
      <c r="P468" s="18"/>
      <c r="Q468" s="18"/>
      <c r="R468" s="18"/>
      <c r="S468" s="18"/>
      <c r="T468" s="18"/>
      <c r="U468" s="18"/>
      <c r="V468" s="18"/>
      <c r="W468" s="18"/>
      <c r="X468" s="18"/>
      <c r="Y468" s="18"/>
    </row>
    <row r="469" spans="1:25" ht="13.5" customHeight="1">
      <c r="A469" s="20"/>
      <c r="B469" s="20"/>
      <c r="C469" s="20"/>
      <c r="D469" s="20"/>
      <c r="E469" s="19"/>
      <c r="F469" s="19"/>
      <c r="G469" s="18"/>
      <c r="H469" s="18"/>
      <c r="I469" s="18"/>
      <c r="J469" s="18"/>
      <c r="K469" s="18"/>
      <c r="L469" s="18"/>
      <c r="M469" s="18"/>
      <c r="N469" s="18"/>
      <c r="O469" s="18"/>
      <c r="P469" s="18"/>
      <c r="Q469" s="18"/>
      <c r="R469" s="18"/>
      <c r="S469" s="18"/>
      <c r="T469" s="18"/>
      <c r="U469" s="18"/>
      <c r="V469" s="18"/>
      <c r="W469" s="18"/>
      <c r="X469" s="18"/>
      <c r="Y469" s="18"/>
    </row>
    <row r="470" spans="1:25" ht="13.5" customHeight="1">
      <c r="A470" s="20"/>
      <c r="B470" s="20"/>
      <c r="C470" s="20"/>
      <c r="D470" s="20"/>
      <c r="E470" s="19"/>
      <c r="F470" s="19"/>
      <c r="G470" s="18"/>
      <c r="H470" s="18"/>
      <c r="I470" s="18"/>
      <c r="J470" s="18"/>
      <c r="K470" s="18"/>
      <c r="L470" s="18"/>
      <c r="M470" s="18"/>
      <c r="N470" s="18"/>
      <c r="O470" s="18"/>
      <c r="P470" s="18"/>
      <c r="Q470" s="18"/>
      <c r="R470" s="18"/>
      <c r="S470" s="18"/>
      <c r="T470" s="18"/>
      <c r="U470" s="18"/>
      <c r="V470" s="18"/>
      <c r="W470" s="18"/>
      <c r="X470" s="18"/>
      <c r="Y470" s="18"/>
    </row>
    <row r="471" spans="1:25" ht="13.5" customHeight="1">
      <c r="A471" s="20"/>
      <c r="B471" s="20"/>
      <c r="C471" s="20"/>
      <c r="D471" s="20"/>
      <c r="E471" s="19"/>
      <c r="F471" s="19"/>
      <c r="G471" s="18"/>
      <c r="H471" s="18"/>
      <c r="I471" s="18"/>
      <c r="J471" s="18"/>
      <c r="K471" s="18"/>
      <c r="L471" s="18"/>
      <c r="M471" s="18"/>
      <c r="N471" s="18"/>
      <c r="O471" s="18"/>
      <c r="P471" s="18"/>
      <c r="Q471" s="18"/>
      <c r="R471" s="18"/>
      <c r="S471" s="18"/>
      <c r="T471" s="18"/>
      <c r="U471" s="18"/>
      <c r="V471" s="18"/>
      <c r="W471" s="18"/>
      <c r="X471" s="18"/>
      <c r="Y471" s="18"/>
    </row>
    <row r="472" spans="1:25" ht="13.5" customHeight="1">
      <c r="A472" s="20"/>
      <c r="B472" s="20"/>
      <c r="C472" s="20"/>
      <c r="D472" s="20"/>
      <c r="E472" s="19"/>
      <c r="F472" s="19"/>
      <c r="G472" s="18"/>
      <c r="H472" s="18"/>
      <c r="I472" s="18"/>
      <c r="J472" s="18"/>
      <c r="K472" s="18"/>
      <c r="L472" s="18"/>
      <c r="M472" s="18"/>
      <c r="N472" s="18"/>
      <c r="O472" s="18"/>
      <c r="P472" s="18"/>
      <c r="Q472" s="18"/>
      <c r="R472" s="18"/>
      <c r="S472" s="18"/>
      <c r="T472" s="18"/>
      <c r="U472" s="18"/>
      <c r="V472" s="18"/>
      <c r="W472" s="18"/>
      <c r="X472" s="18"/>
      <c r="Y472" s="18"/>
    </row>
    <row r="473" spans="1:25" ht="13.5" customHeight="1">
      <c r="A473" s="20"/>
      <c r="B473" s="20"/>
      <c r="C473" s="20"/>
      <c r="D473" s="20"/>
      <c r="E473" s="19"/>
      <c r="F473" s="19"/>
      <c r="G473" s="18"/>
      <c r="H473" s="18"/>
      <c r="I473" s="18"/>
      <c r="J473" s="18"/>
      <c r="K473" s="18"/>
      <c r="L473" s="18"/>
      <c r="M473" s="18"/>
      <c r="N473" s="18"/>
      <c r="O473" s="18"/>
      <c r="P473" s="18"/>
      <c r="Q473" s="18"/>
      <c r="R473" s="18"/>
      <c r="S473" s="18"/>
      <c r="T473" s="18"/>
      <c r="U473" s="18"/>
      <c r="V473" s="18"/>
      <c r="W473" s="18"/>
      <c r="X473" s="18"/>
      <c r="Y473" s="18"/>
    </row>
    <row r="474" spans="1:25" ht="13.5" customHeight="1">
      <c r="A474" s="20"/>
      <c r="B474" s="20"/>
      <c r="C474" s="20"/>
      <c r="D474" s="20"/>
      <c r="E474" s="19"/>
      <c r="F474" s="19"/>
      <c r="G474" s="18"/>
      <c r="H474" s="18"/>
      <c r="I474" s="18"/>
      <c r="J474" s="18"/>
      <c r="K474" s="18"/>
      <c r="L474" s="18"/>
      <c r="M474" s="18"/>
      <c r="N474" s="18"/>
      <c r="O474" s="18"/>
      <c r="P474" s="18"/>
      <c r="Q474" s="18"/>
      <c r="R474" s="18"/>
      <c r="S474" s="18"/>
      <c r="T474" s="18"/>
      <c r="U474" s="18"/>
      <c r="V474" s="18"/>
      <c r="W474" s="18"/>
      <c r="X474" s="18"/>
      <c r="Y474" s="18"/>
    </row>
    <row r="475" spans="1:25" ht="13.5" customHeight="1">
      <c r="A475" s="20"/>
      <c r="B475" s="20"/>
      <c r="C475" s="20"/>
      <c r="D475" s="20"/>
      <c r="E475" s="19"/>
      <c r="F475" s="19"/>
      <c r="G475" s="18"/>
      <c r="H475" s="18"/>
      <c r="I475" s="18"/>
      <c r="J475" s="18"/>
      <c r="K475" s="18"/>
      <c r="L475" s="18"/>
      <c r="M475" s="18"/>
      <c r="N475" s="18"/>
      <c r="O475" s="18"/>
      <c r="P475" s="18"/>
      <c r="Q475" s="18"/>
      <c r="R475" s="18"/>
      <c r="S475" s="18"/>
      <c r="T475" s="18"/>
      <c r="U475" s="18"/>
      <c r="V475" s="18"/>
      <c r="W475" s="18"/>
      <c r="X475" s="18"/>
      <c r="Y475" s="18"/>
    </row>
    <row r="476" spans="1:25" ht="13.5" customHeight="1">
      <c r="A476" s="20"/>
      <c r="B476" s="20"/>
      <c r="C476" s="20"/>
      <c r="D476" s="20"/>
      <c r="E476" s="19"/>
      <c r="F476" s="19"/>
      <c r="G476" s="18"/>
      <c r="H476" s="18"/>
      <c r="I476" s="18"/>
      <c r="J476" s="18"/>
      <c r="K476" s="18"/>
      <c r="L476" s="18"/>
      <c r="M476" s="18"/>
      <c r="N476" s="18"/>
      <c r="O476" s="18"/>
      <c r="P476" s="18"/>
      <c r="Q476" s="18"/>
      <c r="R476" s="18"/>
      <c r="S476" s="18"/>
      <c r="T476" s="18"/>
      <c r="U476" s="18"/>
      <c r="V476" s="18"/>
      <c r="W476" s="18"/>
      <c r="X476" s="18"/>
      <c r="Y476" s="18"/>
    </row>
    <row r="477" spans="1:25" ht="13.5" customHeight="1">
      <c r="A477" s="20"/>
      <c r="B477" s="20"/>
      <c r="C477" s="20"/>
      <c r="D477" s="20"/>
      <c r="E477" s="19"/>
      <c r="F477" s="19"/>
      <c r="G477" s="18"/>
      <c r="H477" s="18"/>
      <c r="I477" s="18"/>
      <c r="J477" s="18"/>
      <c r="K477" s="18"/>
      <c r="L477" s="18"/>
      <c r="M477" s="18"/>
      <c r="N477" s="18"/>
      <c r="O477" s="18"/>
      <c r="P477" s="18"/>
      <c r="Q477" s="18"/>
      <c r="R477" s="18"/>
      <c r="S477" s="18"/>
      <c r="T477" s="18"/>
      <c r="U477" s="18"/>
      <c r="V477" s="18"/>
      <c r="W477" s="18"/>
      <c r="X477" s="18"/>
      <c r="Y477" s="18"/>
    </row>
    <row r="478" spans="1:25" ht="13.5" customHeight="1">
      <c r="A478" s="20"/>
      <c r="B478" s="20"/>
      <c r="C478" s="20"/>
      <c r="D478" s="20"/>
      <c r="E478" s="19"/>
      <c r="F478" s="19"/>
      <c r="G478" s="18"/>
      <c r="H478" s="18"/>
      <c r="I478" s="18"/>
      <c r="J478" s="18"/>
      <c r="K478" s="18"/>
      <c r="L478" s="18"/>
      <c r="M478" s="18"/>
      <c r="N478" s="18"/>
      <c r="O478" s="18"/>
      <c r="P478" s="18"/>
      <c r="Q478" s="18"/>
      <c r="R478" s="18"/>
      <c r="S478" s="18"/>
      <c r="T478" s="18"/>
      <c r="U478" s="18"/>
      <c r="V478" s="18"/>
      <c r="W478" s="18"/>
      <c r="X478" s="18"/>
      <c r="Y478" s="18"/>
    </row>
    <row r="479" spans="1:25" ht="13.5" customHeight="1">
      <c r="A479" s="20"/>
      <c r="B479" s="20"/>
      <c r="C479" s="20"/>
      <c r="D479" s="20"/>
      <c r="E479" s="19"/>
      <c r="F479" s="19"/>
      <c r="G479" s="18"/>
      <c r="H479" s="18"/>
      <c r="I479" s="18"/>
      <c r="J479" s="18"/>
      <c r="K479" s="18"/>
      <c r="L479" s="18"/>
      <c r="M479" s="18"/>
      <c r="N479" s="18"/>
      <c r="O479" s="18"/>
      <c r="P479" s="18"/>
      <c r="Q479" s="18"/>
      <c r="R479" s="18"/>
      <c r="S479" s="18"/>
      <c r="T479" s="18"/>
      <c r="U479" s="18"/>
      <c r="V479" s="18"/>
      <c r="W479" s="18"/>
      <c r="X479" s="18"/>
      <c r="Y479" s="18"/>
    </row>
    <row r="480" spans="1:25" ht="13.5" customHeight="1">
      <c r="A480" s="20"/>
      <c r="B480" s="20"/>
      <c r="C480" s="20"/>
      <c r="D480" s="20"/>
      <c r="E480" s="19"/>
      <c r="F480" s="19"/>
      <c r="G480" s="18"/>
      <c r="H480" s="18"/>
      <c r="I480" s="18"/>
      <c r="J480" s="18"/>
      <c r="K480" s="18"/>
      <c r="L480" s="18"/>
      <c r="M480" s="18"/>
      <c r="N480" s="18"/>
      <c r="O480" s="18"/>
      <c r="P480" s="18"/>
      <c r="Q480" s="18"/>
      <c r="R480" s="18"/>
      <c r="S480" s="18"/>
      <c r="T480" s="18"/>
      <c r="U480" s="18"/>
      <c r="V480" s="18"/>
      <c r="W480" s="18"/>
      <c r="X480" s="18"/>
      <c r="Y480" s="18"/>
    </row>
    <row r="481" spans="1:25" ht="13.5" customHeight="1">
      <c r="A481" s="20"/>
      <c r="B481" s="20"/>
      <c r="C481" s="20"/>
      <c r="D481" s="20"/>
      <c r="E481" s="19"/>
      <c r="F481" s="19"/>
      <c r="G481" s="18"/>
      <c r="H481" s="18"/>
      <c r="I481" s="18"/>
      <c r="J481" s="18"/>
      <c r="K481" s="18"/>
      <c r="L481" s="18"/>
      <c r="M481" s="18"/>
      <c r="N481" s="18"/>
      <c r="O481" s="18"/>
      <c r="P481" s="18"/>
      <c r="Q481" s="18"/>
      <c r="R481" s="18"/>
      <c r="S481" s="18"/>
      <c r="T481" s="18"/>
      <c r="U481" s="18"/>
      <c r="V481" s="18"/>
      <c r="W481" s="18"/>
      <c r="X481" s="18"/>
      <c r="Y481" s="18"/>
    </row>
    <row r="482" spans="1:25" ht="13.5" customHeight="1">
      <c r="A482" s="20"/>
      <c r="B482" s="20"/>
      <c r="C482" s="20"/>
      <c r="D482" s="20"/>
      <c r="E482" s="19"/>
      <c r="F482" s="19"/>
      <c r="G482" s="18"/>
      <c r="H482" s="18"/>
      <c r="I482" s="18"/>
      <c r="J482" s="18"/>
      <c r="K482" s="18"/>
      <c r="L482" s="18"/>
      <c r="M482" s="18"/>
      <c r="N482" s="18"/>
      <c r="O482" s="18"/>
      <c r="P482" s="18"/>
      <c r="Q482" s="18"/>
      <c r="R482" s="18"/>
      <c r="S482" s="18"/>
      <c r="T482" s="18"/>
      <c r="U482" s="18"/>
      <c r="V482" s="18"/>
      <c r="W482" s="18"/>
      <c r="X482" s="18"/>
      <c r="Y482" s="18"/>
    </row>
    <row r="483" spans="1:25" ht="13.5" customHeight="1">
      <c r="A483" s="20"/>
      <c r="B483" s="20"/>
      <c r="C483" s="20"/>
      <c r="D483" s="20"/>
      <c r="E483" s="19"/>
      <c r="F483" s="19"/>
      <c r="G483" s="18"/>
      <c r="H483" s="18"/>
      <c r="I483" s="18"/>
      <c r="J483" s="18"/>
      <c r="K483" s="18"/>
      <c r="L483" s="18"/>
      <c r="M483" s="18"/>
      <c r="N483" s="18"/>
      <c r="O483" s="18"/>
      <c r="P483" s="18"/>
      <c r="Q483" s="18"/>
      <c r="R483" s="18"/>
      <c r="S483" s="18"/>
      <c r="T483" s="18"/>
      <c r="U483" s="18"/>
      <c r="V483" s="18"/>
      <c r="W483" s="18"/>
      <c r="X483" s="18"/>
      <c r="Y483" s="18"/>
    </row>
    <row r="484" spans="1:25" ht="13.5" customHeight="1">
      <c r="A484" s="20"/>
      <c r="B484" s="20"/>
      <c r="C484" s="20"/>
      <c r="D484" s="20"/>
      <c r="E484" s="19"/>
      <c r="F484" s="19"/>
      <c r="G484" s="18"/>
      <c r="H484" s="18"/>
      <c r="I484" s="18"/>
      <c r="J484" s="18"/>
      <c r="K484" s="18"/>
      <c r="L484" s="18"/>
      <c r="M484" s="18"/>
      <c r="N484" s="18"/>
      <c r="O484" s="18"/>
      <c r="P484" s="18"/>
      <c r="Q484" s="18"/>
      <c r="R484" s="18"/>
      <c r="S484" s="18"/>
      <c r="T484" s="18"/>
      <c r="U484" s="18"/>
      <c r="V484" s="18"/>
      <c r="W484" s="18"/>
      <c r="X484" s="18"/>
      <c r="Y484" s="18"/>
    </row>
    <row r="485" spans="1:25" ht="13.5" customHeight="1">
      <c r="A485" s="20"/>
      <c r="B485" s="20"/>
      <c r="C485" s="20"/>
      <c r="D485" s="20"/>
      <c r="E485" s="19"/>
      <c r="F485" s="19"/>
      <c r="G485" s="18"/>
      <c r="H485" s="18"/>
      <c r="I485" s="18"/>
      <c r="J485" s="18"/>
      <c r="K485" s="18"/>
      <c r="L485" s="18"/>
      <c r="M485" s="18"/>
      <c r="N485" s="18"/>
      <c r="O485" s="18"/>
      <c r="P485" s="18"/>
      <c r="Q485" s="18"/>
      <c r="R485" s="18"/>
      <c r="S485" s="18"/>
      <c r="T485" s="18"/>
      <c r="U485" s="18"/>
      <c r="V485" s="18"/>
      <c r="W485" s="18"/>
      <c r="X485" s="18"/>
      <c r="Y485" s="18"/>
    </row>
    <row r="486" spans="1:25" ht="13.5" customHeight="1">
      <c r="A486" s="20"/>
      <c r="B486" s="20"/>
      <c r="C486" s="20"/>
      <c r="D486" s="20"/>
      <c r="E486" s="19"/>
      <c r="F486" s="19"/>
      <c r="G486" s="18"/>
      <c r="H486" s="18"/>
      <c r="I486" s="18"/>
      <c r="J486" s="18"/>
      <c r="K486" s="18"/>
      <c r="L486" s="18"/>
      <c r="M486" s="18"/>
      <c r="N486" s="18"/>
      <c r="O486" s="18"/>
      <c r="P486" s="18"/>
      <c r="Q486" s="18"/>
      <c r="R486" s="18"/>
      <c r="S486" s="18"/>
      <c r="T486" s="18"/>
      <c r="U486" s="18"/>
      <c r="V486" s="18"/>
      <c r="W486" s="18"/>
      <c r="X486" s="18"/>
      <c r="Y486" s="18"/>
    </row>
    <row r="487" spans="1:25" ht="13.5" customHeight="1">
      <c r="A487" s="20"/>
      <c r="B487" s="20"/>
      <c r="C487" s="20"/>
      <c r="D487" s="20"/>
      <c r="E487" s="19"/>
      <c r="F487" s="19"/>
      <c r="G487" s="18"/>
      <c r="H487" s="18"/>
      <c r="I487" s="18"/>
      <c r="J487" s="18"/>
      <c r="K487" s="18"/>
      <c r="L487" s="18"/>
      <c r="M487" s="18"/>
      <c r="N487" s="18"/>
      <c r="O487" s="18"/>
      <c r="P487" s="18"/>
      <c r="Q487" s="18"/>
      <c r="R487" s="18"/>
      <c r="S487" s="18"/>
      <c r="T487" s="18"/>
      <c r="U487" s="18"/>
      <c r="V487" s="18"/>
      <c r="W487" s="18"/>
      <c r="X487" s="18"/>
      <c r="Y487" s="18"/>
    </row>
    <row r="488" spans="1:25" ht="13.5" customHeight="1">
      <c r="A488" s="20"/>
      <c r="B488" s="20"/>
      <c r="C488" s="20"/>
      <c r="D488" s="20"/>
      <c r="E488" s="19"/>
      <c r="F488" s="19"/>
      <c r="G488" s="18"/>
      <c r="H488" s="18"/>
      <c r="I488" s="18"/>
      <c r="J488" s="18"/>
      <c r="K488" s="18"/>
      <c r="L488" s="18"/>
      <c r="M488" s="18"/>
      <c r="N488" s="18"/>
      <c r="O488" s="18"/>
      <c r="P488" s="18"/>
      <c r="Q488" s="18"/>
      <c r="R488" s="18"/>
      <c r="S488" s="18"/>
      <c r="T488" s="18"/>
      <c r="U488" s="18"/>
      <c r="V488" s="18"/>
      <c r="W488" s="18"/>
      <c r="X488" s="18"/>
      <c r="Y488" s="18"/>
    </row>
    <row r="489" spans="1:25" ht="13.5" customHeight="1">
      <c r="A489" s="20"/>
      <c r="B489" s="20"/>
      <c r="C489" s="20"/>
      <c r="D489" s="20"/>
      <c r="E489" s="19"/>
      <c r="F489" s="19"/>
      <c r="G489" s="18"/>
      <c r="H489" s="18"/>
      <c r="I489" s="18"/>
      <c r="J489" s="18"/>
      <c r="K489" s="18"/>
      <c r="L489" s="18"/>
      <c r="M489" s="18"/>
      <c r="N489" s="18"/>
      <c r="O489" s="18"/>
      <c r="P489" s="18"/>
      <c r="Q489" s="18"/>
      <c r="R489" s="18"/>
      <c r="S489" s="18"/>
      <c r="T489" s="18"/>
      <c r="U489" s="18"/>
      <c r="V489" s="18"/>
      <c r="W489" s="18"/>
      <c r="X489" s="18"/>
      <c r="Y489" s="18"/>
    </row>
    <row r="490" spans="1:25" ht="13.5" customHeight="1">
      <c r="A490" s="20"/>
      <c r="B490" s="20"/>
      <c r="C490" s="20"/>
      <c r="D490" s="20"/>
      <c r="E490" s="19"/>
      <c r="F490" s="19"/>
      <c r="G490" s="18"/>
      <c r="H490" s="18"/>
      <c r="I490" s="18"/>
      <c r="J490" s="18"/>
      <c r="K490" s="18"/>
      <c r="L490" s="18"/>
      <c r="M490" s="18"/>
      <c r="N490" s="18"/>
      <c r="O490" s="18"/>
      <c r="P490" s="18"/>
      <c r="Q490" s="18"/>
      <c r="R490" s="18"/>
      <c r="S490" s="18"/>
      <c r="T490" s="18"/>
      <c r="U490" s="18"/>
      <c r="V490" s="18"/>
      <c r="W490" s="18"/>
      <c r="X490" s="18"/>
      <c r="Y490" s="18"/>
    </row>
    <row r="491" spans="1:25" ht="13.5" customHeight="1">
      <c r="A491" s="20"/>
      <c r="B491" s="20"/>
      <c r="C491" s="20"/>
      <c r="D491" s="20"/>
      <c r="E491" s="19"/>
      <c r="F491" s="19"/>
      <c r="G491" s="18"/>
      <c r="H491" s="18"/>
      <c r="I491" s="18"/>
      <c r="J491" s="18"/>
      <c r="K491" s="18"/>
      <c r="L491" s="18"/>
      <c r="M491" s="18"/>
      <c r="N491" s="18"/>
      <c r="O491" s="18"/>
      <c r="P491" s="18"/>
      <c r="Q491" s="18"/>
      <c r="R491" s="18"/>
      <c r="S491" s="18"/>
      <c r="T491" s="18"/>
      <c r="U491" s="18"/>
      <c r="V491" s="18"/>
      <c r="W491" s="18"/>
      <c r="X491" s="18"/>
      <c r="Y491" s="18"/>
    </row>
    <row r="492" spans="1:25" ht="13.5" customHeight="1">
      <c r="A492" s="20"/>
      <c r="B492" s="20"/>
      <c r="C492" s="20"/>
      <c r="D492" s="20"/>
      <c r="E492" s="19"/>
      <c r="F492" s="19"/>
      <c r="G492" s="18"/>
      <c r="H492" s="18"/>
      <c r="I492" s="18"/>
      <c r="J492" s="18"/>
      <c r="K492" s="18"/>
      <c r="L492" s="18"/>
      <c r="M492" s="18"/>
      <c r="N492" s="18"/>
      <c r="O492" s="18"/>
      <c r="P492" s="18"/>
      <c r="Q492" s="18"/>
      <c r="R492" s="18"/>
      <c r="S492" s="18"/>
      <c r="T492" s="18"/>
      <c r="U492" s="18"/>
      <c r="V492" s="18"/>
      <c r="W492" s="18"/>
      <c r="X492" s="18"/>
      <c r="Y492" s="18"/>
    </row>
    <row r="493" spans="1:25" ht="13.5" customHeight="1">
      <c r="A493" s="20"/>
      <c r="B493" s="20"/>
      <c r="C493" s="20"/>
      <c r="D493" s="20"/>
      <c r="E493" s="19"/>
      <c r="F493" s="19"/>
      <c r="G493" s="18"/>
      <c r="H493" s="18"/>
      <c r="I493" s="18"/>
      <c r="J493" s="18"/>
      <c r="K493" s="18"/>
      <c r="L493" s="18"/>
      <c r="M493" s="18"/>
      <c r="N493" s="18"/>
      <c r="O493" s="18"/>
      <c r="P493" s="18"/>
      <c r="Q493" s="18"/>
      <c r="R493" s="18"/>
      <c r="S493" s="18"/>
      <c r="T493" s="18"/>
      <c r="U493" s="18"/>
      <c r="V493" s="18"/>
      <c r="W493" s="18"/>
      <c r="X493" s="18"/>
      <c r="Y493" s="18"/>
    </row>
    <row r="494" spans="1:25" ht="13.5" customHeight="1">
      <c r="A494" s="20"/>
      <c r="B494" s="20"/>
      <c r="C494" s="20"/>
      <c r="D494" s="20"/>
      <c r="E494" s="19"/>
      <c r="F494" s="19"/>
      <c r="G494" s="18"/>
      <c r="H494" s="18"/>
      <c r="I494" s="18"/>
      <c r="J494" s="18"/>
      <c r="K494" s="18"/>
      <c r="L494" s="18"/>
      <c r="M494" s="18"/>
      <c r="N494" s="18"/>
      <c r="O494" s="18"/>
      <c r="P494" s="18"/>
      <c r="Q494" s="18"/>
      <c r="R494" s="18"/>
      <c r="S494" s="18"/>
      <c r="T494" s="18"/>
      <c r="U494" s="18"/>
      <c r="V494" s="18"/>
      <c r="W494" s="18"/>
      <c r="X494" s="18"/>
      <c r="Y494" s="18"/>
    </row>
    <row r="495" spans="1:25" ht="13.5" customHeight="1">
      <c r="A495" s="20"/>
      <c r="B495" s="20"/>
      <c r="C495" s="20"/>
      <c r="D495" s="20"/>
      <c r="E495" s="19"/>
      <c r="F495" s="19"/>
      <c r="G495" s="18"/>
      <c r="H495" s="18"/>
      <c r="I495" s="18"/>
      <c r="J495" s="18"/>
      <c r="K495" s="18"/>
      <c r="L495" s="18"/>
      <c r="M495" s="18"/>
      <c r="N495" s="18"/>
      <c r="O495" s="18"/>
      <c r="P495" s="18"/>
      <c r="Q495" s="18"/>
      <c r="R495" s="18"/>
      <c r="S495" s="18"/>
      <c r="T495" s="18"/>
      <c r="U495" s="18"/>
      <c r="V495" s="18"/>
      <c r="W495" s="18"/>
      <c r="X495" s="18"/>
      <c r="Y495" s="18"/>
    </row>
    <row r="496" spans="1:25" ht="13.5" customHeight="1">
      <c r="A496" s="20"/>
      <c r="B496" s="20"/>
      <c r="C496" s="20"/>
      <c r="D496" s="20"/>
      <c r="E496" s="19"/>
      <c r="F496" s="19"/>
      <c r="G496" s="18"/>
      <c r="H496" s="18"/>
      <c r="I496" s="18"/>
      <c r="J496" s="18"/>
      <c r="K496" s="18"/>
      <c r="L496" s="18"/>
      <c r="M496" s="18"/>
      <c r="N496" s="18"/>
      <c r="O496" s="18"/>
      <c r="P496" s="18"/>
      <c r="Q496" s="18"/>
      <c r="R496" s="18"/>
      <c r="S496" s="18"/>
      <c r="T496" s="18"/>
      <c r="U496" s="18"/>
      <c r="V496" s="18"/>
      <c r="W496" s="18"/>
      <c r="X496" s="18"/>
      <c r="Y496" s="18"/>
    </row>
    <row r="497" spans="1:25" ht="13.5" customHeight="1">
      <c r="A497" s="20"/>
      <c r="B497" s="20"/>
      <c r="C497" s="20"/>
      <c r="D497" s="20"/>
      <c r="E497" s="19"/>
      <c r="F497" s="19"/>
      <c r="G497" s="18"/>
      <c r="H497" s="18"/>
      <c r="I497" s="18"/>
      <c r="J497" s="18"/>
      <c r="K497" s="18"/>
      <c r="L497" s="18"/>
      <c r="M497" s="18"/>
      <c r="N497" s="18"/>
      <c r="O497" s="18"/>
      <c r="P497" s="18"/>
      <c r="Q497" s="18"/>
      <c r="R497" s="18"/>
      <c r="S497" s="18"/>
      <c r="T497" s="18"/>
      <c r="U497" s="18"/>
      <c r="V497" s="18"/>
      <c r="W497" s="18"/>
      <c r="X497" s="18"/>
      <c r="Y497" s="18"/>
    </row>
    <row r="498" spans="1:25" ht="13.5" customHeight="1">
      <c r="A498" s="20"/>
      <c r="B498" s="20"/>
      <c r="C498" s="20"/>
      <c r="D498" s="20"/>
      <c r="E498" s="19"/>
      <c r="F498" s="19"/>
      <c r="G498" s="18"/>
      <c r="H498" s="18"/>
      <c r="I498" s="18"/>
      <c r="J498" s="18"/>
      <c r="K498" s="18"/>
      <c r="L498" s="18"/>
      <c r="M498" s="18"/>
      <c r="N498" s="18"/>
      <c r="O498" s="18"/>
      <c r="P498" s="18"/>
      <c r="Q498" s="18"/>
      <c r="R498" s="18"/>
      <c r="S498" s="18"/>
      <c r="T498" s="18"/>
      <c r="U498" s="18"/>
      <c r="V498" s="18"/>
      <c r="W498" s="18"/>
      <c r="X498" s="18"/>
      <c r="Y498" s="18"/>
    </row>
    <row r="499" spans="1:25" ht="13.5" customHeight="1">
      <c r="A499" s="20"/>
      <c r="B499" s="20"/>
      <c r="C499" s="20"/>
      <c r="D499" s="20"/>
      <c r="E499" s="19"/>
      <c r="F499" s="19"/>
      <c r="G499" s="18"/>
      <c r="H499" s="18"/>
      <c r="I499" s="18"/>
      <c r="J499" s="18"/>
      <c r="K499" s="18"/>
      <c r="L499" s="18"/>
      <c r="M499" s="18"/>
      <c r="N499" s="18"/>
      <c r="O499" s="18"/>
      <c r="P499" s="18"/>
      <c r="Q499" s="18"/>
      <c r="R499" s="18"/>
      <c r="S499" s="18"/>
      <c r="T499" s="18"/>
      <c r="U499" s="18"/>
      <c r="V499" s="18"/>
      <c r="W499" s="18"/>
      <c r="X499" s="18"/>
      <c r="Y499" s="18"/>
    </row>
    <row r="500" spans="1:25" ht="13.5" customHeight="1">
      <c r="A500" s="20"/>
      <c r="B500" s="20"/>
      <c r="C500" s="20"/>
      <c r="D500" s="20"/>
      <c r="E500" s="19"/>
      <c r="F500" s="19"/>
      <c r="G500" s="18"/>
      <c r="H500" s="18"/>
      <c r="I500" s="18"/>
      <c r="J500" s="18"/>
      <c r="K500" s="18"/>
      <c r="L500" s="18"/>
      <c r="M500" s="18"/>
      <c r="N500" s="18"/>
      <c r="O500" s="18"/>
      <c r="P500" s="18"/>
      <c r="Q500" s="18"/>
      <c r="R500" s="18"/>
      <c r="S500" s="18"/>
      <c r="T500" s="18"/>
      <c r="U500" s="18"/>
      <c r="V500" s="18"/>
      <c r="W500" s="18"/>
      <c r="X500" s="18"/>
      <c r="Y500" s="18"/>
    </row>
    <row r="501" spans="1:25" ht="13.5" customHeight="1">
      <c r="A501" s="20"/>
      <c r="B501" s="20"/>
      <c r="C501" s="20"/>
      <c r="D501" s="20"/>
      <c r="E501" s="19"/>
      <c r="F501" s="19"/>
      <c r="G501" s="18"/>
      <c r="H501" s="18"/>
      <c r="I501" s="18"/>
      <c r="J501" s="18"/>
      <c r="K501" s="18"/>
      <c r="L501" s="18"/>
      <c r="M501" s="18"/>
      <c r="N501" s="18"/>
      <c r="O501" s="18"/>
      <c r="P501" s="18"/>
      <c r="Q501" s="18"/>
      <c r="R501" s="18"/>
      <c r="S501" s="18"/>
      <c r="T501" s="18"/>
      <c r="U501" s="18"/>
      <c r="V501" s="18"/>
      <c r="W501" s="18"/>
      <c r="X501" s="18"/>
      <c r="Y501" s="18"/>
    </row>
    <row r="502" spans="1:25" ht="13.5" customHeight="1">
      <c r="A502" s="20"/>
      <c r="B502" s="20"/>
      <c r="C502" s="20"/>
      <c r="D502" s="20"/>
      <c r="E502" s="19"/>
      <c r="F502" s="19"/>
      <c r="G502" s="18"/>
      <c r="H502" s="18"/>
      <c r="I502" s="18"/>
      <c r="J502" s="18"/>
      <c r="K502" s="18"/>
      <c r="L502" s="18"/>
      <c r="M502" s="18"/>
      <c r="N502" s="18"/>
      <c r="O502" s="18"/>
      <c r="P502" s="18"/>
      <c r="Q502" s="18"/>
      <c r="R502" s="18"/>
      <c r="S502" s="18"/>
      <c r="T502" s="18"/>
      <c r="U502" s="18"/>
      <c r="V502" s="18"/>
      <c r="W502" s="18"/>
      <c r="X502" s="18"/>
      <c r="Y502" s="18"/>
    </row>
    <row r="503" spans="1:25" ht="13.5" customHeight="1">
      <c r="A503" s="20"/>
      <c r="B503" s="20"/>
      <c r="C503" s="20"/>
      <c r="D503" s="20"/>
      <c r="E503" s="19"/>
      <c r="F503" s="19"/>
      <c r="G503" s="18"/>
      <c r="H503" s="18"/>
      <c r="I503" s="18"/>
      <c r="J503" s="18"/>
      <c r="K503" s="18"/>
      <c r="L503" s="18"/>
      <c r="M503" s="18"/>
      <c r="N503" s="18"/>
      <c r="O503" s="18"/>
      <c r="P503" s="18"/>
      <c r="Q503" s="18"/>
      <c r="R503" s="18"/>
      <c r="S503" s="18"/>
      <c r="T503" s="18"/>
      <c r="U503" s="18"/>
      <c r="V503" s="18"/>
      <c r="W503" s="18"/>
      <c r="X503" s="18"/>
      <c r="Y503" s="18"/>
    </row>
    <row r="504" spans="1:25" ht="13.5" customHeight="1">
      <c r="A504" s="20"/>
      <c r="B504" s="20"/>
      <c r="C504" s="20"/>
      <c r="D504" s="20"/>
      <c r="E504" s="19"/>
      <c r="F504" s="19"/>
      <c r="G504" s="18"/>
      <c r="H504" s="18"/>
      <c r="I504" s="18"/>
      <c r="J504" s="18"/>
      <c r="K504" s="18"/>
      <c r="L504" s="18"/>
      <c r="M504" s="18"/>
      <c r="N504" s="18"/>
      <c r="O504" s="18"/>
      <c r="P504" s="18"/>
      <c r="Q504" s="18"/>
      <c r="R504" s="18"/>
      <c r="S504" s="18"/>
      <c r="T504" s="18"/>
      <c r="U504" s="18"/>
      <c r="V504" s="18"/>
      <c r="W504" s="18"/>
      <c r="X504" s="18"/>
      <c r="Y504" s="18"/>
    </row>
    <row r="505" spans="1:25" ht="13.5" customHeight="1">
      <c r="A505" s="20"/>
      <c r="B505" s="20"/>
      <c r="C505" s="20"/>
      <c r="D505" s="20"/>
      <c r="E505" s="19"/>
      <c r="F505" s="19"/>
      <c r="G505" s="18"/>
      <c r="H505" s="18"/>
      <c r="I505" s="18"/>
      <c r="J505" s="18"/>
      <c r="K505" s="18"/>
      <c r="L505" s="18"/>
      <c r="M505" s="18"/>
      <c r="N505" s="18"/>
      <c r="O505" s="18"/>
      <c r="P505" s="18"/>
      <c r="Q505" s="18"/>
      <c r="R505" s="18"/>
      <c r="S505" s="18"/>
      <c r="T505" s="18"/>
      <c r="U505" s="18"/>
      <c r="V505" s="18"/>
      <c r="W505" s="18"/>
      <c r="X505" s="18"/>
      <c r="Y505" s="18"/>
    </row>
    <row r="506" spans="1:25" ht="13.5" customHeight="1">
      <c r="A506" s="20"/>
      <c r="B506" s="20"/>
      <c r="C506" s="20"/>
      <c r="D506" s="20"/>
      <c r="E506" s="19"/>
      <c r="F506" s="19"/>
      <c r="G506" s="18"/>
      <c r="H506" s="18"/>
      <c r="I506" s="18"/>
      <c r="J506" s="18"/>
      <c r="K506" s="18"/>
      <c r="L506" s="18"/>
      <c r="M506" s="18"/>
      <c r="N506" s="18"/>
      <c r="O506" s="18"/>
      <c r="P506" s="18"/>
      <c r="Q506" s="18"/>
      <c r="R506" s="18"/>
      <c r="S506" s="18"/>
      <c r="T506" s="18"/>
      <c r="U506" s="18"/>
      <c r="V506" s="18"/>
      <c r="W506" s="18"/>
      <c r="X506" s="18"/>
      <c r="Y506" s="18"/>
    </row>
    <row r="507" spans="1:25" ht="13.5" customHeight="1">
      <c r="A507" s="20"/>
      <c r="B507" s="20"/>
      <c r="C507" s="20"/>
      <c r="D507" s="20"/>
      <c r="E507" s="19"/>
      <c r="F507" s="19"/>
      <c r="G507" s="18"/>
      <c r="H507" s="18"/>
      <c r="I507" s="18"/>
      <c r="J507" s="18"/>
      <c r="K507" s="18"/>
      <c r="L507" s="18"/>
      <c r="M507" s="18"/>
      <c r="N507" s="18"/>
      <c r="O507" s="18"/>
      <c r="P507" s="18"/>
      <c r="Q507" s="18"/>
      <c r="R507" s="18"/>
      <c r="S507" s="18"/>
      <c r="T507" s="18"/>
      <c r="U507" s="18"/>
      <c r="V507" s="18"/>
      <c r="W507" s="18"/>
      <c r="X507" s="18"/>
      <c r="Y507" s="18"/>
    </row>
    <row r="508" spans="1:25" ht="13.5" customHeight="1">
      <c r="A508" s="20"/>
      <c r="B508" s="20"/>
      <c r="C508" s="20"/>
      <c r="D508" s="20"/>
      <c r="E508" s="19"/>
      <c r="F508" s="19"/>
      <c r="G508" s="18"/>
      <c r="H508" s="18"/>
      <c r="I508" s="18"/>
      <c r="J508" s="18"/>
      <c r="K508" s="18"/>
      <c r="L508" s="18"/>
      <c r="M508" s="18"/>
      <c r="N508" s="18"/>
      <c r="O508" s="18"/>
      <c r="P508" s="18"/>
      <c r="Q508" s="18"/>
      <c r="R508" s="18"/>
      <c r="S508" s="18"/>
      <c r="T508" s="18"/>
      <c r="U508" s="18"/>
      <c r="V508" s="18"/>
      <c r="W508" s="18"/>
      <c r="X508" s="18"/>
      <c r="Y508" s="18"/>
    </row>
    <row r="509" spans="1:25" ht="13.5" customHeight="1">
      <c r="A509" s="20"/>
      <c r="B509" s="20"/>
      <c r="C509" s="20"/>
      <c r="D509" s="20"/>
      <c r="E509" s="19"/>
      <c r="F509" s="19"/>
      <c r="G509" s="18"/>
      <c r="H509" s="18"/>
      <c r="I509" s="18"/>
      <c r="J509" s="18"/>
      <c r="K509" s="18"/>
      <c r="L509" s="18"/>
      <c r="M509" s="18"/>
      <c r="N509" s="18"/>
      <c r="O509" s="18"/>
      <c r="P509" s="18"/>
      <c r="Q509" s="18"/>
      <c r="R509" s="18"/>
      <c r="S509" s="18"/>
      <c r="T509" s="18"/>
      <c r="U509" s="18"/>
      <c r="V509" s="18"/>
      <c r="W509" s="18"/>
      <c r="X509" s="18"/>
      <c r="Y509" s="18"/>
    </row>
    <row r="510" spans="1:25" ht="13.5" customHeight="1">
      <c r="A510" s="20"/>
      <c r="B510" s="20"/>
      <c r="C510" s="20"/>
      <c r="D510" s="20"/>
      <c r="E510" s="19"/>
      <c r="F510" s="19"/>
      <c r="G510" s="18"/>
      <c r="H510" s="18"/>
      <c r="I510" s="18"/>
      <c r="J510" s="18"/>
      <c r="K510" s="18"/>
      <c r="L510" s="18"/>
      <c r="M510" s="18"/>
      <c r="N510" s="18"/>
      <c r="O510" s="18"/>
      <c r="P510" s="18"/>
      <c r="Q510" s="18"/>
      <c r="R510" s="18"/>
      <c r="S510" s="18"/>
      <c r="T510" s="18"/>
      <c r="U510" s="18"/>
      <c r="V510" s="18"/>
      <c r="W510" s="18"/>
      <c r="X510" s="18"/>
      <c r="Y510" s="18"/>
    </row>
    <row r="511" spans="1:25" ht="13.5" customHeight="1">
      <c r="A511" s="20"/>
      <c r="B511" s="20"/>
      <c r="C511" s="20"/>
      <c r="D511" s="20"/>
      <c r="E511" s="19"/>
      <c r="F511" s="19"/>
      <c r="G511" s="18"/>
      <c r="H511" s="18"/>
      <c r="I511" s="18"/>
      <c r="J511" s="18"/>
      <c r="K511" s="18"/>
      <c r="L511" s="18"/>
      <c r="M511" s="18"/>
      <c r="N511" s="18"/>
      <c r="O511" s="18"/>
      <c r="P511" s="18"/>
      <c r="Q511" s="18"/>
      <c r="R511" s="18"/>
      <c r="S511" s="18"/>
      <c r="T511" s="18"/>
      <c r="U511" s="18"/>
      <c r="V511" s="18"/>
      <c r="W511" s="18"/>
      <c r="X511" s="18"/>
      <c r="Y511" s="18"/>
    </row>
    <row r="512" spans="1:25" ht="13.5" customHeight="1">
      <c r="A512" s="20"/>
      <c r="B512" s="20"/>
      <c r="C512" s="20"/>
      <c r="D512" s="20"/>
      <c r="E512" s="19"/>
      <c r="F512" s="19"/>
      <c r="G512" s="18"/>
      <c r="H512" s="18"/>
      <c r="I512" s="18"/>
      <c r="J512" s="18"/>
      <c r="K512" s="18"/>
      <c r="L512" s="18"/>
      <c r="M512" s="18"/>
      <c r="N512" s="18"/>
      <c r="O512" s="18"/>
      <c r="P512" s="18"/>
      <c r="Q512" s="18"/>
      <c r="R512" s="18"/>
      <c r="S512" s="18"/>
      <c r="T512" s="18"/>
      <c r="U512" s="18"/>
      <c r="V512" s="18"/>
      <c r="W512" s="18"/>
      <c r="X512" s="18"/>
      <c r="Y512" s="18"/>
    </row>
    <row r="513" spans="1:25" ht="13.5" customHeight="1">
      <c r="A513" s="20"/>
      <c r="B513" s="20"/>
      <c r="C513" s="20"/>
      <c r="D513" s="20"/>
      <c r="E513" s="19"/>
      <c r="F513" s="19"/>
      <c r="G513" s="18"/>
      <c r="H513" s="18"/>
      <c r="I513" s="18"/>
      <c r="J513" s="18"/>
      <c r="K513" s="18"/>
      <c r="L513" s="18"/>
      <c r="M513" s="18"/>
      <c r="N513" s="18"/>
      <c r="O513" s="18"/>
      <c r="P513" s="18"/>
      <c r="Q513" s="18"/>
      <c r="R513" s="18"/>
      <c r="S513" s="18"/>
      <c r="T513" s="18"/>
      <c r="U513" s="18"/>
      <c r="V513" s="18"/>
      <c r="W513" s="18"/>
      <c r="X513" s="18"/>
      <c r="Y513" s="18"/>
    </row>
    <row r="514" spans="1:25" ht="13.5" customHeight="1">
      <c r="A514" s="20"/>
      <c r="B514" s="20"/>
      <c r="C514" s="20"/>
      <c r="D514" s="20"/>
      <c r="E514" s="19"/>
      <c r="F514" s="19"/>
      <c r="G514" s="18"/>
      <c r="H514" s="18"/>
      <c r="I514" s="18"/>
      <c r="J514" s="18"/>
      <c r="K514" s="18"/>
      <c r="L514" s="18"/>
      <c r="M514" s="18"/>
      <c r="N514" s="18"/>
      <c r="O514" s="18"/>
      <c r="P514" s="18"/>
      <c r="Q514" s="18"/>
      <c r="R514" s="18"/>
      <c r="S514" s="18"/>
      <c r="T514" s="18"/>
      <c r="U514" s="18"/>
      <c r="V514" s="18"/>
      <c r="W514" s="18"/>
      <c r="X514" s="18"/>
      <c r="Y514" s="18"/>
    </row>
    <row r="515" spans="1:25" ht="13.5" customHeight="1">
      <c r="A515" s="20"/>
      <c r="B515" s="20"/>
      <c r="C515" s="20"/>
      <c r="D515" s="20"/>
      <c r="E515" s="19"/>
      <c r="F515" s="19"/>
      <c r="G515" s="18"/>
      <c r="H515" s="18"/>
      <c r="I515" s="18"/>
      <c r="J515" s="18"/>
      <c r="K515" s="18"/>
      <c r="L515" s="18"/>
      <c r="M515" s="18"/>
      <c r="N515" s="18"/>
      <c r="O515" s="18"/>
      <c r="P515" s="18"/>
      <c r="Q515" s="18"/>
      <c r="R515" s="18"/>
      <c r="S515" s="18"/>
      <c r="T515" s="18"/>
      <c r="U515" s="18"/>
      <c r="V515" s="18"/>
      <c r="W515" s="18"/>
      <c r="X515" s="18"/>
      <c r="Y515" s="18"/>
    </row>
    <row r="516" spans="1:25" ht="13.5" customHeight="1">
      <c r="A516" s="20"/>
      <c r="B516" s="20"/>
      <c r="C516" s="20"/>
      <c r="D516" s="20"/>
      <c r="E516" s="19"/>
      <c r="F516" s="19"/>
      <c r="G516" s="18"/>
      <c r="H516" s="18"/>
      <c r="I516" s="18"/>
      <c r="J516" s="18"/>
      <c r="K516" s="18"/>
      <c r="L516" s="18"/>
      <c r="M516" s="18"/>
      <c r="N516" s="18"/>
      <c r="O516" s="18"/>
      <c r="P516" s="18"/>
      <c r="Q516" s="18"/>
      <c r="R516" s="18"/>
      <c r="S516" s="18"/>
      <c r="T516" s="18"/>
      <c r="U516" s="18"/>
      <c r="V516" s="18"/>
      <c r="W516" s="18"/>
      <c r="X516" s="18"/>
      <c r="Y516" s="18"/>
    </row>
    <row r="517" spans="1:25" ht="13.5" customHeight="1">
      <c r="A517" s="20"/>
      <c r="B517" s="20"/>
      <c r="C517" s="20"/>
      <c r="D517" s="20"/>
      <c r="E517" s="19"/>
      <c r="F517" s="19"/>
      <c r="G517" s="18"/>
      <c r="H517" s="18"/>
      <c r="I517" s="18"/>
      <c r="J517" s="18"/>
      <c r="K517" s="18"/>
      <c r="L517" s="18"/>
      <c r="M517" s="18"/>
      <c r="N517" s="18"/>
      <c r="O517" s="18"/>
      <c r="P517" s="18"/>
      <c r="Q517" s="18"/>
      <c r="R517" s="18"/>
      <c r="S517" s="18"/>
      <c r="T517" s="18"/>
      <c r="U517" s="18"/>
      <c r="V517" s="18"/>
      <c r="W517" s="18"/>
      <c r="X517" s="18"/>
      <c r="Y517" s="18"/>
    </row>
    <row r="518" spans="1:25" ht="13.5" customHeight="1">
      <c r="A518" s="20"/>
      <c r="B518" s="20"/>
      <c r="C518" s="20"/>
      <c r="D518" s="20"/>
      <c r="E518" s="19"/>
      <c r="F518" s="19"/>
      <c r="G518" s="18"/>
      <c r="H518" s="18"/>
      <c r="I518" s="18"/>
      <c r="J518" s="18"/>
      <c r="K518" s="18"/>
      <c r="L518" s="18"/>
      <c r="M518" s="18"/>
      <c r="N518" s="18"/>
      <c r="O518" s="18"/>
      <c r="P518" s="18"/>
      <c r="Q518" s="18"/>
      <c r="R518" s="18"/>
      <c r="S518" s="18"/>
      <c r="T518" s="18"/>
      <c r="U518" s="18"/>
      <c r="V518" s="18"/>
      <c r="W518" s="18"/>
      <c r="X518" s="18"/>
      <c r="Y518" s="18"/>
    </row>
    <row r="519" spans="1:25" ht="13.5" customHeight="1">
      <c r="A519" s="20"/>
      <c r="B519" s="20"/>
      <c r="C519" s="20"/>
      <c r="D519" s="20"/>
      <c r="E519" s="19"/>
      <c r="F519" s="19"/>
      <c r="G519" s="18"/>
      <c r="H519" s="18"/>
      <c r="I519" s="18"/>
      <c r="J519" s="18"/>
      <c r="K519" s="18"/>
      <c r="L519" s="18"/>
      <c r="M519" s="18"/>
      <c r="N519" s="18"/>
      <c r="O519" s="18"/>
      <c r="P519" s="18"/>
      <c r="Q519" s="18"/>
      <c r="R519" s="18"/>
      <c r="S519" s="18"/>
      <c r="T519" s="18"/>
      <c r="U519" s="18"/>
      <c r="V519" s="18"/>
      <c r="W519" s="18"/>
      <c r="X519" s="18"/>
      <c r="Y519" s="18"/>
    </row>
    <row r="520" spans="1:25" ht="13.5" customHeight="1">
      <c r="A520" s="20"/>
      <c r="B520" s="20"/>
      <c r="C520" s="20"/>
      <c r="D520" s="20"/>
      <c r="E520" s="19"/>
      <c r="F520" s="19"/>
      <c r="G520" s="18"/>
      <c r="H520" s="18"/>
      <c r="I520" s="18"/>
      <c r="J520" s="18"/>
      <c r="K520" s="18"/>
      <c r="L520" s="18"/>
      <c r="M520" s="18"/>
      <c r="N520" s="18"/>
      <c r="O520" s="18"/>
      <c r="P520" s="18"/>
      <c r="Q520" s="18"/>
      <c r="R520" s="18"/>
      <c r="S520" s="18"/>
      <c r="T520" s="18"/>
      <c r="U520" s="18"/>
      <c r="V520" s="18"/>
      <c r="W520" s="18"/>
      <c r="X520" s="18"/>
      <c r="Y520" s="18"/>
    </row>
    <row r="521" spans="1:25" ht="13.5" customHeight="1">
      <c r="A521" s="20"/>
      <c r="B521" s="20"/>
      <c r="C521" s="20"/>
      <c r="D521" s="20"/>
      <c r="E521" s="19"/>
      <c r="F521" s="19"/>
      <c r="G521" s="18"/>
      <c r="H521" s="18"/>
      <c r="I521" s="18"/>
      <c r="J521" s="18"/>
      <c r="K521" s="18"/>
      <c r="L521" s="18"/>
      <c r="M521" s="18"/>
      <c r="N521" s="18"/>
      <c r="O521" s="18"/>
      <c r="P521" s="18"/>
      <c r="Q521" s="18"/>
      <c r="R521" s="18"/>
      <c r="S521" s="18"/>
      <c r="T521" s="18"/>
      <c r="U521" s="18"/>
      <c r="V521" s="18"/>
      <c r="W521" s="18"/>
      <c r="X521" s="18"/>
      <c r="Y521" s="18"/>
    </row>
    <row r="522" spans="1:25" ht="13.5" customHeight="1">
      <c r="A522" s="20"/>
      <c r="B522" s="20"/>
      <c r="C522" s="20"/>
      <c r="D522" s="20"/>
      <c r="E522" s="19"/>
      <c r="F522" s="19"/>
      <c r="G522" s="18"/>
      <c r="H522" s="18"/>
      <c r="I522" s="18"/>
      <c r="J522" s="18"/>
      <c r="K522" s="18"/>
      <c r="L522" s="18"/>
      <c r="M522" s="18"/>
      <c r="N522" s="18"/>
      <c r="O522" s="18"/>
      <c r="P522" s="18"/>
      <c r="Q522" s="18"/>
      <c r="R522" s="18"/>
      <c r="S522" s="18"/>
      <c r="T522" s="18"/>
      <c r="U522" s="18"/>
      <c r="V522" s="18"/>
      <c r="W522" s="18"/>
      <c r="X522" s="18"/>
      <c r="Y522" s="18"/>
    </row>
    <row r="523" spans="1:25" ht="13.5" customHeight="1">
      <c r="A523" s="20"/>
      <c r="B523" s="20"/>
      <c r="C523" s="20"/>
      <c r="D523" s="20"/>
      <c r="E523" s="19"/>
      <c r="F523" s="19"/>
      <c r="G523" s="18"/>
      <c r="H523" s="18"/>
      <c r="I523" s="18"/>
      <c r="J523" s="18"/>
      <c r="K523" s="18"/>
      <c r="L523" s="18"/>
      <c r="M523" s="18"/>
      <c r="N523" s="18"/>
      <c r="O523" s="18"/>
      <c r="P523" s="18"/>
      <c r="Q523" s="18"/>
      <c r="R523" s="18"/>
      <c r="S523" s="18"/>
      <c r="T523" s="18"/>
      <c r="U523" s="18"/>
      <c r="V523" s="18"/>
      <c r="W523" s="18"/>
      <c r="X523" s="18"/>
      <c r="Y523" s="18"/>
    </row>
    <row r="524" spans="1:25" ht="13.5" customHeight="1">
      <c r="A524" s="20"/>
      <c r="B524" s="20"/>
      <c r="C524" s="20"/>
      <c r="D524" s="20"/>
      <c r="E524" s="19"/>
      <c r="F524" s="19"/>
      <c r="G524" s="18"/>
      <c r="H524" s="18"/>
      <c r="I524" s="18"/>
      <c r="J524" s="18"/>
      <c r="K524" s="18"/>
      <c r="L524" s="18"/>
      <c r="M524" s="18"/>
      <c r="N524" s="18"/>
      <c r="O524" s="18"/>
      <c r="P524" s="18"/>
      <c r="Q524" s="18"/>
      <c r="R524" s="18"/>
      <c r="S524" s="18"/>
      <c r="T524" s="18"/>
      <c r="U524" s="18"/>
      <c r="V524" s="18"/>
      <c r="W524" s="18"/>
      <c r="X524" s="18"/>
      <c r="Y524" s="18"/>
    </row>
    <row r="525" spans="1:25" ht="13.5" customHeight="1">
      <c r="A525" s="20"/>
      <c r="B525" s="20"/>
      <c r="C525" s="20"/>
      <c r="D525" s="20"/>
      <c r="E525" s="19"/>
      <c r="F525" s="19"/>
      <c r="G525" s="18"/>
      <c r="H525" s="18"/>
      <c r="I525" s="18"/>
      <c r="J525" s="18"/>
      <c r="K525" s="18"/>
      <c r="L525" s="18"/>
      <c r="M525" s="18"/>
      <c r="N525" s="18"/>
      <c r="O525" s="18"/>
      <c r="P525" s="18"/>
      <c r="Q525" s="18"/>
      <c r="R525" s="18"/>
      <c r="S525" s="18"/>
      <c r="T525" s="18"/>
      <c r="U525" s="18"/>
      <c r="V525" s="18"/>
      <c r="W525" s="18"/>
      <c r="X525" s="18"/>
      <c r="Y525" s="18"/>
    </row>
    <row r="526" spans="1:25" ht="13.5" customHeight="1">
      <c r="A526" s="20"/>
      <c r="B526" s="20"/>
      <c r="C526" s="20"/>
      <c r="D526" s="20"/>
      <c r="E526" s="19"/>
      <c r="F526" s="19"/>
      <c r="G526" s="18"/>
      <c r="H526" s="18"/>
      <c r="I526" s="18"/>
      <c r="J526" s="18"/>
      <c r="K526" s="18"/>
      <c r="L526" s="18"/>
      <c r="M526" s="18"/>
      <c r="N526" s="18"/>
      <c r="O526" s="18"/>
      <c r="P526" s="18"/>
      <c r="Q526" s="18"/>
      <c r="R526" s="18"/>
      <c r="S526" s="18"/>
      <c r="T526" s="18"/>
      <c r="U526" s="18"/>
      <c r="V526" s="18"/>
      <c r="W526" s="18"/>
      <c r="X526" s="18"/>
      <c r="Y526" s="18"/>
    </row>
    <row r="527" spans="1:25" ht="13.5" customHeight="1">
      <c r="A527" s="20"/>
      <c r="B527" s="20"/>
      <c r="C527" s="20"/>
      <c r="D527" s="20"/>
      <c r="E527" s="19"/>
      <c r="F527" s="19"/>
      <c r="G527" s="18"/>
      <c r="H527" s="18"/>
      <c r="I527" s="18"/>
      <c r="J527" s="18"/>
      <c r="K527" s="18"/>
      <c r="L527" s="18"/>
      <c r="M527" s="18"/>
      <c r="N527" s="18"/>
      <c r="O527" s="18"/>
      <c r="P527" s="18"/>
      <c r="Q527" s="18"/>
      <c r="R527" s="18"/>
      <c r="S527" s="18"/>
      <c r="T527" s="18"/>
      <c r="U527" s="18"/>
      <c r="V527" s="18"/>
      <c r="W527" s="18"/>
      <c r="X527" s="18"/>
      <c r="Y527" s="18"/>
    </row>
    <row r="528" spans="1:25" ht="13.5" customHeight="1">
      <c r="A528" s="20"/>
      <c r="B528" s="20"/>
      <c r="C528" s="20"/>
      <c r="D528" s="20"/>
      <c r="E528" s="19"/>
      <c r="F528" s="19"/>
      <c r="G528" s="18"/>
      <c r="H528" s="18"/>
      <c r="I528" s="18"/>
      <c r="J528" s="18"/>
      <c r="K528" s="18"/>
      <c r="L528" s="18"/>
      <c r="M528" s="18"/>
      <c r="N528" s="18"/>
      <c r="O528" s="18"/>
      <c r="P528" s="18"/>
      <c r="Q528" s="18"/>
      <c r="R528" s="18"/>
      <c r="S528" s="18"/>
      <c r="T528" s="18"/>
      <c r="U528" s="18"/>
      <c r="V528" s="18"/>
      <c r="W528" s="18"/>
      <c r="X528" s="18"/>
      <c r="Y528" s="18"/>
    </row>
    <row r="529" spans="1:25" ht="13.5" customHeight="1">
      <c r="A529" s="20"/>
      <c r="B529" s="20"/>
      <c r="C529" s="20"/>
      <c r="D529" s="20"/>
      <c r="E529" s="19"/>
      <c r="F529" s="19"/>
      <c r="G529" s="18"/>
      <c r="H529" s="18"/>
      <c r="I529" s="18"/>
      <c r="J529" s="18"/>
      <c r="K529" s="18"/>
      <c r="L529" s="18"/>
      <c r="M529" s="18"/>
      <c r="N529" s="18"/>
      <c r="O529" s="18"/>
      <c r="P529" s="18"/>
      <c r="Q529" s="18"/>
      <c r="R529" s="18"/>
      <c r="S529" s="18"/>
      <c r="T529" s="18"/>
      <c r="U529" s="18"/>
      <c r="V529" s="18"/>
      <c r="W529" s="18"/>
      <c r="X529" s="18"/>
      <c r="Y529" s="18"/>
    </row>
    <row r="530" spans="1:25" ht="13.5" customHeight="1">
      <c r="A530" s="20"/>
      <c r="B530" s="20"/>
      <c r="C530" s="20"/>
      <c r="D530" s="20"/>
      <c r="E530" s="19"/>
      <c r="F530" s="19"/>
      <c r="G530" s="18"/>
      <c r="H530" s="18"/>
      <c r="I530" s="18"/>
      <c r="J530" s="18"/>
      <c r="K530" s="18"/>
      <c r="L530" s="18"/>
      <c r="M530" s="18"/>
      <c r="N530" s="18"/>
      <c r="O530" s="18"/>
      <c r="P530" s="18"/>
      <c r="Q530" s="18"/>
      <c r="R530" s="18"/>
      <c r="S530" s="18"/>
      <c r="T530" s="18"/>
      <c r="U530" s="18"/>
      <c r="V530" s="18"/>
      <c r="W530" s="18"/>
      <c r="X530" s="18"/>
      <c r="Y530" s="18"/>
    </row>
    <row r="531" spans="1:25" ht="13.5" customHeight="1">
      <c r="A531" s="20"/>
      <c r="B531" s="20"/>
      <c r="C531" s="20"/>
      <c r="D531" s="20"/>
      <c r="E531" s="19"/>
      <c r="F531" s="19"/>
      <c r="G531" s="18"/>
      <c r="H531" s="18"/>
      <c r="I531" s="18"/>
      <c r="J531" s="18"/>
      <c r="K531" s="18"/>
      <c r="L531" s="18"/>
      <c r="M531" s="18"/>
      <c r="N531" s="18"/>
      <c r="O531" s="18"/>
      <c r="P531" s="18"/>
      <c r="Q531" s="18"/>
      <c r="R531" s="18"/>
      <c r="S531" s="18"/>
      <c r="T531" s="18"/>
      <c r="U531" s="18"/>
      <c r="V531" s="18"/>
      <c r="W531" s="18"/>
      <c r="X531" s="18"/>
      <c r="Y531" s="18"/>
    </row>
    <row r="532" spans="1:25" ht="13.5" customHeight="1">
      <c r="A532" s="20"/>
      <c r="B532" s="20"/>
      <c r="C532" s="20"/>
      <c r="D532" s="20"/>
      <c r="E532" s="19"/>
      <c r="F532" s="19"/>
      <c r="G532" s="18"/>
      <c r="H532" s="18"/>
      <c r="I532" s="18"/>
      <c r="J532" s="18"/>
      <c r="K532" s="18"/>
      <c r="L532" s="18"/>
      <c r="M532" s="18"/>
      <c r="N532" s="18"/>
      <c r="O532" s="18"/>
      <c r="P532" s="18"/>
      <c r="Q532" s="18"/>
      <c r="R532" s="18"/>
      <c r="S532" s="18"/>
      <c r="T532" s="18"/>
      <c r="U532" s="18"/>
      <c r="V532" s="18"/>
      <c r="W532" s="18"/>
      <c r="X532" s="18"/>
      <c r="Y532" s="18"/>
    </row>
    <row r="533" spans="1:25" ht="13.5" customHeight="1">
      <c r="A533" s="20"/>
      <c r="B533" s="20"/>
      <c r="C533" s="20"/>
      <c r="D533" s="20"/>
      <c r="E533" s="19"/>
      <c r="F533" s="19"/>
      <c r="G533" s="18"/>
      <c r="H533" s="18"/>
      <c r="I533" s="18"/>
      <c r="J533" s="18"/>
      <c r="K533" s="18"/>
      <c r="L533" s="18"/>
      <c r="M533" s="18"/>
      <c r="N533" s="18"/>
      <c r="O533" s="18"/>
      <c r="P533" s="18"/>
      <c r="Q533" s="18"/>
      <c r="R533" s="18"/>
      <c r="S533" s="18"/>
      <c r="T533" s="18"/>
      <c r="U533" s="18"/>
      <c r="V533" s="18"/>
      <c r="W533" s="18"/>
      <c r="X533" s="18"/>
      <c r="Y533" s="18"/>
    </row>
    <row r="534" spans="1:25" ht="13.5" customHeight="1">
      <c r="A534" s="20"/>
      <c r="B534" s="20"/>
      <c r="C534" s="20"/>
      <c r="D534" s="20"/>
      <c r="E534" s="19"/>
      <c r="F534" s="19"/>
      <c r="G534" s="18"/>
      <c r="H534" s="18"/>
      <c r="I534" s="18"/>
      <c r="J534" s="18"/>
      <c r="K534" s="18"/>
      <c r="L534" s="18"/>
      <c r="M534" s="18"/>
      <c r="N534" s="18"/>
      <c r="O534" s="18"/>
      <c r="P534" s="18"/>
      <c r="Q534" s="18"/>
      <c r="R534" s="18"/>
      <c r="S534" s="18"/>
      <c r="T534" s="18"/>
      <c r="U534" s="18"/>
      <c r="V534" s="18"/>
      <c r="W534" s="18"/>
      <c r="X534" s="18"/>
      <c r="Y534" s="18"/>
    </row>
    <row r="535" spans="1:25" ht="13.5" customHeight="1">
      <c r="A535" s="20"/>
      <c r="B535" s="20"/>
      <c r="C535" s="20"/>
      <c r="D535" s="20"/>
      <c r="E535" s="19"/>
      <c r="F535" s="19"/>
      <c r="G535" s="18"/>
      <c r="H535" s="18"/>
      <c r="I535" s="18"/>
      <c r="J535" s="18"/>
      <c r="K535" s="18"/>
      <c r="L535" s="18"/>
      <c r="M535" s="18"/>
      <c r="N535" s="18"/>
      <c r="O535" s="18"/>
      <c r="P535" s="18"/>
      <c r="Q535" s="18"/>
      <c r="R535" s="18"/>
      <c r="S535" s="18"/>
      <c r="T535" s="18"/>
      <c r="U535" s="18"/>
      <c r="V535" s="18"/>
      <c r="W535" s="18"/>
      <c r="X535" s="18"/>
      <c r="Y535" s="18"/>
    </row>
    <row r="536" spans="1:25" ht="13.5" customHeight="1">
      <c r="A536" s="20"/>
      <c r="B536" s="20"/>
      <c r="C536" s="20"/>
      <c r="D536" s="20"/>
      <c r="E536" s="19"/>
      <c r="F536" s="19"/>
      <c r="G536" s="18"/>
      <c r="H536" s="18"/>
      <c r="I536" s="18"/>
      <c r="J536" s="18"/>
      <c r="K536" s="18"/>
      <c r="L536" s="18"/>
      <c r="M536" s="18"/>
      <c r="N536" s="18"/>
      <c r="O536" s="18"/>
      <c r="P536" s="18"/>
      <c r="Q536" s="18"/>
      <c r="R536" s="18"/>
      <c r="S536" s="18"/>
      <c r="T536" s="18"/>
      <c r="U536" s="18"/>
      <c r="V536" s="18"/>
      <c r="W536" s="18"/>
      <c r="X536" s="18"/>
      <c r="Y536" s="18"/>
    </row>
    <row r="537" spans="1:25" ht="13.5" customHeight="1">
      <c r="A537" s="20"/>
      <c r="B537" s="20"/>
      <c r="C537" s="20"/>
      <c r="D537" s="20"/>
      <c r="E537" s="19"/>
      <c r="F537" s="19"/>
      <c r="G537" s="18"/>
      <c r="H537" s="18"/>
      <c r="I537" s="18"/>
      <c r="J537" s="18"/>
      <c r="K537" s="18"/>
      <c r="L537" s="18"/>
      <c r="M537" s="18"/>
      <c r="N537" s="18"/>
      <c r="O537" s="18"/>
      <c r="P537" s="18"/>
      <c r="Q537" s="18"/>
      <c r="R537" s="18"/>
      <c r="S537" s="18"/>
      <c r="T537" s="18"/>
      <c r="U537" s="18"/>
      <c r="V537" s="18"/>
      <c r="W537" s="18"/>
      <c r="X537" s="18"/>
      <c r="Y537" s="18"/>
    </row>
    <row r="538" spans="1:25" ht="13.5" customHeight="1">
      <c r="A538" s="20"/>
      <c r="B538" s="20"/>
      <c r="C538" s="20"/>
      <c r="D538" s="20"/>
      <c r="E538" s="19"/>
      <c r="F538" s="19"/>
      <c r="G538" s="18"/>
      <c r="H538" s="18"/>
      <c r="I538" s="18"/>
      <c r="J538" s="18"/>
      <c r="K538" s="18"/>
      <c r="L538" s="18"/>
      <c r="M538" s="18"/>
      <c r="N538" s="18"/>
      <c r="O538" s="18"/>
      <c r="P538" s="18"/>
      <c r="Q538" s="18"/>
      <c r="R538" s="18"/>
      <c r="S538" s="18"/>
      <c r="T538" s="18"/>
      <c r="U538" s="18"/>
      <c r="V538" s="18"/>
      <c r="W538" s="18"/>
      <c r="X538" s="18"/>
      <c r="Y538" s="18"/>
    </row>
    <row r="539" spans="1:25" ht="13.5" customHeight="1">
      <c r="A539" s="20"/>
      <c r="B539" s="20"/>
      <c r="C539" s="20"/>
      <c r="D539" s="20"/>
      <c r="E539" s="19"/>
      <c r="F539" s="19"/>
      <c r="G539" s="18"/>
      <c r="H539" s="18"/>
      <c r="I539" s="18"/>
      <c r="J539" s="18"/>
      <c r="K539" s="18"/>
      <c r="L539" s="18"/>
      <c r="M539" s="18"/>
      <c r="N539" s="18"/>
      <c r="O539" s="18"/>
      <c r="P539" s="18"/>
      <c r="Q539" s="18"/>
      <c r="R539" s="18"/>
      <c r="S539" s="18"/>
      <c r="T539" s="18"/>
      <c r="U539" s="18"/>
      <c r="V539" s="18"/>
      <c r="W539" s="18"/>
      <c r="X539" s="18"/>
      <c r="Y539" s="18"/>
    </row>
    <row r="540" spans="1:25" ht="13.5" customHeight="1">
      <c r="A540" s="20"/>
      <c r="B540" s="20"/>
      <c r="C540" s="20"/>
      <c r="D540" s="20"/>
      <c r="E540" s="19"/>
      <c r="F540" s="19"/>
      <c r="G540" s="18"/>
      <c r="H540" s="18"/>
      <c r="I540" s="18"/>
      <c r="J540" s="18"/>
      <c r="K540" s="18"/>
      <c r="L540" s="18"/>
      <c r="M540" s="18"/>
      <c r="N540" s="18"/>
      <c r="O540" s="18"/>
      <c r="P540" s="18"/>
      <c r="Q540" s="18"/>
      <c r="R540" s="18"/>
      <c r="S540" s="18"/>
      <c r="T540" s="18"/>
      <c r="U540" s="18"/>
      <c r="V540" s="18"/>
      <c r="W540" s="18"/>
      <c r="X540" s="18"/>
      <c r="Y540" s="18"/>
    </row>
    <row r="541" spans="1:25" ht="13.5" customHeight="1">
      <c r="A541" s="20"/>
      <c r="B541" s="20"/>
      <c r="C541" s="20"/>
      <c r="D541" s="20"/>
      <c r="E541" s="19"/>
      <c r="F541" s="19"/>
      <c r="G541" s="18"/>
      <c r="H541" s="18"/>
      <c r="I541" s="18"/>
      <c r="J541" s="18"/>
      <c r="K541" s="18"/>
      <c r="L541" s="18"/>
      <c r="M541" s="18"/>
      <c r="N541" s="18"/>
      <c r="O541" s="18"/>
      <c r="P541" s="18"/>
      <c r="Q541" s="18"/>
      <c r="R541" s="18"/>
      <c r="S541" s="18"/>
      <c r="T541" s="18"/>
      <c r="U541" s="18"/>
      <c r="V541" s="18"/>
      <c r="W541" s="18"/>
      <c r="X541" s="18"/>
      <c r="Y541" s="18"/>
    </row>
    <row r="542" spans="1:25" ht="13.5" customHeight="1">
      <c r="A542" s="20"/>
      <c r="B542" s="20"/>
      <c r="C542" s="20"/>
      <c r="D542" s="20"/>
      <c r="E542" s="19"/>
      <c r="F542" s="19"/>
      <c r="G542" s="18"/>
      <c r="H542" s="18"/>
      <c r="I542" s="18"/>
      <c r="J542" s="18"/>
      <c r="K542" s="18"/>
      <c r="L542" s="18"/>
      <c r="M542" s="18"/>
      <c r="N542" s="18"/>
      <c r="O542" s="18"/>
      <c r="P542" s="18"/>
      <c r="Q542" s="18"/>
      <c r="R542" s="18"/>
      <c r="S542" s="18"/>
      <c r="T542" s="18"/>
      <c r="U542" s="18"/>
      <c r="V542" s="18"/>
      <c r="W542" s="18"/>
      <c r="X542" s="18"/>
      <c r="Y542" s="18"/>
    </row>
    <row r="543" spans="1:25" ht="13.5" customHeight="1">
      <c r="A543" s="20"/>
      <c r="B543" s="20"/>
      <c r="C543" s="20"/>
      <c r="D543" s="20"/>
      <c r="E543" s="19"/>
      <c r="F543" s="19"/>
      <c r="G543" s="18"/>
      <c r="H543" s="18"/>
      <c r="I543" s="18"/>
      <c r="J543" s="18"/>
      <c r="K543" s="18"/>
      <c r="L543" s="18"/>
      <c r="M543" s="18"/>
      <c r="N543" s="18"/>
      <c r="O543" s="18"/>
      <c r="P543" s="18"/>
      <c r="Q543" s="18"/>
      <c r="R543" s="18"/>
      <c r="S543" s="18"/>
      <c r="T543" s="18"/>
      <c r="U543" s="18"/>
      <c r="V543" s="18"/>
      <c r="W543" s="18"/>
      <c r="X543" s="18"/>
      <c r="Y543" s="18"/>
    </row>
    <row r="544" spans="1:25" ht="13.5" customHeight="1">
      <c r="A544" s="20"/>
      <c r="B544" s="20"/>
      <c r="C544" s="20"/>
      <c r="D544" s="20"/>
      <c r="E544" s="19"/>
      <c r="F544" s="19"/>
      <c r="G544" s="18"/>
      <c r="H544" s="18"/>
      <c r="I544" s="18"/>
      <c r="J544" s="18"/>
      <c r="K544" s="18"/>
      <c r="L544" s="18"/>
      <c r="M544" s="18"/>
      <c r="N544" s="18"/>
      <c r="O544" s="18"/>
      <c r="P544" s="18"/>
      <c r="Q544" s="18"/>
      <c r="R544" s="18"/>
      <c r="S544" s="18"/>
      <c r="T544" s="18"/>
      <c r="U544" s="18"/>
      <c r="V544" s="18"/>
      <c r="W544" s="18"/>
      <c r="X544" s="18"/>
      <c r="Y544" s="18"/>
    </row>
    <row r="545" spans="1:25" ht="13.5" customHeight="1">
      <c r="A545" s="20"/>
      <c r="B545" s="20"/>
      <c r="C545" s="20"/>
      <c r="D545" s="20"/>
      <c r="E545" s="19"/>
      <c r="F545" s="19"/>
      <c r="G545" s="18"/>
      <c r="H545" s="18"/>
      <c r="I545" s="18"/>
      <c r="J545" s="18"/>
      <c r="K545" s="18"/>
      <c r="L545" s="18"/>
      <c r="M545" s="18"/>
      <c r="N545" s="18"/>
      <c r="O545" s="18"/>
      <c r="P545" s="18"/>
      <c r="Q545" s="18"/>
      <c r="R545" s="18"/>
      <c r="S545" s="18"/>
      <c r="T545" s="18"/>
      <c r="U545" s="18"/>
      <c r="V545" s="18"/>
      <c r="W545" s="18"/>
      <c r="X545" s="18"/>
      <c r="Y545" s="18"/>
    </row>
    <row r="546" spans="1:25" ht="13.5" customHeight="1">
      <c r="A546" s="20"/>
      <c r="B546" s="20"/>
      <c r="C546" s="20"/>
      <c r="D546" s="20"/>
      <c r="E546" s="19"/>
      <c r="F546" s="19"/>
      <c r="G546" s="18"/>
      <c r="H546" s="18"/>
      <c r="I546" s="18"/>
      <c r="J546" s="18"/>
      <c r="K546" s="18"/>
      <c r="L546" s="18"/>
      <c r="M546" s="18"/>
      <c r="N546" s="18"/>
      <c r="O546" s="18"/>
      <c r="P546" s="18"/>
      <c r="Q546" s="18"/>
      <c r="R546" s="18"/>
      <c r="S546" s="18"/>
      <c r="T546" s="18"/>
      <c r="U546" s="18"/>
      <c r="V546" s="18"/>
      <c r="W546" s="18"/>
      <c r="X546" s="18"/>
      <c r="Y546" s="18"/>
    </row>
    <row r="547" spans="1:25" ht="13.5" customHeight="1">
      <c r="A547" s="20"/>
      <c r="B547" s="20"/>
      <c r="C547" s="20"/>
      <c r="D547" s="20"/>
      <c r="E547" s="19"/>
      <c r="F547" s="19"/>
      <c r="G547" s="18"/>
      <c r="H547" s="18"/>
      <c r="I547" s="18"/>
      <c r="J547" s="18"/>
      <c r="K547" s="18"/>
      <c r="L547" s="18"/>
      <c r="M547" s="18"/>
      <c r="N547" s="18"/>
      <c r="O547" s="18"/>
      <c r="P547" s="18"/>
      <c r="Q547" s="18"/>
      <c r="R547" s="18"/>
      <c r="S547" s="18"/>
      <c r="T547" s="18"/>
      <c r="U547" s="18"/>
      <c r="V547" s="18"/>
      <c r="W547" s="18"/>
      <c r="X547" s="18"/>
      <c r="Y547" s="18"/>
    </row>
    <row r="548" spans="1:25" ht="13.5" customHeight="1">
      <c r="A548" s="20"/>
      <c r="B548" s="20"/>
      <c r="C548" s="20"/>
      <c r="D548" s="20"/>
      <c r="E548" s="19"/>
      <c r="F548" s="19"/>
      <c r="G548" s="18"/>
      <c r="H548" s="18"/>
      <c r="I548" s="18"/>
      <c r="J548" s="18"/>
      <c r="K548" s="18"/>
      <c r="L548" s="18"/>
      <c r="M548" s="18"/>
      <c r="N548" s="18"/>
      <c r="O548" s="18"/>
      <c r="P548" s="18"/>
      <c r="Q548" s="18"/>
      <c r="R548" s="18"/>
      <c r="S548" s="18"/>
      <c r="T548" s="18"/>
      <c r="U548" s="18"/>
      <c r="V548" s="18"/>
      <c r="W548" s="18"/>
      <c r="X548" s="18"/>
      <c r="Y548" s="18"/>
    </row>
    <row r="549" spans="1:25" ht="13.5" customHeight="1">
      <c r="A549" s="20"/>
      <c r="B549" s="20"/>
      <c r="C549" s="20"/>
      <c r="D549" s="20"/>
      <c r="E549" s="19"/>
      <c r="F549" s="19"/>
      <c r="G549" s="18"/>
      <c r="H549" s="18"/>
      <c r="I549" s="18"/>
      <c r="J549" s="18"/>
      <c r="K549" s="18"/>
      <c r="L549" s="18"/>
      <c r="M549" s="18"/>
      <c r="N549" s="18"/>
      <c r="O549" s="18"/>
      <c r="P549" s="18"/>
      <c r="Q549" s="18"/>
      <c r="R549" s="18"/>
      <c r="S549" s="18"/>
      <c r="T549" s="18"/>
      <c r="U549" s="18"/>
      <c r="V549" s="18"/>
      <c r="W549" s="18"/>
      <c r="X549" s="18"/>
      <c r="Y549" s="18"/>
    </row>
    <row r="550" spans="1:25" ht="13.5" customHeight="1">
      <c r="A550" s="20"/>
      <c r="B550" s="20"/>
      <c r="C550" s="20"/>
      <c r="D550" s="20"/>
      <c r="E550" s="19"/>
      <c r="F550" s="19"/>
      <c r="G550" s="18"/>
      <c r="H550" s="18"/>
      <c r="I550" s="18"/>
      <c r="J550" s="18"/>
      <c r="K550" s="18"/>
      <c r="L550" s="18"/>
      <c r="M550" s="18"/>
      <c r="N550" s="18"/>
      <c r="O550" s="18"/>
      <c r="P550" s="18"/>
      <c r="Q550" s="18"/>
      <c r="R550" s="18"/>
      <c r="S550" s="18"/>
      <c r="T550" s="18"/>
      <c r="U550" s="18"/>
      <c r="V550" s="18"/>
      <c r="W550" s="18"/>
      <c r="X550" s="18"/>
      <c r="Y550" s="18"/>
    </row>
    <row r="551" spans="1:25" ht="13.5" customHeight="1">
      <c r="A551" s="20"/>
      <c r="B551" s="20"/>
      <c r="C551" s="20"/>
      <c r="D551" s="20"/>
      <c r="E551" s="19"/>
      <c r="F551" s="19"/>
      <c r="G551" s="18"/>
      <c r="H551" s="18"/>
      <c r="I551" s="18"/>
      <c r="J551" s="18"/>
      <c r="K551" s="18"/>
      <c r="L551" s="18"/>
      <c r="M551" s="18"/>
      <c r="N551" s="18"/>
      <c r="O551" s="18"/>
      <c r="P551" s="18"/>
      <c r="Q551" s="18"/>
      <c r="R551" s="18"/>
      <c r="S551" s="18"/>
      <c r="T551" s="18"/>
      <c r="U551" s="18"/>
      <c r="V551" s="18"/>
      <c r="W551" s="18"/>
      <c r="X551" s="18"/>
      <c r="Y551" s="18"/>
    </row>
    <row r="552" spans="1:25" ht="13.5" customHeight="1">
      <c r="A552" s="20"/>
      <c r="B552" s="20"/>
      <c r="C552" s="20"/>
      <c r="D552" s="20"/>
      <c r="E552" s="19"/>
      <c r="F552" s="19"/>
      <c r="G552" s="18"/>
      <c r="H552" s="18"/>
      <c r="I552" s="18"/>
      <c r="J552" s="18"/>
      <c r="K552" s="18"/>
      <c r="L552" s="18"/>
      <c r="M552" s="18"/>
      <c r="N552" s="18"/>
      <c r="O552" s="18"/>
      <c r="P552" s="18"/>
      <c r="Q552" s="18"/>
      <c r="R552" s="18"/>
      <c r="S552" s="18"/>
      <c r="T552" s="18"/>
      <c r="U552" s="18"/>
      <c r="V552" s="18"/>
      <c r="W552" s="18"/>
      <c r="X552" s="18"/>
      <c r="Y552" s="18"/>
    </row>
    <row r="553" spans="1:25" ht="13.5" customHeight="1">
      <c r="A553" s="20"/>
      <c r="B553" s="20"/>
      <c r="C553" s="20"/>
      <c r="D553" s="20"/>
      <c r="E553" s="19"/>
      <c r="F553" s="19"/>
      <c r="G553" s="18"/>
      <c r="H553" s="18"/>
      <c r="I553" s="18"/>
      <c r="J553" s="18"/>
      <c r="K553" s="18"/>
      <c r="L553" s="18"/>
      <c r="M553" s="18"/>
      <c r="N553" s="18"/>
      <c r="O553" s="18"/>
      <c r="P553" s="18"/>
      <c r="Q553" s="18"/>
      <c r="R553" s="18"/>
      <c r="S553" s="18"/>
      <c r="T553" s="18"/>
      <c r="U553" s="18"/>
      <c r="V553" s="18"/>
      <c r="W553" s="18"/>
      <c r="X553" s="18"/>
      <c r="Y553" s="18"/>
    </row>
    <row r="554" spans="1:25" ht="13.5" customHeight="1">
      <c r="A554" s="20"/>
      <c r="B554" s="20"/>
      <c r="C554" s="20"/>
      <c r="D554" s="20"/>
      <c r="E554" s="19"/>
      <c r="F554" s="19"/>
      <c r="G554" s="18"/>
      <c r="H554" s="18"/>
      <c r="I554" s="18"/>
      <c r="J554" s="18"/>
      <c r="K554" s="18"/>
      <c r="L554" s="18"/>
      <c r="M554" s="18"/>
      <c r="N554" s="18"/>
      <c r="O554" s="18"/>
      <c r="P554" s="18"/>
      <c r="Q554" s="18"/>
      <c r="R554" s="18"/>
      <c r="S554" s="18"/>
      <c r="T554" s="18"/>
      <c r="U554" s="18"/>
      <c r="V554" s="18"/>
      <c r="W554" s="18"/>
      <c r="X554" s="18"/>
      <c r="Y554" s="18"/>
    </row>
    <row r="555" spans="1:25" ht="13.5" customHeight="1">
      <c r="A555" s="20"/>
      <c r="B555" s="20"/>
      <c r="C555" s="20"/>
      <c r="D555" s="20"/>
      <c r="E555" s="19"/>
      <c r="F555" s="19"/>
      <c r="G555" s="18"/>
      <c r="H555" s="18"/>
      <c r="I555" s="18"/>
      <c r="J555" s="18"/>
      <c r="K555" s="18"/>
      <c r="L555" s="18"/>
      <c r="M555" s="18"/>
      <c r="N555" s="18"/>
      <c r="O555" s="18"/>
      <c r="P555" s="18"/>
      <c r="Q555" s="18"/>
      <c r="R555" s="18"/>
      <c r="S555" s="18"/>
      <c r="T555" s="18"/>
      <c r="U555" s="18"/>
      <c r="V555" s="18"/>
      <c r="W555" s="18"/>
      <c r="X555" s="18"/>
      <c r="Y555" s="18"/>
    </row>
    <row r="556" spans="1:25" ht="13.5" customHeight="1">
      <c r="A556" s="20"/>
      <c r="B556" s="20"/>
      <c r="C556" s="20"/>
      <c r="D556" s="20"/>
      <c r="E556" s="19"/>
      <c r="F556" s="19"/>
      <c r="G556" s="18"/>
      <c r="H556" s="18"/>
      <c r="I556" s="18"/>
      <c r="J556" s="18"/>
      <c r="K556" s="18"/>
      <c r="L556" s="18"/>
      <c r="M556" s="18"/>
      <c r="N556" s="18"/>
      <c r="O556" s="18"/>
      <c r="P556" s="18"/>
      <c r="Q556" s="18"/>
      <c r="R556" s="18"/>
      <c r="S556" s="18"/>
      <c r="T556" s="18"/>
      <c r="U556" s="18"/>
      <c r="V556" s="18"/>
      <c r="W556" s="18"/>
      <c r="X556" s="18"/>
      <c r="Y556" s="18"/>
    </row>
    <row r="557" spans="1:25" ht="13.5" customHeight="1">
      <c r="A557" s="20"/>
      <c r="B557" s="20"/>
      <c r="C557" s="20"/>
      <c r="D557" s="20"/>
      <c r="E557" s="19"/>
      <c r="F557" s="19"/>
      <c r="G557" s="18"/>
      <c r="H557" s="18"/>
      <c r="I557" s="18"/>
      <c r="J557" s="18"/>
      <c r="K557" s="18"/>
      <c r="L557" s="18"/>
      <c r="M557" s="18"/>
      <c r="N557" s="18"/>
      <c r="O557" s="18"/>
      <c r="P557" s="18"/>
      <c r="Q557" s="18"/>
      <c r="R557" s="18"/>
      <c r="S557" s="18"/>
      <c r="T557" s="18"/>
      <c r="U557" s="18"/>
      <c r="V557" s="18"/>
      <c r="W557" s="18"/>
      <c r="X557" s="18"/>
      <c r="Y557" s="18"/>
    </row>
    <row r="558" spans="1:25" ht="13.5" customHeight="1">
      <c r="A558" s="20"/>
      <c r="B558" s="20"/>
      <c r="C558" s="20"/>
      <c r="D558" s="20"/>
      <c r="E558" s="19"/>
      <c r="F558" s="19"/>
      <c r="G558" s="18"/>
      <c r="H558" s="18"/>
      <c r="I558" s="18"/>
      <c r="J558" s="18"/>
      <c r="K558" s="18"/>
      <c r="L558" s="18"/>
      <c r="M558" s="18"/>
      <c r="N558" s="18"/>
      <c r="O558" s="18"/>
      <c r="P558" s="18"/>
      <c r="Q558" s="18"/>
      <c r="R558" s="18"/>
      <c r="S558" s="18"/>
      <c r="T558" s="18"/>
      <c r="U558" s="18"/>
      <c r="V558" s="18"/>
      <c r="W558" s="18"/>
      <c r="X558" s="18"/>
      <c r="Y558" s="18"/>
    </row>
    <row r="559" spans="1:25" ht="13.5" customHeight="1">
      <c r="A559" s="20"/>
      <c r="B559" s="20"/>
      <c r="C559" s="20"/>
      <c r="D559" s="20"/>
      <c r="E559" s="19"/>
      <c r="F559" s="19"/>
      <c r="G559" s="18"/>
      <c r="H559" s="18"/>
      <c r="I559" s="18"/>
      <c r="J559" s="18"/>
      <c r="K559" s="18"/>
      <c r="L559" s="18"/>
      <c r="M559" s="18"/>
      <c r="N559" s="18"/>
      <c r="O559" s="18"/>
      <c r="P559" s="18"/>
      <c r="Q559" s="18"/>
      <c r="R559" s="18"/>
      <c r="S559" s="18"/>
      <c r="T559" s="18"/>
      <c r="U559" s="18"/>
      <c r="V559" s="18"/>
      <c r="W559" s="18"/>
      <c r="X559" s="18"/>
      <c r="Y559" s="18"/>
    </row>
    <row r="560" spans="1:25" ht="13.5" customHeight="1">
      <c r="A560" s="20"/>
      <c r="B560" s="20"/>
      <c r="C560" s="20"/>
      <c r="D560" s="20"/>
      <c r="E560" s="19"/>
      <c r="F560" s="19"/>
      <c r="G560" s="18"/>
      <c r="H560" s="18"/>
      <c r="I560" s="18"/>
      <c r="J560" s="18"/>
      <c r="K560" s="18"/>
      <c r="L560" s="18"/>
      <c r="M560" s="18"/>
      <c r="N560" s="18"/>
      <c r="O560" s="18"/>
      <c r="P560" s="18"/>
      <c r="Q560" s="18"/>
      <c r="R560" s="18"/>
      <c r="S560" s="18"/>
      <c r="T560" s="18"/>
      <c r="U560" s="18"/>
      <c r="V560" s="18"/>
      <c r="W560" s="18"/>
      <c r="X560" s="18"/>
      <c r="Y560" s="18"/>
    </row>
    <row r="561" spans="1:25" ht="13.5" customHeight="1">
      <c r="A561" s="20"/>
      <c r="B561" s="20"/>
      <c r="C561" s="20"/>
      <c r="D561" s="20"/>
      <c r="E561" s="19"/>
      <c r="F561" s="19"/>
      <c r="G561" s="18"/>
      <c r="H561" s="18"/>
      <c r="I561" s="18"/>
      <c r="J561" s="18"/>
      <c r="K561" s="18"/>
      <c r="L561" s="18"/>
      <c r="M561" s="18"/>
      <c r="N561" s="18"/>
      <c r="O561" s="18"/>
      <c r="P561" s="18"/>
      <c r="Q561" s="18"/>
      <c r="R561" s="18"/>
      <c r="S561" s="18"/>
      <c r="T561" s="18"/>
      <c r="U561" s="18"/>
      <c r="V561" s="18"/>
      <c r="W561" s="18"/>
      <c r="X561" s="18"/>
      <c r="Y561" s="18"/>
    </row>
    <row r="562" spans="1:25" ht="13.5" customHeight="1">
      <c r="A562" s="20"/>
      <c r="B562" s="20"/>
      <c r="C562" s="20"/>
      <c r="D562" s="20"/>
      <c r="E562" s="19"/>
      <c r="F562" s="19"/>
      <c r="G562" s="18"/>
      <c r="H562" s="18"/>
      <c r="I562" s="18"/>
      <c r="J562" s="18"/>
      <c r="K562" s="18"/>
      <c r="L562" s="18"/>
      <c r="M562" s="18"/>
      <c r="N562" s="18"/>
      <c r="O562" s="18"/>
      <c r="P562" s="18"/>
      <c r="Q562" s="18"/>
      <c r="R562" s="18"/>
      <c r="S562" s="18"/>
      <c r="T562" s="18"/>
      <c r="U562" s="18"/>
      <c r="V562" s="18"/>
      <c r="W562" s="18"/>
      <c r="X562" s="18"/>
      <c r="Y562" s="18"/>
    </row>
    <row r="563" spans="1:25" ht="13.5" customHeight="1">
      <c r="A563" s="20"/>
      <c r="B563" s="20"/>
      <c r="C563" s="20"/>
      <c r="D563" s="20"/>
      <c r="E563" s="19"/>
      <c r="F563" s="19"/>
      <c r="G563" s="18"/>
      <c r="H563" s="18"/>
      <c r="I563" s="18"/>
      <c r="J563" s="18"/>
      <c r="K563" s="18"/>
      <c r="L563" s="18"/>
      <c r="M563" s="18"/>
      <c r="N563" s="18"/>
      <c r="O563" s="18"/>
      <c r="P563" s="18"/>
      <c r="Q563" s="18"/>
      <c r="R563" s="18"/>
      <c r="S563" s="18"/>
      <c r="T563" s="18"/>
      <c r="U563" s="18"/>
      <c r="V563" s="18"/>
      <c r="W563" s="18"/>
      <c r="X563" s="18"/>
      <c r="Y563" s="18"/>
    </row>
    <row r="564" spans="1:25" ht="13.5" customHeight="1">
      <c r="A564" s="20"/>
      <c r="B564" s="20"/>
      <c r="C564" s="20"/>
      <c r="D564" s="20"/>
      <c r="E564" s="19"/>
      <c r="F564" s="19"/>
      <c r="G564" s="18"/>
      <c r="H564" s="18"/>
      <c r="I564" s="18"/>
      <c r="J564" s="18"/>
      <c r="K564" s="18"/>
      <c r="L564" s="18"/>
      <c r="M564" s="18"/>
      <c r="N564" s="18"/>
      <c r="O564" s="18"/>
      <c r="P564" s="18"/>
      <c r="Q564" s="18"/>
      <c r="R564" s="18"/>
      <c r="S564" s="18"/>
      <c r="T564" s="18"/>
      <c r="U564" s="18"/>
      <c r="V564" s="18"/>
      <c r="W564" s="18"/>
      <c r="X564" s="18"/>
      <c r="Y564" s="18"/>
    </row>
    <row r="565" spans="1:25" ht="13.5" customHeight="1">
      <c r="A565" s="20"/>
      <c r="B565" s="20"/>
      <c r="C565" s="20"/>
      <c r="D565" s="20"/>
      <c r="E565" s="19"/>
      <c r="F565" s="19"/>
      <c r="G565" s="18"/>
      <c r="H565" s="18"/>
      <c r="I565" s="18"/>
      <c r="J565" s="18"/>
      <c r="K565" s="18"/>
      <c r="L565" s="18"/>
      <c r="M565" s="18"/>
      <c r="N565" s="18"/>
      <c r="O565" s="18"/>
      <c r="P565" s="18"/>
      <c r="Q565" s="18"/>
      <c r="R565" s="18"/>
      <c r="S565" s="18"/>
      <c r="T565" s="18"/>
      <c r="U565" s="18"/>
      <c r="V565" s="18"/>
      <c r="W565" s="18"/>
      <c r="X565" s="18"/>
      <c r="Y565" s="18"/>
    </row>
    <row r="566" spans="1:25" ht="13.5" customHeight="1">
      <c r="A566" s="20"/>
      <c r="B566" s="20"/>
      <c r="C566" s="20"/>
      <c r="D566" s="20"/>
      <c r="E566" s="19"/>
      <c r="F566" s="19"/>
      <c r="G566" s="18"/>
      <c r="H566" s="18"/>
      <c r="I566" s="18"/>
      <c r="J566" s="18"/>
      <c r="K566" s="18"/>
      <c r="L566" s="18"/>
      <c r="M566" s="18"/>
      <c r="N566" s="18"/>
      <c r="O566" s="18"/>
      <c r="P566" s="18"/>
      <c r="Q566" s="18"/>
      <c r="R566" s="18"/>
      <c r="S566" s="18"/>
      <c r="T566" s="18"/>
      <c r="U566" s="18"/>
      <c r="V566" s="18"/>
      <c r="W566" s="18"/>
      <c r="X566" s="18"/>
      <c r="Y566" s="18"/>
    </row>
    <row r="567" spans="1:25" ht="13.5" customHeight="1">
      <c r="A567" s="20"/>
      <c r="B567" s="20"/>
      <c r="C567" s="20"/>
      <c r="D567" s="20"/>
      <c r="E567" s="19"/>
      <c r="F567" s="19"/>
      <c r="G567" s="18"/>
      <c r="H567" s="18"/>
      <c r="I567" s="18"/>
      <c r="J567" s="18"/>
      <c r="K567" s="18"/>
      <c r="L567" s="18"/>
      <c r="M567" s="18"/>
      <c r="N567" s="18"/>
      <c r="O567" s="18"/>
      <c r="P567" s="18"/>
      <c r="Q567" s="18"/>
      <c r="R567" s="18"/>
      <c r="S567" s="18"/>
      <c r="T567" s="18"/>
      <c r="U567" s="18"/>
      <c r="V567" s="18"/>
      <c r="W567" s="18"/>
      <c r="X567" s="18"/>
      <c r="Y567" s="18"/>
    </row>
    <row r="568" spans="1:25" ht="13.5" customHeight="1">
      <c r="A568" s="20"/>
      <c r="B568" s="20"/>
      <c r="C568" s="20"/>
      <c r="D568" s="20"/>
      <c r="E568" s="19"/>
      <c r="F568" s="19"/>
      <c r="G568" s="18"/>
      <c r="H568" s="18"/>
      <c r="I568" s="18"/>
      <c r="J568" s="18"/>
      <c r="K568" s="18"/>
      <c r="L568" s="18"/>
      <c r="M568" s="18"/>
      <c r="N568" s="18"/>
      <c r="O568" s="18"/>
      <c r="P568" s="18"/>
      <c r="Q568" s="18"/>
      <c r="R568" s="18"/>
      <c r="S568" s="18"/>
      <c r="T568" s="18"/>
      <c r="U568" s="18"/>
      <c r="V568" s="18"/>
      <c r="W568" s="18"/>
      <c r="X568" s="18"/>
      <c r="Y568" s="18"/>
    </row>
    <row r="569" spans="1:25" ht="13.5" customHeight="1">
      <c r="A569" s="20"/>
      <c r="B569" s="20"/>
      <c r="C569" s="20"/>
      <c r="D569" s="20"/>
      <c r="E569" s="19"/>
      <c r="F569" s="19"/>
      <c r="G569" s="18"/>
      <c r="H569" s="18"/>
      <c r="I569" s="18"/>
      <c r="J569" s="18"/>
      <c r="K569" s="18"/>
      <c r="L569" s="18"/>
      <c r="M569" s="18"/>
      <c r="N569" s="18"/>
      <c r="O569" s="18"/>
      <c r="P569" s="18"/>
      <c r="Q569" s="18"/>
      <c r="R569" s="18"/>
      <c r="S569" s="18"/>
      <c r="T569" s="18"/>
      <c r="U569" s="18"/>
      <c r="V569" s="18"/>
      <c r="W569" s="18"/>
      <c r="X569" s="18"/>
      <c r="Y569" s="18"/>
    </row>
    <row r="570" spans="1:25" ht="13.5" customHeight="1">
      <c r="A570" s="20"/>
      <c r="B570" s="20"/>
      <c r="C570" s="20"/>
      <c r="D570" s="20"/>
      <c r="E570" s="19"/>
      <c r="F570" s="19"/>
      <c r="G570" s="18"/>
      <c r="H570" s="18"/>
      <c r="I570" s="18"/>
      <c r="J570" s="18"/>
      <c r="K570" s="18"/>
      <c r="L570" s="18"/>
      <c r="M570" s="18"/>
      <c r="N570" s="18"/>
      <c r="O570" s="18"/>
      <c r="P570" s="18"/>
      <c r="Q570" s="18"/>
      <c r="R570" s="18"/>
      <c r="S570" s="18"/>
      <c r="T570" s="18"/>
      <c r="U570" s="18"/>
      <c r="V570" s="18"/>
      <c r="W570" s="18"/>
      <c r="X570" s="18"/>
      <c r="Y570" s="18"/>
    </row>
    <row r="571" spans="1:25" ht="13.5" customHeight="1">
      <c r="A571" s="20"/>
      <c r="B571" s="20"/>
      <c r="C571" s="20"/>
      <c r="D571" s="20"/>
      <c r="E571" s="19"/>
      <c r="F571" s="19"/>
      <c r="G571" s="18"/>
      <c r="H571" s="18"/>
      <c r="I571" s="18"/>
      <c r="J571" s="18"/>
      <c r="K571" s="18"/>
      <c r="L571" s="18"/>
      <c r="M571" s="18"/>
      <c r="N571" s="18"/>
      <c r="O571" s="18"/>
      <c r="P571" s="18"/>
      <c r="Q571" s="18"/>
      <c r="R571" s="18"/>
      <c r="S571" s="18"/>
      <c r="T571" s="18"/>
      <c r="U571" s="18"/>
      <c r="V571" s="18"/>
      <c r="W571" s="18"/>
      <c r="X571" s="18"/>
      <c r="Y571" s="18"/>
    </row>
    <row r="572" spans="1:25" ht="13.5" customHeight="1">
      <c r="A572" s="20"/>
      <c r="B572" s="20"/>
      <c r="C572" s="20"/>
      <c r="D572" s="20"/>
      <c r="E572" s="19"/>
      <c r="F572" s="19"/>
      <c r="G572" s="18"/>
      <c r="H572" s="18"/>
      <c r="I572" s="18"/>
      <c r="J572" s="18"/>
      <c r="K572" s="18"/>
      <c r="L572" s="18"/>
      <c r="M572" s="18"/>
      <c r="N572" s="18"/>
      <c r="O572" s="18"/>
      <c r="P572" s="18"/>
      <c r="Q572" s="18"/>
      <c r="R572" s="18"/>
      <c r="S572" s="18"/>
      <c r="T572" s="18"/>
      <c r="U572" s="18"/>
      <c r="V572" s="18"/>
      <c r="W572" s="18"/>
      <c r="X572" s="18"/>
      <c r="Y572" s="18"/>
    </row>
    <row r="573" spans="1:25" ht="13.5" customHeight="1">
      <c r="A573" s="20"/>
      <c r="B573" s="20"/>
      <c r="C573" s="20"/>
      <c r="D573" s="20"/>
      <c r="E573" s="19"/>
      <c r="F573" s="19"/>
      <c r="G573" s="18"/>
      <c r="H573" s="18"/>
      <c r="I573" s="18"/>
      <c r="J573" s="18"/>
      <c r="K573" s="18"/>
      <c r="L573" s="18"/>
      <c r="M573" s="18"/>
      <c r="N573" s="18"/>
      <c r="O573" s="18"/>
      <c r="P573" s="18"/>
      <c r="Q573" s="18"/>
      <c r="R573" s="18"/>
      <c r="S573" s="18"/>
      <c r="T573" s="18"/>
      <c r="U573" s="18"/>
      <c r="V573" s="18"/>
      <c r="W573" s="18"/>
      <c r="X573" s="18"/>
      <c r="Y573" s="18"/>
    </row>
    <row r="574" spans="1:25" ht="13.5" customHeight="1">
      <c r="A574" s="20"/>
      <c r="B574" s="20"/>
      <c r="C574" s="20"/>
      <c r="D574" s="20"/>
      <c r="E574" s="19"/>
      <c r="F574" s="19"/>
      <c r="G574" s="18"/>
      <c r="H574" s="18"/>
      <c r="I574" s="18"/>
      <c r="J574" s="18"/>
      <c r="K574" s="18"/>
      <c r="L574" s="18"/>
      <c r="M574" s="18"/>
      <c r="N574" s="18"/>
      <c r="O574" s="18"/>
      <c r="P574" s="18"/>
      <c r="Q574" s="18"/>
      <c r="R574" s="18"/>
      <c r="S574" s="18"/>
      <c r="T574" s="18"/>
      <c r="U574" s="18"/>
      <c r="V574" s="18"/>
      <c r="W574" s="18"/>
      <c r="X574" s="18"/>
      <c r="Y574" s="18"/>
    </row>
    <row r="575" spans="1:25" ht="13.5" customHeight="1">
      <c r="A575" s="20"/>
      <c r="B575" s="20"/>
      <c r="C575" s="20"/>
      <c r="D575" s="20"/>
      <c r="E575" s="19"/>
      <c r="F575" s="19"/>
      <c r="G575" s="18"/>
      <c r="H575" s="18"/>
      <c r="I575" s="18"/>
      <c r="J575" s="18"/>
      <c r="K575" s="18"/>
      <c r="L575" s="18"/>
      <c r="M575" s="18"/>
      <c r="N575" s="18"/>
      <c r="O575" s="18"/>
      <c r="P575" s="18"/>
      <c r="Q575" s="18"/>
      <c r="R575" s="18"/>
      <c r="S575" s="18"/>
      <c r="T575" s="18"/>
      <c r="U575" s="18"/>
      <c r="V575" s="18"/>
      <c r="W575" s="18"/>
      <c r="X575" s="18"/>
      <c r="Y575" s="18"/>
    </row>
    <row r="576" spans="1:25" ht="13.5" customHeight="1">
      <c r="A576" s="20"/>
      <c r="B576" s="20"/>
      <c r="C576" s="20"/>
      <c r="D576" s="20"/>
      <c r="E576" s="19"/>
      <c r="F576" s="19"/>
      <c r="G576" s="18"/>
      <c r="H576" s="18"/>
      <c r="I576" s="18"/>
      <c r="J576" s="18"/>
      <c r="K576" s="18"/>
      <c r="L576" s="18"/>
      <c r="M576" s="18"/>
      <c r="N576" s="18"/>
      <c r="O576" s="18"/>
      <c r="P576" s="18"/>
      <c r="Q576" s="18"/>
      <c r="R576" s="18"/>
      <c r="S576" s="18"/>
      <c r="T576" s="18"/>
      <c r="U576" s="18"/>
      <c r="V576" s="18"/>
      <c r="W576" s="18"/>
      <c r="X576" s="18"/>
      <c r="Y576" s="18"/>
    </row>
    <row r="577" spans="1:25" ht="13.5" customHeight="1">
      <c r="A577" s="20"/>
      <c r="B577" s="20"/>
      <c r="C577" s="20"/>
      <c r="D577" s="20"/>
      <c r="E577" s="19"/>
      <c r="F577" s="19"/>
      <c r="G577" s="18"/>
      <c r="H577" s="18"/>
      <c r="I577" s="18"/>
      <c r="J577" s="18"/>
      <c r="K577" s="18"/>
      <c r="L577" s="18"/>
      <c r="M577" s="18"/>
      <c r="N577" s="18"/>
      <c r="O577" s="18"/>
      <c r="P577" s="18"/>
      <c r="Q577" s="18"/>
      <c r="R577" s="18"/>
      <c r="S577" s="18"/>
      <c r="T577" s="18"/>
      <c r="U577" s="18"/>
      <c r="V577" s="18"/>
      <c r="W577" s="18"/>
      <c r="X577" s="18"/>
      <c r="Y577" s="18"/>
    </row>
    <row r="578" spans="1:25" ht="13.5" customHeight="1">
      <c r="A578" s="20"/>
      <c r="B578" s="20"/>
      <c r="C578" s="20"/>
      <c r="D578" s="20"/>
      <c r="E578" s="19"/>
      <c r="F578" s="19"/>
      <c r="G578" s="18"/>
      <c r="H578" s="18"/>
      <c r="I578" s="18"/>
      <c r="J578" s="18"/>
      <c r="K578" s="18"/>
      <c r="L578" s="18"/>
      <c r="M578" s="18"/>
      <c r="N578" s="18"/>
      <c r="O578" s="18"/>
      <c r="P578" s="18"/>
      <c r="Q578" s="18"/>
      <c r="R578" s="18"/>
      <c r="S578" s="18"/>
      <c r="T578" s="18"/>
      <c r="U578" s="18"/>
      <c r="V578" s="18"/>
      <c r="W578" s="18"/>
      <c r="X578" s="18"/>
      <c r="Y578" s="18"/>
    </row>
    <row r="579" spans="1:25" ht="13.5" customHeight="1">
      <c r="A579" s="20"/>
      <c r="B579" s="20"/>
      <c r="C579" s="20"/>
      <c r="D579" s="20"/>
      <c r="E579" s="19"/>
      <c r="F579" s="19"/>
      <c r="G579" s="18"/>
      <c r="H579" s="18"/>
      <c r="I579" s="18"/>
      <c r="J579" s="18"/>
      <c r="K579" s="18"/>
      <c r="L579" s="18"/>
      <c r="M579" s="18"/>
      <c r="N579" s="18"/>
      <c r="O579" s="18"/>
      <c r="P579" s="18"/>
      <c r="Q579" s="18"/>
      <c r="R579" s="18"/>
      <c r="S579" s="18"/>
      <c r="T579" s="18"/>
      <c r="U579" s="18"/>
      <c r="V579" s="18"/>
      <c r="W579" s="18"/>
      <c r="X579" s="18"/>
      <c r="Y579" s="18"/>
    </row>
    <row r="580" spans="1:25" ht="13.5" customHeight="1">
      <c r="A580" s="20"/>
      <c r="B580" s="20"/>
      <c r="C580" s="20"/>
      <c r="D580" s="20"/>
      <c r="E580" s="19"/>
      <c r="F580" s="19"/>
      <c r="G580" s="18"/>
      <c r="H580" s="18"/>
      <c r="I580" s="18"/>
      <c r="J580" s="18"/>
      <c r="K580" s="18"/>
      <c r="L580" s="18"/>
      <c r="M580" s="18"/>
      <c r="N580" s="18"/>
      <c r="O580" s="18"/>
      <c r="P580" s="18"/>
      <c r="Q580" s="18"/>
      <c r="R580" s="18"/>
      <c r="S580" s="18"/>
      <c r="T580" s="18"/>
      <c r="U580" s="18"/>
      <c r="V580" s="18"/>
      <c r="W580" s="18"/>
      <c r="X580" s="18"/>
      <c r="Y580" s="18"/>
    </row>
    <row r="581" spans="1:25" ht="13.5" customHeight="1">
      <c r="A581" s="20"/>
      <c r="B581" s="20"/>
      <c r="C581" s="20"/>
      <c r="D581" s="20"/>
      <c r="E581" s="19"/>
      <c r="F581" s="19"/>
      <c r="G581" s="18"/>
      <c r="H581" s="18"/>
      <c r="I581" s="18"/>
      <c r="J581" s="18"/>
      <c r="K581" s="18"/>
      <c r="L581" s="18"/>
      <c r="M581" s="18"/>
      <c r="N581" s="18"/>
      <c r="O581" s="18"/>
      <c r="P581" s="18"/>
      <c r="Q581" s="18"/>
      <c r="R581" s="18"/>
      <c r="S581" s="18"/>
      <c r="T581" s="18"/>
      <c r="U581" s="18"/>
      <c r="V581" s="18"/>
      <c r="W581" s="18"/>
      <c r="X581" s="18"/>
      <c r="Y581" s="18"/>
    </row>
    <row r="582" spans="1:25" ht="13.5" customHeight="1">
      <c r="A582" s="20"/>
      <c r="B582" s="20"/>
      <c r="C582" s="20"/>
      <c r="D582" s="20"/>
      <c r="E582" s="19"/>
      <c r="F582" s="19"/>
      <c r="G582" s="18"/>
      <c r="H582" s="18"/>
      <c r="I582" s="18"/>
      <c r="J582" s="18"/>
      <c r="K582" s="18"/>
      <c r="L582" s="18"/>
      <c r="M582" s="18"/>
      <c r="N582" s="18"/>
      <c r="O582" s="18"/>
      <c r="P582" s="18"/>
      <c r="Q582" s="18"/>
      <c r="R582" s="18"/>
      <c r="S582" s="18"/>
      <c r="T582" s="18"/>
      <c r="U582" s="18"/>
      <c r="V582" s="18"/>
      <c r="W582" s="18"/>
      <c r="X582" s="18"/>
      <c r="Y582" s="18"/>
    </row>
    <row r="583" spans="1:25" ht="13.5" customHeight="1">
      <c r="A583" s="20"/>
      <c r="B583" s="20"/>
      <c r="C583" s="20"/>
      <c r="D583" s="20"/>
      <c r="E583" s="19"/>
      <c r="F583" s="19"/>
      <c r="G583" s="18"/>
      <c r="H583" s="18"/>
      <c r="I583" s="18"/>
      <c r="J583" s="18"/>
      <c r="K583" s="18"/>
      <c r="L583" s="18"/>
      <c r="M583" s="18"/>
      <c r="N583" s="18"/>
      <c r="O583" s="18"/>
      <c r="P583" s="18"/>
      <c r="Q583" s="18"/>
      <c r="R583" s="18"/>
      <c r="S583" s="18"/>
      <c r="T583" s="18"/>
      <c r="U583" s="18"/>
      <c r="V583" s="18"/>
      <c r="W583" s="18"/>
      <c r="X583" s="18"/>
      <c r="Y583" s="18"/>
    </row>
    <row r="584" spans="1:25" ht="13.5" customHeight="1">
      <c r="A584" s="20"/>
      <c r="B584" s="20"/>
      <c r="C584" s="20"/>
      <c r="D584" s="20"/>
      <c r="E584" s="19"/>
      <c r="F584" s="19"/>
      <c r="G584" s="18"/>
      <c r="H584" s="18"/>
      <c r="I584" s="18"/>
      <c r="J584" s="18"/>
      <c r="K584" s="18"/>
      <c r="L584" s="18"/>
      <c r="M584" s="18"/>
      <c r="N584" s="18"/>
      <c r="O584" s="18"/>
      <c r="P584" s="18"/>
      <c r="Q584" s="18"/>
      <c r="R584" s="18"/>
      <c r="S584" s="18"/>
      <c r="T584" s="18"/>
      <c r="U584" s="18"/>
      <c r="V584" s="18"/>
      <c r="W584" s="18"/>
      <c r="X584" s="18"/>
      <c r="Y584" s="18"/>
    </row>
    <row r="585" spans="1:25" ht="13.5" customHeight="1">
      <c r="A585" s="20"/>
      <c r="B585" s="20"/>
      <c r="C585" s="20"/>
      <c r="D585" s="20"/>
      <c r="E585" s="19"/>
      <c r="F585" s="19"/>
      <c r="G585" s="18"/>
      <c r="H585" s="18"/>
      <c r="I585" s="18"/>
      <c r="J585" s="18"/>
      <c r="K585" s="18"/>
      <c r="L585" s="18"/>
      <c r="M585" s="18"/>
      <c r="N585" s="18"/>
      <c r="O585" s="18"/>
      <c r="P585" s="18"/>
      <c r="Q585" s="18"/>
      <c r="R585" s="18"/>
      <c r="S585" s="18"/>
      <c r="T585" s="18"/>
      <c r="U585" s="18"/>
      <c r="V585" s="18"/>
      <c r="W585" s="18"/>
      <c r="X585" s="18"/>
      <c r="Y585" s="18"/>
    </row>
    <row r="586" spans="1:25" ht="13.5" customHeight="1">
      <c r="A586" s="20"/>
      <c r="B586" s="20"/>
      <c r="C586" s="20"/>
      <c r="D586" s="20"/>
      <c r="E586" s="19"/>
      <c r="F586" s="19"/>
      <c r="G586" s="18"/>
      <c r="H586" s="18"/>
      <c r="I586" s="18"/>
      <c r="J586" s="18"/>
      <c r="K586" s="18"/>
      <c r="L586" s="18"/>
      <c r="M586" s="18"/>
      <c r="N586" s="18"/>
      <c r="O586" s="18"/>
      <c r="P586" s="18"/>
      <c r="Q586" s="18"/>
      <c r="R586" s="18"/>
      <c r="S586" s="18"/>
      <c r="T586" s="18"/>
      <c r="U586" s="18"/>
      <c r="V586" s="18"/>
      <c r="W586" s="18"/>
      <c r="X586" s="18"/>
      <c r="Y586" s="18"/>
    </row>
    <row r="587" spans="1:25" ht="13.5" customHeight="1">
      <c r="A587" s="20"/>
      <c r="B587" s="20"/>
      <c r="C587" s="20"/>
      <c r="D587" s="20"/>
      <c r="E587" s="19"/>
      <c r="F587" s="19"/>
      <c r="G587" s="18"/>
      <c r="H587" s="18"/>
      <c r="I587" s="18"/>
      <c r="J587" s="18"/>
      <c r="K587" s="18"/>
      <c r="L587" s="18"/>
      <c r="M587" s="18"/>
      <c r="N587" s="18"/>
      <c r="O587" s="18"/>
      <c r="P587" s="18"/>
      <c r="Q587" s="18"/>
      <c r="R587" s="18"/>
      <c r="S587" s="18"/>
      <c r="T587" s="18"/>
      <c r="U587" s="18"/>
      <c r="V587" s="18"/>
      <c r="W587" s="18"/>
      <c r="X587" s="18"/>
      <c r="Y587" s="18"/>
    </row>
    <row r="588" spans="1:25" ht="13.5" customHeight="1">
      <c r="A588" s="20"/>
      <c r="B588" s="20"/>
      <c r="C588" s="20"/>
      <c r="D588" s="20"/>
      <c r="E588" s="19"/>
      <c r="F588" s="19"/>
      <c r="G588" s="18"/>
      <c r="H588" s="18"/>
      <c r="I588" s="18"/>
      <c r="J588" s="18"/>
      <c r="K588" s="18"/>
      <c r="L588" s="18"/>
      <c r="M588" s="18"/>
      <c r="N588" s="18"/>
      <c r="O588" s="18"/>
      <c r="P588" s="18"/>
      <c r="Q588" s="18"/>
      <c r="R588" s="18"/>
      <c r="S588" s="18"/>
      <c r="T588" s="18"/>
      <c r="U588" s="18"/>
      <c r="V588" s="18"/>
      <c r="W588" s="18"/>
      <c r="X588" s="18"/>
      <c r="Y588" s="18"/>
    </row>
    <row r="589" spans="1:25" ht="13.5" customHeight="1">
      <c r="A589" s="20"/>
      <c r="B589" s="20"/>
      <c r="C589" s="20"/>
      <c r="D589" s="20"/>
      <c r="E589" s="19"/>
      <c r="F589" s="19"/>
      <c r="G589" s="18"/>
      <c r="H589" s="18"/>
      <c r="I589" s="18"/>
      <c r="J589" s="18"/>
      <c r="K589" s="18"/>
      <c r="L589" s="18"/>
      <c r="M589" s="18"/>
      <c r="N589" s="18"/>
      <c r="O589" s="18"/>
      <c r="P589" s="18"/>
      <c r="Q589" s="18"/>
      <c r="R589" s="18"/>
      <c r="S589" s="18"/>
      <c r="T589" s="18"/>
      <c r="U589" s="18"/>
      <c r="V589" s="18"/>
      <c r="W589" s="18"/>
      <c r="X589" s="18"/>
      <c r="Y589" s="18"/>
    </row>
    <row r="590" spans="1:25" ht="13.5" customHeight="1">
      <c r="A590" s="20"/>
      <c r="B590" s="20"/>
      <c r="C590" s="20"/>
      <c r="D590" s="20"/>
      <c r="E590" s="19"/>
      <c r="F590" s="19"/>
      <c r="G590" s="18"/>
      <c r="H590" s="18"/>
      <c r="I590" s="18"/>
      <c r="J590" s="18"/>
      <c r="K590" s="18"/>
      <c r="L590" s="18"/>
      <c r="M590" s="18"/>
      <c r="N590" s="18"/>
      <c r="O590" s="18"/>
      <c r="P590" s="18"/>
      <c r="Q590" s="18"/>
      <c r="R590" s="18"/>
      <c r="S590" s="18"/>
      <c r="T590" s="18"/>
      <c r="U590" s="18"/>
      <c r="V590" s="18"/>
      <c r="W590" s="18"/>
      <c r="X590" s="18"/>
      <c r="Y590" s="18"/>
    </row>
    <row r="591" spans="1:25" ht="13.5" customHeight="1">
      <c r="A591" s="20"/>
      <c r="B591" s="20"/>
      <c r="C591" s="20"/>
      <c r="D591" s="20"/>
      <c r="E591" s="19"/>
      <c r="F591" s="19"/>
      <c r="G591" s="18"/>
      <c r="H591" s="18"/>
      <c r="I591" s="18"/>
      <c r="J591" s="18"/>
      <c r="K591" s="18"/>
      <c r="L591" s="18"/>
      <c r="M591" s="18"/>
      <c r="N591" s="18"/>
      <c r="O591" s="18"/>
      <c r="P591" s="18"/>
      <c r="Q591" s="18"/>
      <c r="R591" s="18"/>
      <c r="S591" s="18"/>
      <c r="T591" s="18"/>
      <c r="U591" s="18"/>
      <c r="V591" s="18"/>
      <c r="W591" s="18"/>
      <c r="X591" s="18"/>
      <c r="Y591" s="18"/>
    </row>
    <row r="592" spans="1:25" ht="13.5" customHeight="1">
      <c r="A592" s="20"/>
      <c r="B592" s="20"/>
      <c r="C592" s="20"/>
      <c r="D592" s="20"/>
      <c r="E592" s="19"/>
      <c r="F592" s="19"/>
      <c r="G592" s="18"/>
      <c r="H592" s="18"/>
      <c r="I592" s="18"/>
      <c r="J592" s="18"/>
      <c r="K592" s="18"/>
      <c r="L592" s="18"/>
      <c r="M592" s="18"/>
      <c r="N592" s="18"/>
      <c r="O592" s="18"/>
      <c r="P592" s="18"/>
      <c r="Q592" s="18"/>
      <c r="R592" s="18"/>
      <c r="S592" s="18"/>
      <c r="T592" s="18"/>
      <c r="U592" s="18"/>
      <c r="V592" s="18"/>
      <c r="W592" s="18"/>
      <c r="X592" s="18"/>
      <c r="Y592" s="18"/>
    </row>
    <row r="593" spans="1:25" ht="13.5" customHeight="1">
      <c r="A593" s="20"/>
      <c r="B593" s="20"/>
      <c r="C593" s="20"/>
      <c r="D593" s="20"/>
      <c r="E593" s="19"/>
      <c r="F593" s="19"/>
      <c r="G593" s="18"/>
      <c r="H593" s="18"/>
      <c r="I593" s="18"/>
      <c r="J593" s="18"/>
      <c r="K593" s="18"/>
      <c r="L593" s="18"/>
      <c r="M593" s="18"/>
      <c r="N593" s="18"/>
      <c r="O593" s="18"/>
      <c r="P593" s="18"/>
      <c r="Q593" s="18"/>
      <c r="R593" s="18"/>
      <c r="S593" s="18"/>
      <c r="T593" s="18"/>
      <c r="U593" s="18"/>
      <c r="V593" s="18"/>
      <c r="W593" s="18"/>
      <c r="X593" s="18"/>
      <c r="Y593" s="18"/>
    </row>
    <row r="594" spans="1:25" ht="13.5" customHeight="1">
      <c r="A594" s="20"/>
      <c r="B594" s="20"/>
      <c r="C594" s="20"/>
      <c r="D594" s="20"/>
      <c r="E594" s="19"/>
      <c r="F594" s="19"/>
      <c r="G594" s="18"/>
      <c r="H594" s="18"/>
      <c r="I594" s="18"/>
      <c r="J594" s="18"/>
      <c r="K594" s="18"/>
      <c r="L594" s="18"/>
      <c r="M594" s="18"/>
      <c r="N594" s="18"/>
      <c r="O594" s="18"/>
      <c r="P594" s="18"/>
      <c r="Q594" s="18"/>
      <c r="R594" s="18"/>
      <c r="S594" s="18"/>
      <c r="T594" s="18"/>
      <c r="U594" s="18"/>
      <c r="V594" s="18"/>
      <c r="W594" s="18"/>
      <c r="X594" s="18"/>
      <c r="Y594" s="18"/>
    </row>
    <row r="595" spans="1:25" ht="13.5" customHeight="1">
      <c r="A595" s="20"/>
      <c r="B595" s="20"/>
      <c r="C595" s="20"/>
      <c r="D595" s="20"/>
      <c r="E595" s="19"/>
      <c r="F595" s="19"/>
      <c r="G595" s="18"/>
      <c r="H595" s="18"/>
      <c r="I595" s="18"/>
      <c r="J595" s="18"/>
      <c r="K595" s="18"/>
      <c r="L595" s="18"/>
      <c r="M595" s="18"/>
      <c r="N595" s="18"/>
      <c r="O595" s="18"/>
      <c r="P595" s="18"/>
      <c r="Q595" s="18"/>
      <c r="R595" s="18"/>
      <c r="S595" s="18"/>
      <c r="T595" s="18"/>
      <c r="U595" s="18"/>
      <c r="V595" s="18"/>
      <c r="W595" s="18"/>
      <c r="X595" s="18"/>
      <c r="Y595" s="18"/>
    </row>
    <row r="596" spans="1:25" ht="13.5" customHeight="1">
      <c r="A596" s="20"/>
      <c r="B596" s="20"/>
      <c r="C596" s="20"/>
      <c r="D596" s="20"/>
      <c r="E596" s="19"/>
      <c r="F596" s="19"/>
      <c r="G596" s="18"/>
      <c r="H596" s="18"/>
      <c r="I596" s="18"/>
      <c r="J596" s="18"/>
      <c r="K596" s="18"/>
      <c r="L596" s="18"/>
      <c r="M596" s="18"/>
      <c r="N596" s="18"/>
      <c r="O596" s="18"/>
      <c r="P596" s="18"/>
      <c r="Q596" s="18"/>
      <c r="R596" s="18"/>
      <c r="S596" s="18"/>
      <c r="T596" s="18"/>
      <c r="U596" s="18"/>
      <c r="V596" s="18"/>
      <c r="W596" s="18"/>
      <c r="X596" s="18"/>
      <c r="Y596" s="18"/>
    </row>
    <row r="597" spans="1:25" ht="13.5" customHeight="1">
      <c r="A597" s="20"/>
      <c r="B597" s="20"/>
      <c r="C597" s="20"/>
      <c r="D597" s="20"/>
      <c r="E597" s="19"/>
      <c r="F597" s="19"/>
      <c r="G597" s="18"/>
      <c r="H597" s="18"/>
      <c r="I597" s="18"/>
      <c r="J597" s="18"/>
      <c r="K597" s="18"/>
      <c r="L597" s="18"/>
      <c r="M597" s="18"/>
      <c r="N597" s="18"/>
      <c r="O597" s="18"/>
      <c r="P597" s="18"/>
      <c r="Q597" s="18"/>
      <c r="R597" s="18"/>
      <c r="S597" s="18"/>
      <c r="T597" s="18"/>
      <c r="U597" s="18"/>
      <c r="V597" s="18"/>
      <c r="W597" s="18"/>
      <c r="X597" s="18"/>
      <c r="Y597" s="18"/>
    </row>
    <row r="598" spans="1:25" ht="13.5" customHeight="1">
      <c r="A598" s="20"/>
      <c r="B598" s="20"/>
      <c r="C598" s="20"/>
      <c r="D598" s="20"/>
      <c r="E598" s="19"/>
      <c r="F598" s="19"/>
      <c r="G598" s="18"/>
      <c r="H598" s="18"/>
      <c r="I598" s="18"/>
      <c r="J598" s="18"/>
      <c r="K598" s="18"/>
      <c r="L598" s="18"/>
      <c r="M598" s="18"/>
      <c r="N598" s="18"/>
      <c r="O598" s="18"/>
      <c r="P598" s="18"/>
      <c r="Q598" s="18"/>
      <c r="R598" s="18"/>
      <c r="S598" s="18"/>
      <c r="T598" s="18"/>
      <c r="U598" s="18"/>
      <c r="V598" s="18"/>
      <c r="W598" s="18"/>
      <c r="X598" s="18"/>
      <c r="Y598" s="18"/>
    </row>
    <row r="599" spans="1:25" ht="13.5" customHeight="1">
      <c r="A599" s="20"/>
      <c r="B599" s="20"/>
      <c r="C599" s="20"/>
      <c r="D599" s="20"/>
      <c r="E599" s="19"/>
      <c r="F599" s="19"/>
      <c r="G599" s="18"/>
      <c r="H599" s="18"/>
      <c r="I599" s="18"/>
      <c r="J599" s="18"/>
      <c r="K599" s="18"/>
      <c r="L599" s="18"/>
      <c r="M599" s="18"/>
      <c r="N599" s="18"/>
      <c r="O599" s="18"/>
      <c r="P599" s="18"/>
      <c r="Q599" s="18"/>
      <c r="R599" s="18"/>
      <c r="S599" s="18"/>
      <c r="T599" s="18"/>
      <c r="U599" s="18"/>
      <c r="V599" s="18"/>
      <c r="W599" s="18"/>
      <c r="X599" s="18"/>
      <c r="Y599" s="18"/>
    </row>
    <row r="600" spans="1:25" ht="13.5" customHeight="1">
      <c r="A600" s="20"/>
      <c r="B600" s="20"/>
      <c r="C600" s="20"/>
      <c r="D600" s="20"/>
      <c r="E600" s="19"/>
      <c r="F600" s="19"/>
      <c r="G600" s="18"/>
      <c r="H600" s="18"/>
      <c r="I600" s="18"/>
      <c r="J600" s="18"/>
      <c r="K600" s="18"/>
      <c r="L600" s="18"/>
      <c r="M600" s="18"/>
      <c r="N600" s="18"/>
      <c r="O600" s="18"/>
      <c r="P600" s="18"/>
      <c r="Q600" s="18"/>
      <c r="R600" s="18"/>
      <c r="S600" s="18"/>
      <c r="T600" s="18"/>
      <c r="U600" s="18"/>
      <c r="V600" s="18"/>
      <c r="W600" s="18"/>
      <c r="X600" s="18"/>
      <c r="Y600" s="18"/>
    </row>
    <row r="601" spans="1:25" ht="13.5" customHeight="1">
      <c r="A601" s="20"/>
      <c r="B601" s="20"/>
      <c r="C601" s="20"/>
      <c r="D601" s="20"/>
      <c r="E601" s="19"/>
      <c r="F601" s="19"/>
      <c r="G601" s="18"/>
      <c r="H601" s="18"/>
      <c r="I601" s="18"/>
      <c r="J601" s="18"/>
      <c r="K601" s="18"/>
      <c r="L601" s="18"/>
      <c r="M601" s="18"/>
      <c r="N601" s="18"/>
      <c r="O601" s="18"/>
      <c r="P601" s="18"/>
      <c r="Q601" s="18"/>
      <c r="R601" s="18"/>
      <c r="S601" s="18"/>
      <c r="T601" s="18"/>
      <c r="U601" s="18"/>
      <c r="V601" s="18"/>
      <c r="W601" s="18"/>
      <c r="X601" s="18"/>
      <c r="Y601" s="18"/>
    </row>
    <row r="602" spans="1:25" ht="13.5" customHeight="1">
      <c r="A602" s="20"/>
      <c r="B602" s="20"/>
      <c r="C602" s="20"/>
      <c r="D602" s="20"/>
      <c r="E602" s="19"/>
      <c r="F602" s="19"/>
      <c r="G602" s="18"/>
      <c r="H602" s="18"/>
      <c r="I602" s="18"/>
      <c r="J602" s="18"/>
      <c r="K602" s="18"/>
      <c r="L602" s="18"/>
      <c r="M602" s="18"/>
      <c r="N602" s="18"/>
      <c r="O602" s="18"/>
      <c r="P602" s="18"/>
      <c r="Q602" s="18"/>
      <c r="R602" s="18"/>
      <c r="S602" s="18"/>
      <c r="T602" s="18"/>
      <c r="U602" s="18"/>
      <c r="V602" s="18"/>
      <c r="W602" s="18"/>
      <c r="X602" s="18"/>
      <c r="Y602" s="18"/>
    </row>
    <row r="603" spans="1:25" ht="13.5" customHeight="1">
      <c r="A603" s="20"/>
      <c r="B603" s="20"/>
      <c r="C603" s="20"/>
      <c r="D603" s="20"/>
      <c r="E603" s="19"/>
      <c r="F603" s="19"/>
      <c r="G603" s="18"/>
      <c r="H603" s="18"/>
      <c r="I603" s="18"/>
      <c r="J603" s="18"/>
      <c r="K603" s="18"/>
      <c r="L603" s="18"/>
      <c r="M603" s="18"/>
      <c r="N603" s="18"/>
      <c r="O603" s="18"/>
      <c r="P603" s="18"/>
      <c r="Q603" s="18"/>
      <c r="R603" s="18"/>
      <c r="S603" s="18"/>
      <c r="T603" s="18"/>
      <c r="U603" s="18"/>
      <c r="V603" s="18"/>
      <c r="W603" s="18"/>
      <c r="X603" s="18"/>
      <c r="Y603" s="18"/>
    </row>
    <row r="604" spans="1:25" ht="13.5" customHeight="1">
      <c r="A604" s="20"/>
      <c r="B604" s="20"/>
      <c r="C604" s="20"/>
      <c r="D604" s="20"/>
      <c r="E604" s="19"/>
      <c r="F604" s="19"/>
      <c r="G604" s="18"/>
      <c r="H604" s="18"/>
      <c r="I604" s="18"/>
      <c r="J604" s="18"/>
      <c r="K604" s="18"/>
      <c r="L604" s="18"/>
      <c r="M604" s="18"/>
      <c r="N604" s="18"/>
      <c r="O604" s="18"/>
      <c r="P604" s="18"/>
      <c r="Q604" s="18"/>
      <c r="R604" s="18"/>
      <c r="S604" s="18"/>
      <c r="T604" s="18"/>
      <c r="U604" s="18"/>
      <c r="V604" s="18"/>
      <c r="W604" s="18"/>
      <c r="X604" s="18"/>
      <c r="Y604" s="18"/>
    </row>
    <row r="605" spans="1:25" ht="13.5" customHeight="1">
      <c r="A605" s="20"/>
      <c r="B605" s="20"/>
      <c r="C605" s="20"/>
      <c r="D605" s="20"/>
      <c r="E605" s="19"/>
      <c r="F605" s="19"/>
      <c r="G605" s="18"/>
      <c r="H605" s="18"/>
      <c r="I605" s="18"/>
      <c r="J605" s="18"/>
      <c r="K605" s="18"/>
      <c r="L605" s="18"/>
      <c r="M605" s="18"/>
      <c r="N605" s="18"/>
      <c r="O605" s="18"/>
      <c r="P605" s="18"/>
      <c r="Q605" s="18"/>
      <c r="R605" s="18"/>
      <c r="S605" s="18"/>
      <c r="T605" s="18"/>
      <c r="U605" s="18"/>
      <c r="V605" s="18"/>
      <c r="W605" s="18"/>
      <c r="X605" s="18"/>
      <c r="Y605" s="18"/>
    </row>
    <row r="606" spans="1:25" ht="13.5" customHeight="1">
      <c r="A606" s="20"/>
      <c r="B606" s="20"/>
      <c r="C606" s="20"/>
      <c r="D606" s="20"/>
      <c r="E606" s="19"/>
      <c r="F606" s="19"/>
      <c r="G606" s="18"/>
      <c r="H606" s="18"/>
      <c r="I606" s="18"/>
      <c r="J606" s="18"/>
      <c r="K606" s="18"/>
      <c r="L606" s="18"/>
      <c r="M606" s="18"/>
      <c r="N606" s="18"/>
      <c r="O606" s="18"/>
      <c r="P606" s="18"/>
      <c r="Q606" s="18"/>
      <c r="R606" s="18"/>
      <c r="S606" s="18"/>
      <c r="T606" s="18"/>
      <c r="U606" s="18"/>
      <c r="V606" s="18"/>
      <c r="W606" s="18"/>
      <c r="X606" s="18"/>
      <c r="Y606" s="18"/>
    </row>
    <row r="607" spans="1:25" ht="13.5" customHeight="1">
      <c r="A607" s="20"/>
      <c r="B607" s="20"/>
      <c r="C607" s="20"/>
      <c r="D607" s="20"/>
      <c r="E607" s="19"/>
      <c r="F607" s="19"/>
      <c r="G607" s="18"/>
      <c r="H607" s="18"/>
      <c r="I607" s="18"/>
      <c r="J607" s="18"/>
      <c r="K607" s="18"/>
      <c r="L607" s="18"/>
      <c r="M607" s="18"/>
      <c r="N607" s="18"/>
      <c r="O607" s="18"/>
      <c r="P607" s="18"/>
      <c r="Q607" s="18"/>
      <c r="R607" s="18"/>
      <c r="S607" s="18"/>
      <c r="T607" s="18"/>
      <c r="U607" s="18"/>
      <c r="V607" s="18"/>
      <c r="W607" s="18"/>
      <c r="X607" s="18"/>
      <c r="Y607" s="18"/>
    </row>
    <row r="608" spans="1:25" ht="13.5" customHeight="1">
      <c r="A608" s="20"/>
      <c r="B608" s="20"/>
      <c r="C608" s="20"/>
      <c r="D608" s="20"/>
      <c r="E608" s="19"/>
      <c r="F608" s="19"/>
      <c r="G608" s="18"/>
      <c r="H608" s="18"/>
      <c r="I608" s="18"/>
      <c r="J608" s="18"/>
      <c r="K608" s="18"/>
      <c r="L608" s="18"/>
      <c r="M608" s="18"/>
      <c r="N608" s="18"/>
      <c r="O608" s="18"/>
      <c r="P608" s="18"/>
      <c r="Q608" s="18"/>
      <c r="R608" s="18"/>
      <c r="S608" s="18"/>
      <c r="T608" s="18"/>
      <c r="U608" s="18"/>
      <c r="V608" s="18"/>
      <c r="W608" s="18"/>
      <c r="X608" s="18"/>
      <c r="Y608" s="18"/>
    </row>
    <row r="609" spans="1:25" ht="13.5" customHeight="1">
      <c r="A609" s="20"/>
      <c r="B609" s="20"/>
      <c r="C609" s="20"/>
      <c r="D609" s="20"/>
      <c r="E609" s="19"/>
      <c r="F609" s="19"/>
      <c r="G609" s="18"/>
      <c r="H609" s="18"/>
      <c r="I609" s="18"/>
      <c r="J609" s="18"/>
      <c r="K609" s="18"/>
      <c r="L609" s="18"/>
      <c r="M609" s="18"/>
      <c r="N609" s="18"/>
      <c r="O609" s="18"/>
      <c r="P609" s="18"/>
      <c r="Q609" s="18"/>
      <c r="R609" s="18"/>
      <c r="S609" s="18"/>
      <c r="T609" s="18"/>
      <c r="U609" s="18"/>
      <c r="V609" s="18"/>
      <c r="W609" s="18"/>
      <c r="X609" s="18"/>
      <c r="Y609" s="18"/>
    </row>
    <row r="610" spans="1:25" ht="13.5" customHeight="1">
      <c r="A610" s="20"/>
      <c r="B610" s="20"/>
      <c r="C610" s="20"/>
      <c r="D610" s="20"/>
      <c r="E610" s="19"/>
      <c r="F610" s="19"/>
      <c r="G610" s="18"/>
      <c r="H610" s="18"/>
      <c r="I610" s="18"/>
      <c r="J610" s="18"/>
      <c r="K610" s="18"/>
      <c r="L610" s="18"/>
      <c r="M610" s="18"/>
      <c r="N610" s="18"/>
      <c r="O610" s="18"/>
      <c r="P610" s="18"/>
      <c r="Q610" s="18"/>
      <c r="R610" s="18"/>
      <c r="S610" s="18"/>
      <c r="T610" s="18"/>
      <c r="U610" s="18"/>
      <c r="V610" s="18"/>
      <c r="W610" s="18"/>
      <c r="X610" s="18"/>
      <c r="Y610" s="18"/>
    </row>
    <row r="611" spans="1:25" ht="13.5" customHeight="1">
      <c r="A611" s="20"/>
      <c r="B611" s="20"/>
      <c r="C611" s="20"/>
      <c r="D611" s="20"/>
      <c r="E611" s="19"/>
      <c r="F611" s="19"/>
      <c r="G611" s="18"/>
      <c r="H611" s="18"/>
      <c r="I611" s="18"/>
      <c r="J611" s="18"/>
      <c r="K611" s="18"/>
      <c r="L611" s="18"/>
      <c r="M611" s="18"/>
      <c r="N611" s="18"/>
      <c r="O611" s="18"/>
      <c r="P611" s="18"/>
      <c r="Q611" s="18"/>
      <c r="R611" s="18"/>
      <c r="S611" s="18"/>
      <c r="T611" s="18"/>
      <c r="U611" s="18"/>
      <c r="V611" s="18"/>
      <c r="W611" s="18"/>
      <c r="X611" s="18"/>
      <c r="Y611" s="18"/>
    </row>
    <row r="612" spans="1:25" ht="13.5" customHeight="1">
      <c r="A612" s="20"/>
      <c r="B612" s="20"/>
      <c r="C612" s="20"/>
      <c r="D612" s="20"/>
      <c r="E612" s="19"/>
      <c r="F612" s="19"/>
      <c r="G612" s="18"/>
      <c r="H612" s="18"/>
      <c r="I612" s="18"/>
      <c r="J612" s="18"/>
      <c r="K612" s="18"/>
      <c r="L612" s="18"/>
      <c r="M612" s="18"/>
      <c r="N612" s="18"/>
      <c r="O612" s="18"/>
      <c r="P612" s="18"/>
      <c r="Q612" s="18"/>
      <c r="R612" s="18"/>
      <c r="S612" s="18"/>
      <c r="T612" s="18"/>
      <c r="U612" s="18"/>
      <c r="V612" s="18"/>
      <c r="W612" s="18"/>
      <c r="X612" s="18"/>
      <c r="Y612" s="18"/>
    </row>
    <row r="613" spans="1:25" ht="13.5" customHeight="1">
      <c r="A613" s="20"/>
      <c r="B613" s="20"/>
      <c r="C613" s="20"/>
      <c r="D613" s="20"/>
      <c r="E613" s="19"/>
      <c r="F613" s="19"/>
      <c r="G613" s="18"/>
      <c r="H613" s="18"/>
      <c r="I613" s="18"/>
      <c r="J613" s="18"/>
      <c r="K613" s="18"/>
      <c r="L613" s="18"/>
      <c r="M613" s="18"/>
      <c r="N613" s="18"/>
      <c r="O613" s="18"/>
      <c r="P613" s="18"/>
      <c r="Q613" s="18"/>
      <c r="R613" s="18"/>
      <c r="S613" s="18"/>
      <c r="T613" s="18"/>
      <c r="U613" s="18"/>
      <c r="V613" s="18"/>
      <c r="W613" s="18"/>
      <c r="X613" s="18"/>
      <c r="Y613" s="18"/>
    </row>
    <row r="614" spans="1:25" ht="13.5" customHeight="1">
      <c r="A614" s="20"/>
      <c r="B614" s="20"/>
      <c r="C614" s="20"/>
      <c r="D614" s="20"/>
      <c r="E614" s="19"/>
      <c r="F614" s="19"/>
      <c r="G614" s="18"/>
      <c r="H614" s="18"/>
      <c r="I614" s="18"/>
      <c r="J614" s="18"/>
      <c r="K614" s="18"/>
      <c r="L614" s="18"/>
      <c r="M614" s="18"/>
      <c r="N614" s="18"/>
      <c r="O614" s="18"/>
      <c r="P614" s="18"/>
      <c r="Q614" s="18"/>
      <c r="R614" s="18"/>
      <c r="S614" s="18"/>
      <c r="T614" s="18"/>
      <c r="U614" s="18"/>
      <c r="V614" s="18"/>
      <c r="W614" s="18"/>
      <c r="X614" s="18"/>
      <c r="Y614" s="18"/>
    </row>
    <row r="615" spans="1:25" ht="13.5" customHeight="1">
      <c r="A615" s="20"/>
      <c r="B615" s="20"/>
      <c r="C615" s="20"/>
      <c r="D615" s="20"/>
      <c r="E615" s="19"/>
      <c r="F615" s="19"/>
      <c r="G615" s="18"/>
      <c r="H615" s="18"/>
      <c r="I615" s="18"/>
      <c r="J615" s="18"/>
      <c r="K615" s="18"/>
      <c r="L615" s="18"/>
      <c r="M615" s="18"/>
      <c r="N615" s="18"/>
      <c r="O615" s="18"/>
      <c r="P615" s="18"/>
      <c r="Q615" s="18"/>
      <c r="R615" s="18"/>
      <c r="S615" s="18"/>
      <c r="T615" s="18"/>
      <c r="U615" s="18"/>
      <c r="V615" s="18"/>
      <c r="W615" s="18"/>
      <c r="X615" s="18"/>
      <c r="Y615" s="18"/>
    </row>
    <row r="616" spans="1:25" ht="13.5" customHeight="1">
      <c r="A616" s="20"/>
      <c r="B616" s="20"/>
      <c r="C616" s="20"/>
      <c r="D616" s="20"/>
      <c r="E616" s="19"/>
      <c r="F616" s="19"/>
      <c r="G616" s="18"/>
      <c r="H616" s="18"/>
      <c r="I616" s="18"/>
      <c r="J616" s="18"/>
      <c r="K616" s="18"/>
      <c r="L616" s="18"/>
      <c r="M616" s="18"/>
      <c r="N616" s="18"/>
      <c r="O616" s="18"/>
      <c r="P616" s="18"/>
      <c r="Q616" s="18"/>
      <c r="R616" s="18"/>
      <c r="S616" s="18"/>
      <c r="T616" s="18"/>
      <c r="U616" s="18"/>
      <c r="V616" s="18"/>
      <c r="W616" s="18"/>
      <c r="X616" s="18"/>
      <c r="Y616" s="18"/>
    </row>
    <row r="617" spans="1:25" ht="13.5" customHeight="1">
      <c r="A617" s="20"/>
      <c r="B617" s="20"/>
      <c r="C617" s="20"/>
      <c r="D617" s="20"/>
      <c r="E617" s="19"/>
      <c r="F617" s="19"/>
      <c r="G617" s="18"/>
      <c r="H617" s="18"/>
      <c r="I617" s="18"/>
      <c r="J617" s="18"/>
      <c r="K617" s="18"/>
      <c r="L617" s="18"/>
      <c r="M617" s="18"/>
      <c r="N617" s="18"/>
      <c r="O617" s="18"/>
      <c r="P617" s="18"/>
      <c r="Q617" s="18"/>
      <c r="R617" s="18"/>
      <c r="S617" s="18"/>
      <c r="T617" s="18"/>
      <c r="U617" s="18"/>
      <c r="V617" s="18"/>
      <c r="W617" s="18"/>
      <c r="X617" s="18"/>
      <c r="Y617" s="18"/>
    </row>
    <row r="618" spans="1:25" ht="13.5" customHeight="1">
      <c r="A618" s="20"/>
      <c r="B618" s="20"/>
      <c r="C618" s="20"/>
      <c r="D618" s="20"/>
      <c r="E618" s="19"/>
      <c r="F618" s="19"/>
      <c r="G618" s="18"/>
      <c r="H618" s="18"/>
      <c r="I618" s="18"/>
      <c r="J618" s="18"/>
      <c r="K618" s="18"/>
      <c r="L618" s="18"/>
      <c r="M618" s="18"/>
      <c r="N618" s="18"/>
      <c r="O618" s="18"/>
      <c r="P618" s="18"/>
      <c r="Q618" s="18"/>
      <c r="R618" s="18"/>
      <c r="S618" s="18"/>
      <c r="T618" s="18"/>
      <c r="U618" s="18"/>
      <c r="V618" s="18"/>
      <c r="W618" s="18"/>
      <c r="X618" s="18"/>
      <c r="Y618" s="18"/>
    </row>
    <row r="619" spans="1:25" ht="13.5" customHeight="1">
      <c r="A619" s="20"/>
      <c r="B619" s="20"/>
      <c r="C619" s="20"/>
      <c r="D619" s="20"/>
      <c r="E619" s="19"/>
      <c r="F619" s="19"/>
      <c r="G619" s="18"/>
      <c r="H619" s="18"/>
      <c r="I619" s="18"/>
      <c r="J619" s="18"/>
      <c r="K619" s="18"/>
      <c r="L619" s="18"/>
      <c r="M619" s="18"/>
      <c r="N619" s="18"/>
      <c r="O619" s="18"/>
      <c r="P619" s="18"/>
      <c r="Q619" s="18"/>
      <c r="R619" s="18"/>
      <c r="S619" s="18"/>
      <c r="T619" s="18"/>
      <c r="U619" s="18"/>
      <c r="V619" s="18"/>
      <c r="W619" s="18"/>
      <c r="X619" s="18"/>
      <c r="Y619" s="18"/>
    </row>
    <row r="620" spans="1:25" ht="13.5" customHeight="1">
      <c r="A620" s="20"/>
      <c r="B620" s="20"/>
      <c r="C620" s="20"/>
      <c r="D620" s="20"/>
      <c r="E620" s="19"/>
      <c r="F620" s="19"/>
      <c r="G620" s="18"/>
      <c r="H620" s="18"/>
      <c r="I620" s="18"/>
      <c r="J620" s="18"/>
      <c r="K620" s="18"/>
      <c r="L620" s="18"/>
      <c r="M620" s="18"/>
      <c r="N620" s="18"/>
      <c r="O620" s="18"/>
      <c r="P620" s="18"/>
      <c r="Q620" s="18"/>
      <c r="R620" s="18"/>
      <c r="S620" s="18"/>
      <c r="T620" s="18"/>
      <c r="U620" s="18"/>
      <c r="V620" s="18"/>
      <c r="W620" s="18"/>
      <c r="X620" s="18"/>
      <c r="Y620" s="18"/>
    </row>
    <row r="621" spans="1:25" ht="13.5" customHeight="1">
      <c r="A621" s="20"/>
      <c r="B621" s="20"/>
      <c r="C621" s="20"/>
      <c r="D621" s="20"/>
      <c r="E621" s="19"/>
      <c r="F621" s="19"/>
      <c r="G621" s="18"/>
      <c r="H621" s="18"/>
      <c r="I621" s="18"/>
      <c r="J621" s="18"/>
      <c r="K621" s="18"/>
      <c r="L621" s="18"/>
      <c r="M621" s="18"/>
      <c r="N621" s="18"/>
      <c r="O621" s="18"/>
      <c r="P621" s="18"/>
      <c r="Q621" s="18"/>
      <c r="R621" s="18"/>
      <c r="S621" s="18"/>
      <c r="T621" s="18"/>
      <c r="U621" s="18"/>
      <c r="V621" s="18"/>
      <c r="W621" s="18"/>
      <c r="X621" s="18"/>
      <c r="Y621" s="18"/>
    </row>
    <row r="622" spans="1:25" ht="13.5" customHeight="1">
      <c r="A622" s="20"/>
      <c r="B622" s="20"/>
      <c r="C622" s="20"/>
      <c r="D622" s="20"/>
      <c r="E622" s="19"/>
      <c r="F622" s="19"/>
      <c r="G622" s="18"/>
      <c r="H622" s="18"/>
      <c r="I622" s="18"/>
      <c r="J622" s="18"/>
      <c r="K622" s="18"/>
      <c r="L622" s="18"/>
      <c r="M622" s="18"/>
      <c r="N622" s="18"/>
      <c r="O622" s="18"/>
      <c r="P622" s="18"/>
      <c r="Q622" s="18"/>
      <c r="R622" s="18"/>
      <c r="S622" s="18"/>
      <c r="T622" s="18"/>
      <c r="U622" s="18"/>
      <c r="V622" s="18"/>
      <c r="W622" s="18"/>
      <c r="X622" s="18"/>
      <c r="Y622" s="18"/>
    </row>
    <row r="623" spans="1:25" ht="13.5" customHeight="1">
      <c r="A623" s="20"/>
      <c r="B623" s="20"/>
      <c r="C623" s="20"/>
      <c r="D623" s="20"/>
      <c r="E623" s="19"/>
      <c r="F623" s="19"/>
      <c r="G623" s="18"/>
      <c r="H623" s="18"/>
      <c r="I623" s="18"/>
      <c r="J623" s="18"/>
      <c r="K623" s="18"/>
      <c r="L623" s="18"/>
      <c r="M623" s="18"/>
      <c r="N623" s="18"/>
      <c r="O623" s="18"/>
      <c r="P623" s="18"/>
      <c r="Q623" s="18"/>
      <c r="R623" s="18"/>
      <c r="S623" s="18"/>
      <c r="T623" s="18"/>
      <c r="U623" s="18"/>
      <c r="V623" s="18"/>
      <c r="W623" s="18"/>
      <c r="X623" s="18"/>
      <c r="Y623" s="18"/>
    </row>
    <row r="624" spans="1:25" ht="13.5" customHeight="1">
      <c r="A624" s="20"/>
      <c r="B624" s="20"/>
      <c r="C624" s="20"/>
      <c r="D624" s="20"/>
      <c r="E624" s="19"/>
      <c r="F624" s="19"/>
      <c r="G624" s="18"/>
      <c r="H624" s="18"/>
      <c r="I624" s="18"/>
      <c r="J624" s="18"/>
      <c r="K624" s="18"/>
      <c r="L624" s="18"/>
      <c r="M624" s="18"/>
      <c r="N624" s="18"/>
      <c r="O624" s="18"/>
      <c r="P624" s="18"/>
      <c r="Q624" s="18"/>
      <c r="R624" s="18"/>
      <c r="S624" s="18"/>
      <c r="T624" s="18"/>
      <c r="U624" s="18"/>
      <c r="V624" s="18"/>
      <c r="W624" s="18"/>
      <c r="X624" s="18"/>
      <c r="Y624" s="18"/>
    </row>
    <row r="625" spans="1:25" ht="13.5" customHeight="1">
      <c r="A625" s="20"/>
      <c r="B625" s="20"/>
      <c r="C625" s="20"/>
      <c r="D625" s="20"/>
      <c r="E625" s="19"/>
      <c r="F625" s="19"/>
      <c r="G625" s="18"/>
      <c r="H625" s="18"/>
      <c r="I625" s="18"/>
      <c r="J625" s="18"/>
      <c r="K625" s="18"/>
      <c r="L625" s="18"/>
      <c r="M625" s="18"/>
      <c r="N625" s="18"/>
      <c r="O625" s="18"/>
      <c r="P625" s="18"/>
      <c r="Q625" s="18"/>
      <c r="R625" s="18"/>
      <c r="S625" s="18"/>
      <c r="T625" s="18"/>
      <c r="U625" s="18"/>
      <c r="V625" s="18"/>
      <c r="W625" s="18"/>
      <c r="X625" s="18"/>
      <c r="Y625" s="18"/>
    </row>
    <row r="626" spans="1:25" ht="13.5" customHeight="1">
      <c r="A626" s="20"/>
      <c r="B626" s="20"/>
      <c r="C626" s="20"/>
      <c r="D626" s="20"/>
      <c r="E626" s="19"/>
      <c r="F626" s="19"/>
      <c r="G626" s="18"/>
      <c r="H626" s="18"/>
      <c r="I626" s="18"/>
      <c r="J626" s="18"/>
      <c r="K626" s="18"/>
      <c r="L626" s="18"/>
      <c r="M626" s="18"/>
      <c r="N626" s="18"/>
      <c r="O626" s="18"/>
      <c r="P626" s="18"/>
      <c r="Q626" s="18"/>
      <c r="R626" s="18"/>
      <c r="S626" s="18"/>
      <c r="T626" s="18"/>
      <c r="U626" s="18"/>
      <c r="V626" s="18"/>
      <c r="W626" s="18"/>
      <c r="X626" s="18"/>
      <c r="Y626" s="18"/>
    </row>
    <row r="627" spans="1:25" ht="13.5" customHeight="1">
      <c r="A627" s="20"/>
      <c r="B627" s="20"/>
      <c r="C627" s="20"/>
      <c r="D627" s="20"/>
      <c r="E627" s="19"/>
      <c r="F627" s="19"/>
      <c r="G627" s="18"/>
      <c r="H627" s="18"/>
      <c r="I627" s="18"/>
      <c r="J627" s="18"/>
      <c r="K627" s="18"/>
      <c r="L627" s="18"/>
      <c r="M627" s="18"/>
      <c r="N627" s="18"/>
      <c r="O627" s="18"/>
      <c r="P627" s="18"/>
      <c r="Q627" s="18"/>
      <c r="R627" s="18"/>
      <c r="S627" s="18"/>
      <c r="T627" s="18"/>
      <c r="U627" s="18"/>
      <c r="V627" s="18"/>
      <c r="W627" s="18"/>
      <c r="X627" s="18"/>
      <c r="Y627" s="18"/>
    </row>
    <row r="628" spans="1:25" ht="13.5" customHeight="1">
      <c r="A628" s="20"/>
      <c r="B628" s="20"/>
      <c r="C628" s="20"/>
      <c r="D628" s="20"/>
      <c r="E628" s="19"/>
      <c r="F628" s="19"/>
      <c r="G628" s="18"/>
      <c r="H628" s="18"/>
      <c r="I628" s="18"/>
      <c r="J628" s="18"/>
      <c r="K628" s="18"/>
      <c r="L628" s="18"/>
      <c r="M628" s="18"/>
      <c r="N628" s="18"/>
      <c r="O628" s="18"/>
      <c r="P628" s="18"/>
      <c r="Q628" s="18"/>
      <c r="R628" s="18"/>
      <c r="S628" s="18"/>
      <c r="T628" s="18"/>
      <c r="U628" s="18"/>
      <c r="V628" s="18"/>
      <c r="W628" s="18"/>
      <c r="X628" s="18"/>
      <c r="Y628" s="18"/>
    </row>
    <row r="629" spans="1:25" ht="13.5" customHeight="1">
      <c r="A629" s="20"/>
      <c r="B629" s="20"/>
      <c r="C629" s="20"/>
      <c r="D629" s="20"/>
      <c r="E629" s="19"/>
      <c r="F629" s="19"/>
      <c r="G629" s="18"/>
      <c r="H629" s="18"/>
      <c r="I629" s="18"/>
      <c r="J629" s="18"/>
      <c r="K629" s="18"/>
      <c r="L629" s="18"/>
      <c r="M629" s="18"/>
      <c r="N629" s="18"/>
      <c r="O629" s="18"/>
      <c r="P629" s="18"/>
      <c r="Q629" s="18"/>
      <c r="R629" s="18"/>
      <c r="S629" s="18"/>
      <c r="T629" s="18"/>
      <c r="U629" s="18"/>
      <c r="V629" s="18"/>
      <c r="W629" s="18"/>
      <c r="X629" s="18"/>
      <c r="Y629" s="18"/>
    </row>
    <row r="630" spans="1:25" ht="13.5" customHeight="1">
      <c r="A630" s="20"/>
      <c r="B630" s="20"/>
      <c r="C630" s="20"/>
      <c r="D630" s="20"/>
      <c r="E630" s="19"/>
      <c r="F630" s="19"/>
      <c r="G630" s="18"/>
      <c r="H630" s="18"/>
      <c r="I630" s="18"/>
      <c r="J630" s="18"/>
      <c r="K630" s="18"/>
      <c r="L630" s="18"/>
      <c r="M630" s="18"/>
      <c r="N630" s="18"/>
      <c r="O630" s="18"/>
      <c r="P630" s="18"/>
      <c r="Q630" s="18"/>
      <c r="R630" s="18"/>
      <c r="S630" s="18"/>
      <c r="T630" s="18"/>
      <c r="U630" s="18"/>
      <c r="V630" s="18"/>
      <c r="W630" s="18"/>
      <c r="X630" s="18"/>
      <c r="Y630" s="18"/>
    </row>
    <row r="631" spans="1:25" ht="13.5" customHeight="1">
      <c r="A631" s="20"/>
      <c r="B631" s="20"/>
      <c r="C631" s="20"/>
      <c r="D631" s="20"/>
      <c r="E631" s="19"/>
      <c r="F631" s="19"/>
      <c r="G631" s="18"/>
      <c r="H631" s="18"/>
      <c r="I631" s="18"/>
      <c r="J631" s="18"/>
      <c r="K631" s="18"/>
      <c r="L631" s="18"/>
      <c r="M631" s="18"/>
      <c r="N631" s="18"/>
      <c r="O631" s="18"/>
      <c r="P631" s="18"/>
      <c r="Q631" s="18"/>
      <c r="R631" s="18"/>
      <c r="S631" s="18"/>
      <c r="T631" s="18"/>
      <c r="U631" s="18"/>
      <c r="V631" s="18"/>
      <c r="W631" s="18"/>
      <c r="X631" s="18"/>
      <c r="Y631" s="18"/>
    </row>
    <row r="632" spans="1:25" ht="13.5" customHeight="1">
      <c r="A632" s="20"/>
      <c r="B632" s="20"/>
      <c r="C632" s="20"/>
      <c r="D632" s="20"/>
      <c r="E632" s="19"/>
      <c r="F632" s="19"/>
      <c r="G632" s="18"/>
      <c r="H632" s="18"/>
      <c r="I632" s="18"/>
      <c r="J632" s="18"/>
      <c r="K632" s="18"/>
      <c r="L632" s="18"/>
      <c r="M632" s="18"/>
      <c r="N632" s="18"/>
      <c r="O632" s="18"/>
      <c r="P632" s="18"/>
      <c r="Q632" s="18"/>
      <c r="R632" s="18"/>
      <c r="S632" s="18"/>
      <c r="T632" s="18"/>
      <c r="U632" s="18"/>
      <c r="V632" s="18"/>
      <c r="W632" s="18"/>
      <c r="X632" s="18"/>
      <c r="Y632" s="18"/>
    </row>
    <row r="633" spans="1:25" ht="13.5" customHeight="1">
      <c r="A633" s="20"/>
      <c r="B633" s="20"/>
      <c r="C633" s="20"/>
      <c r="D633" s="20"/>
      <c r="E633" s="19"/>
      <c r="F633" s="19"/>
      <c r="G633" s="18"/>
      <c r="H633" s="18"/>
      <c r="I633" s="18"/>
      <c r="J633" s="18"/>
      <c r="K633" s="18"/>
      <c r="L633" s="18"/>
      <c r="M633" s="18"/>
      <c r="N633" s="18"/>
      <c r="O633" s="18"/>
      <c r="P633" s="18"/>
      <c r="Q633" s="18"/>
      <c r="R633" s="18"/>
      <c r="S633" s="18"/>
      <c r="T633" s="18"/>
      <c r="U633" s="18"/>
      <c r="V633" s="18"/>
      <c r="W633" s="18"/>
      <c r="X633" s="18"/>
      <c r="Y633" s="18"/>
    </row>
    <row r="634" spans="1:25" ht="13.5" customHeight="1">
      <c r="A634" s="20"/>
      <c r="B634" s="20"/>
      <c r="C634" s="20"/>
      <c r="D634" s="20"/>
      <c r="E634" s="19"/>
      <c r="F634" s="19"/>
      <c r="G634" s="18"/>
      <c r="H634" s="18"/>
      <c r="I634" s="18"/>
      <c r="J634" s="18"/>
      <c r="K634" s="18"/>
      <c r="L634" s="18"/>
      <c r="M634" s="18"/>
      <c r="N634" s="18"/>
      <c r="O634" s="18"/>
      <c r="P634" s="18"/>
      <c r="Q634" s="18"/>
      <c r="R634" s="18"/>
      <c r="S634" s="18"/>
      <c r="T634" s="18"/>
      <c r="U634" s="18"/>
      <c r="V634" s="18"/>
      <c r="W634" s="18"/>
      <c r="X634" s="18"/>
      <c r="Y634" s="18"/>
    </row>
    <row r="635" spans="1:25" ht="13.5" customHeight="1">
      <c r="A635" s="20"/>
      <c r="B635" s="20"/>
      <c r="C635" s="20"/>
      <c r="D635" s="20"/>
      <c r="E635" s="19"/>
      <c r="F635" s="19"/>
      <c r="G635" s="18"/>
      <c r="H635" s="18"/>
      <c r="I635" s="18"/>
      <c r="J635" s="18"/>
      <c r="K635" s="18"/>
      <c r="L635" s="18"/>
      <c r="M635" s="18"/>
      <c r="N635" s="18"/>
      <c r="O635" s="18"/>
      <c r="P635" s="18"/>
      <c r="Q635" s="18"/>
      <c r="R635" s="18"/>
      <c r="S635" s="18"/>
      <c r="T635" s="18"/>
      <c r="U635" s="18"/>
      <c r="V635" s="18"/>
      <c r="W635" s="18"/>
      <c r="X635" s="18"/>
      <c r="Y635" s="18"/>
    </row>
    <row r="636" spans="1:25" ht="13.5" customHeight="1">
      <c r="A636" s="20"/>
      <c r="B636" s="20"/>
      <c r="C636" s="20"/>
      <c r="D636" s="20"/>
      <c r="E636" s="19"/>
      <c r="F636" s="19"/>
      <c r="G636" s="18"/>
      <c r="H636" s="18"/>
      <c r="I636" s="18"/>
      <c r="J636" s="18"/>
      <c r="K636" s="18"/>
      <c r="L636" s="18"/>
      <c r="M636" s="18"/>
      <c r="N636" s="18"/>
      <c r="O636" s="18"/>
      <c r="P636" s="18"/>
      <c r="Q636" s="18"/>
      <c r="R636" s="18"/>
      <c r="S636" s="18"/>
      <c r="T636" s="18"/>
      <c r="U636" s="18"/>
      <c r="V636" s="18"/>
      <c r="W636" s="18"/>
      <c r="X636" s="18"/>
      <c r="Y636" s="18"/>
    </row>
    <row r="637" spans="1:25" ht="13.5" customHeight="1">
      <c r="A637" s="20"/>
      <c r="B637" s="20"/>
      <c r="C637" s="20"/>
      <c r="D637" s="20"/>
      <c r="E637" s="19"/>
      <c r="F637" s="19"/>
      <c r="G637" s="18"/>
      <c r="H637" s="18"/>
      <c r="I637" s="18"/>
      <c r="J637" s="18"/>
      <c r="K637" s="18"/>
      <c r="L637" s="18"/>
      <c r="M637" s="18"/>
      <c r="N637" s="18"/>
      <c r="O637" s="18"/>
      <c r="P637" s="18"/>
      <c r="Q637" s="18"/>
      <c r="R637" s="18"/>
      <c r="S637" s="18"/>
      <c r="T637" s="18"/>
      <c r="U637" s="18"/>
      <c r="V637" s="18"/>
      <c r="W637" s="18"/>
      <c r="X637" s="18"/>
      <c r="Y637" s="18"/>
    </row>
    <row r="638" spans="1:25" ht="13.5" customHeight="1">
      <c r="A638" s="20"/>
      <c r="B638" s="20"/>
      <c r="C638" s="20"/>
      <c r="D638" s="20"/>
      <c r="E638" s="19"/>
      <c r="F638" s="19"/>
      <c r="G638" s="18"/>
      <c r="H638" s="18"/>
      <c r="I638" s="18"/>
      <c r="J638" s="18"/>
      <c r="K638" s="18"/>
      <c r="L638" s="18"/>
      <c r="M638" s="18"/>
      <c r="N638" s="18"/>
      <c r="O638" s="18"/>
      <c r="P638" s="18"/>
      <c r="Q638" s="18"/>
      <c r="R638" s="18"/>
      <c r="S638" s="18"/>
      <c r="T638" s="18"/>
      <c r="U638" s="18"/>
      <c r="V638" s="18"/>
      <c r="W638" s="18"/>
      <c r="X638" s="18"/>
      <c r="Y638" s="18"/>
    </row>
    <row r="639" spans="1:25" ht="13.5" customHeight="1">
      <c r="A639" s="20"/>
      <c r="B639" s="20"/>
      <c r="C639" s="20"/>
      <c r="D639" s="20"/>
      <c r="E639" s="19"/>
      <c r="F639" s="19"/>
      <c r="G639" s="18"/>
      <c r="H639" s="18"/>
      <c r="I639" s="18"/>
      <c r="J639" s="18"/>
      <c r="K639" s="18"/>
      <c r="L639" s="18"/>
      <c r="M639" s="18"/>
      <c r="N639" s="18"/>
      <c r="O639" s="18"/>
      <c r="P639" s="18"/>
      <c r="Q639" s="18"/>
      <c r="R639" s="18"/>
      <c r="S639" s="18"/>
      <c r="T639" s="18"/>
      <c r="U639" s="18"/>
      <c r="V639" s="18"/>
      <c r="W639" s="18"/>
      <c r="X639" s="18"/>
      <c r="Y639" s="18"/>
    </row>
    <row r="640" spans="1:25" ht="13.5" customHeight="1">
      <c r="A640" s="20"/>
      <c r="B640" s="20"/>
      <c r="C640" s="20"/>
      <c r="D640" s="20"/>
      <c r="E640" s="19"/>
      <c r="F640" s="19"/>
      <c r="G640" s="18"/>
      <c r="H640" s="18"/>
      <c r="I640" s="18"/>
      <c r="J640" s="18"/>
      <c r="K640" s="18"/>
      <c r="L640" s="18"/>
      <c r="M640" s="18"/>
      <c r="N640" s="18"/>
      <c r="O640" s="18"/>
      <c r="P640" s="18"/>
      <c r="Q640" s="18"/>
      <c r="R640" s="18"/>
      <c r="S640" s="18"/>
      <c r="T640" s="18"/>
      <c r="U640" s="18"/>
      <c r="V640" s="18"/>
      <c r="W640" s="18"/>
      <c r="X640" s="18"/>
      <c r="Y640" s="18"/>
    </row>
    <row r="641" spans="1:25" ht="13.5" customHeight="1">
      <c r="A641" s="20"/>
      <c r="B641" s="20"/>
      <c r="C641" s="20"/>
      <c r="D641" s="20"/>
      <c r="E641" s="19"/>
      <c r="F641" s="19"/>
      <c r="G641" s="18"/>
      <c r="H641" s="18"/>
      <c r="I641" s="18"/>
      <c r="J641" s="18"/>
      <c r="K641" s="18"/>
      <c r="L641" s="18"/>
      <c r="M641" s="18"/>
      <c r="N641" s="18"/>
      <c r="O641" s="18"/>
      <c r="P641" s="18"/>
      <c r="Q641" s="18"/>
      <c r="R641" s="18"/>
      <c r="S641" s="18"/>
      <c r="T641" s="18"/>
      <c r="U641" s="18"/>
      <c r="V641" s="18"/>
      <c r="W641" s="18"/>
      <c r="X641" s="18"/>
      <c r="Y641" s="18"/>
    </row>
    <row r="642" spans="1:25" ht="13.5" customHeight="1">
      <c r="A642" s="20"/>
      <c r="B642" s="20"/>
      <c r="C642" s="20"/>
      <c r="D642" s="20"/>
      <c r="E642" s="19"/>
      <c r="F642" s="19"/>
      <c r="G642" s="18"/>
      <c r="H642" s="18"/>
      <c r="I642" s="18"/>
      <c r="J642" s="18"/>
      <c r="K642" s="18"/>
      <c r="L642" s="18"/>
      <c r="M642" s="18"/>
      <c r="N642" s="18"/>
      <c r="O642" s="18"/>
      <c r="P642" s="18"/>
      <c r="Q642" s="18"/>
      <c r="R642" s="18"/>
      <c r="S642" s="18"/>
      <c r="T642" s="18"/>
      <c r="U642" s="18"/>
      <c r="V642" s="18"/>
      <c r="W642" s="18"/>
      <c r="X642" s="18"/>
      <c r="Y642" s="18"/>
    </row>
    <row r="643" spans="1:25" ht="13.5" customHeight="1">
      <c r="A643" s="20"/>
      <c r="B643" s="20"/>
      <c r="C643" s="20"/>
      <c r="D643" s="20"/>
      <c r="E643" s="19"/>
      <c r="F643" s="19"/>
      <c r="G643" s="18"/>
      <c r="H643" s="18"/>
      <c r="I643" s="18"/>
      <c r="J643" s="18"/>
      <c r="K643" s="18"/>
      <c r="L643" s="18"/>
      <c r="M643" s="18"/>
      <c r="N643" s="18"/>
      <c r="O643" s="18"/>
      <c r="P643" s="18"/>
      <c r="Q643" s="18"/>
      <c r="R643" s="18"/>
      <c r="S643" s="18"/>
      <c r="T643" s="18"/>
      <c r="U643" s="18"/>
      <c r="V643" s="18"/>
      <c r="W643" s="18"/>
      <c r="X643" s="18"/>
      <c r="Y643" s="18"/>
    </row>
    <row r="644" spans="1:25" ht="13.5" customHeight="1">
      <c r="A644" s="20"/>
      <c r="B644" s="20"/>
      <c r="C644" s="20"/>
      <c r="D644" s="20"/>
      <c r="E644" s="19"/>
      <c r="F644" s="19"/>
      <c r="G644" s="18"/>
      <c r="H644" s="18"/>
      <c r="I644" s="18"/>
      <c r="J644" s="18"/>
      <c r="K644" s="18"/>
      <c r="L644" s="18"/>
      <c r="M644" s="18"/>
      <c r="N644" s="18"/>
      <c r="O644" s="18"/>
      <c r="P644" s="18"/>
      <c r="Q644" s="18"/>
      <c r="R644" s="18"/>
      <c r="S644" s="18"/>
      <c r="T644" s="18"/>
      <c r="U644" s="18"/>
      <c r="V644" s="18"/>
      <c r="W644" s="18"/>
      <c r="X644" s="18"/>
      <c r="Y644" s="18"/>
    </row>
    <row r="645" spans="1:25" ht="13.5" customHeight="1">
      <c r="A645" s="20"/>
      <c r="B645" s="20"/>
      <c r="C645" s="20"/>
      <c r="D645" s="20"/>
      <c r="E645" s="19"/>
      <c r="F645" s="19"/>
      <c r="G645" s="18"/>
      <c r="H645" s="18"/>
      <c r="I645" s="18"/>
      <c r="J645" s="18"/>
      <c r="K645" s="18"/>
      <c r="L645" s="18"/>
      <c r="M645" s="18"/>
      <c r="N645" s="18"/>
      <c r="O645" s="18"/>
      <c r="P645" s="18"/>
      <c r="Q645" s="18"/>
      <c r="R645" s="18"/>
      <c r="S645" s="18"/>
      <c r="T645" s="18"/>
      <c r="U645" s="18"/>
      <c r="V645" s="18"/>
      <c r="W645" s="18"/>
      <c r="X645" s="18"/>
      <c r="Y645" s="18"/>
    </row>
    <row r="646" spans="1:25" ht="13.5" customHeight="1">
      <c r="A646" s="20"/>
      <c r="B646" s="20"/>
      <c r="C646" s="20"/>
      <c r="D646" s="20"/>
      <c r="E646" s="19"/>
      <c r="F646" s="19"/>
      <c r="G646" s="18"/>
      <c r="H646" s="18"/>
      <c r="I646" s="18"/>
      <c r="J646" s="18"/>
      <c r="K646" s="18"/>
      <c r="L646" s="18"/>
      <c r="M646" s="18"/>
      <c r="N646" s="18"/>
      <c r="O646" s="18"/>
      <c r="P646" s="18"/>
      <c r="Q646" s="18"/>
      <c r="R646" s="18"/>
      <c r="S646" s="18"/>
      <c r="T646" s="18"/>
      <c r="U646" s="18"/>
      <c r="V646" s="18"/>
      <c r="W646" s="18"/>
      <c r="X646" s="18"/>
      <c r="Y646" s="18"/>
    </row>
    <row r="647" spans="1:25" ht="13.5" customHeight="1">
      <c r="A647" s="20"/>
      <c r="B647" s="20"/>
      <c r="C647" s="20"/>
      <c r="D647" s="20"/>
      <c r="E647" s="19"/>
      <c r="F647" s="19"/>
      <c r="G647" s="18"/>
      <c r="H647" s="18"/>
      <c r="I647" s="18"/>
      <c r="J647" s="18"/>
      <c r="K647" s="18"/>
      <c r="L647" s="18"/>
      <c r="M647" s="18"/>
      <c r="N647" s="18"/>
      <c r="O647" s="18"/>
      <c r="P647" s="18"/>
      <c r="Q647" s="18"/>
      <c r="R647" s="18"/>
      <c r="S647" s="18"/>
      <c r="T647" s="18"/>
      <c r="U647" s="18"/>
      <c r="V647" s="18"/>
      <c r="W647" s="18"/>
      <c r="X647" s="18"/>
      <c r="Y647" s="18"/>
    </row>
    <row r="648" spans="1:25" ht="13.5" customHeight="1">
      <c r="A648" s="20"/>
      <c r="B648" s="20"/>
      <c r="C648" s="20"/>
      <c r="D648" s="20"/>
      <c r="E648" s="19"/>
      <c r="F648" s="19"/>
      <c r="G648" s="18"/>
      <c r="H648" s="18"/>
      <c r="I648" s="18"/>
      <c r="J648" s="18"/>
      <c r="K648" s="18"/>
      <c r="L648" s="18"/>
      <c r="M648" s="18"/>
      <c r="N648" s="18"/>
      <c r="O648" s="18"/>
      <c r="P648" s="18"/>
      <c r="Q648" s="18"/>
      <c r="R648" s="18"/>
      <c r="S648" s="18"/>
      <c r="T648" s="18"/>
      <c r="U648" s="18"/>
      <c r="V648" s="18"/>
      <c r="W648" s="18"/>
      <c r="X648" s="18"/>
      <c r="Y648" s="18"/>
    </row>
    <row r="649" spans="1:25" ht="13.5" customHeight="1">
      <c r="A649" s="20"/>
      <c r="B649" s="20"/>
      <c r="C649" s="20"/>
      <c r="D649" s="20"/>
      <c r="E649" s="19"/>
      <c r="F649" s="19"/>
      <c r="G649" s="18"/>
      <c r="H649" s="18"/>
      <c r="I649" s="18"/>
      <c r="J649" s="18"/>
      <c r="K649" s="18"/>
      <c r="L649" s="18"/>
      <c r="M649" s="18"/>
      <c r="N649" s="18"/>
      <c r="O649" s="18"/>
      <c r="P649" s="18"/>
      <c r="Q649" s="18"/>
      <c r="R649" s="18"/>
      <c r="S649" s="18"/>
      <c r="T649" s="18"/>
      <c r="U649" s="18"/>
      <c r="V649" s="18"/>
      <c r="W649" s="18"/>
      <c r="X649" s="18"/>
      <c r="Y649" s="18"/>
    </row>
    <row r="650" spans="1:25" ht="13.5" customHeight="1">
      <c r="A650" s="20"/>
      <c r="B650" s="20"/>
      <c r="C650" s="20"/>
      <c r="D650" s="20"/>
      <c r="E650" s="19"/>
      <c r="F650" s="19"/>
      <c r="G650" s="18"/>
      <c r="H650" s="18"/>
      <c r="I650" s="18"/>
      <c r="J650" s="18"/>
      <c r="K650" s="18"/>
      <c r="L650" s="18"/>
      <c r="M650" s="18"/>
      <c r="N650" s="18"/>
      <c r="O650" s="18"/>
      <c r="P650" s="18"/>
      <c r="Q650" s="18"/>
      <c r="R650" s="18"/>
      <c r="S650" s="18"/>
      <c r="T650" s="18"/>
      <c r="U650" s="18"/>
      <c r="V650" s="18"/>
      <c r="W650" s="18"/>
      <c r="X650" s="18"/>
      <c r="Y650" s="18"/>
    </row>
    <row r="651" spans="1:25" ht="13.5" customHeight="1">
      <c r="A651" s="20"/>
      <c r="B651" s="20"/>
      <c r="C651" s="20"/>
      <c r="D651" s="20"/>
      <c r="E651" s="19"/>
      <c r="F651" s="19"/>
      <c r="G651" s="18"/>
      <c r="H651" s="18"/>
      <c r="I651" s="18"/>
      <c r="J651" s="18"/>
      <c r="K651" s="18"/>
      <c r="L651" s="18"/>
      <c r="M651" s="18"/>
      <c r="N651" s="18"/>
      <c r="O651" s="18"/>
      <c r="P651" s="18"/>
      <c r="Q651" s="18"/>
      <c r="R651" s="18"/>
      <c r="S651" s="18"/>
      <c r="T651" s="18"/>
      <c r="U651" s="18"/>
      <c r="V651" s="18"/>
      <c r="W651" s="18"/>
      <c r="X651" s="18"/>
      <c r="Y651" s="18"/>
    </row>
    <row r="652" spans="1:25" ht="13.5" customHeight="1">
      <c r="A652" s="20"/>
      <c r="B652" s="20"/>
      <c r="C652" s="20"/>
      <c r="D652" s="20"/>
      <c r="E652" s="19"/>
      <c r="F652" s="19"/>
      <c r="G652" s="18"/>
      <c r="H652" s="18"/>
      <c r="I652" s="18"/>
      <c r="J652" s="18"/>
      <c r="K652" s="18"/>
      <c r="L652" s="18"/>
      <c r="M652" s="18"/>
      <c r="N652" s="18"/>
      <c r="O652" s="18"/>
      <c r="P652" s="18"/>
      <c r="Q652" s="18"/>
      <c r="R652" s="18"/>
      <c r="S652" s="18"/>
      <c r="T652" s="18"/>
      <c r="U652" s="18"/>
      <c r="V652" s="18"/>
      <c r="W652" s="18"/>
      <c r="X652" s="18"/>
      <c r="Y652" s="18"/>
    </row>
    <row r="653" spans="1:25" ht="13.5" customHeight="1">
      <c r="A653" s="20"/>
      <c r="B653" s="20"/>
      <c r="C653" s="20"/>
      <c r="D653" s="20"/>
      <c r="E653" s="19"/>
      <c r="F653" s="19"/>
      <c r="G653" s="18"/>
      <c r="H653" s="18"/>
      <c r="I653" s="18"/>
      <c r="J653" s="18"/>
      <c r="K653" s="18"/>
      <c r="L653" s="18"/>
      <c r="M653" s="18"/>
      <c r="N653" s="18"/>
      <c r="O653" s="18"/>
      <c r="P653" s="18"/>
      <c r="Q653" s="18"/>
      <c r="R653" s="18"/>
      <c r="S653" s="18"/>
      <c r="T653" s="18"/>
      <c r="U653" s="18"/>
      <c r="V653" s="18"/>
      <c r="W653" s="18"/>
      <c r="X653" s="18"/>
      <c r="Y653" s="18"/>
    </row>
    <row r="654" spans="1:25" ht="13.5" customHeight="1">
      <c r="A654" s="20"/>
      <c r="B654" s="20"/>
      <c r="C654" s="20"/>
      <c r="D654" s="20"/>
      <c r="E654" s="19"/>
      <c r="F654" s="19"/>
      <c r="G654" s="18"/>
      <c r="H654" s="18"/>
      <c r="I654" s="18"/>
      <c r="J654" s="18"/>
      <c r="K654" s="18"/>
      <c r="L654" s="18"/>
      <c r="M654" s="18"/>
      <c r="N654" s="18"/>
      <c r="O654" s="18"/>
      <c r="P654" s="18"/>
      <c r="Q654" s="18"/>
      <c r="R654" s="18"/>
      <c r="S654" s="18"/>
      <c r="T654" s="18"/>
      <c r="U654" s="18"/>
      <c r="V654" s="18"/>
      <c r="W654" s="18"/>
      <c r="X654" s="18"/>
      <c r="Y654" s="18"/>
    </row>
    <row r="655" spans="1:25" ht="13.5" customHeight="1">
      <c r="A655" s="20"/>
      <c r="B655" s="20"/>
      <c r="C655" s="20"/>
      <c r="D655" s="20"/>
      <c r="E655" s="19"/>
      <c r="F655" s="19"/>
      <c r="G655" s="18"/>
      <c r="H655" s="18"/>
      <c r="I655" s="18"/>
      <c r="J655" s="18"/>
      <c r="K655" s="18"/>
      <c r="L655" s="18"/>
      <c r="M655" s="18"/>
      <c r="N655" s="18"/>
      <c r="O655" s="18"/>
      <c r="P655" s="18"/>
      <c r="Q655" s="18"/>
      <c r="R655" s="18"/>
      <c r="S655" s="18"/>
      <c r="T655" s="18"/>
      <c r="U655" s="18"/>
      <c r="V655" s="18"/>
      <c r="W655" s="18"/>
      <c r="X655" s="18"/>
      <c r="Y655" s="18"/>
    </row>
    <row r="656" spans="1:25" ht="13.5" customHeight="1">
      <c r="A656" s="20"/>
      <c r="B656" s="20"/>
      <c r="C656" s="20"/>
      <c r="D656" s="20"/>
      <c r="E656" s="19"/>
      <c r="F656" s="19"/>
      <c r="G656" s="18"/>
      <c r="H656" s="18"/>
      <c r="I656" s="18"/>
      <c r="J656" s="18"/>
      <c r="K656" s="18"/>
      <c r="L656" s="18"/>
      <c r="M656" s="18"/>
      <c r="N656" s="18"/>
      <c r="O656" s="18"/>
      <c r="P656" s="18"/>
      <c r="Q656" s="18"/>
      <c r="R656" s="18"/>
      <c r="S656" s="18"/>
      <c r="T656" s="18"/>
      <c r="U656" s="18"/>
      <c r="V656" s="18"/>
      <c r="W656" s="18"/>
      <c r="X656" s="18"/>
      <c r="Y656" s="18"/>
    </row>
    <row r="657" spans="1:25" ht="13.5" customHeight="1">
      <c r="A657" s="20"/>
      <c r="B657" s="20"/>
      <c r="C657" s="20"/>
      <c r="D657" s="20"/>
      <c r="E657" s="19"/>
      <c r="F657" s="19"/>
      <c r="G657" s="18"/>
      <c r="H657" s="18"/>
      <c r="I657" s="18"/>
      <c r="J657" s="18"/>
      <c r="K657" s="18"/>
      <c r="L657" s="18"/>
      <c r="M657" s="18"/>
      <c r="N657" s="18"/>
      <c r="O657" s="18"/>
      <c r="P657" s="18"/>
      <c r="Q657" s="18"/>
      <c r="R657" s="18"/>
      <c r="S657" s="18"/>
      <c r="T657" s="18"/>
      <c r="U657" s="18"/>
      <c r="V657" s="18"/>
      <c r="W657" s="18"/>
      <c r="X657" s="18"/>
      <c r="Y657" s="18"/>
    </row>
    <row r="658" spans="1:25" ht="13.5" customHeight="1">
      <c r="A658" s="20"/>
      <c r="B658" s="20"/>
      <c r="C658" s="20"/>
      <c r="D658" s="20"/>
      <c r="E658" s="19"/>
      <c r="F658" s="19"/>
      <c r="G658" s="18"/>
      <c r="H658" s="18"/>
      <c r="I658" s="18"/>
      <c r="J658" s="18"/>
      <c r="K658" s="18"/>
      <c r="L658" s="18"/>
      <c r="M658" s="18"/>
      <c r="N658" s="18"/>
      <c r="O658" s="18"/>
      <c r="P658" s="18"/>
      <c r="Q658" s="18"/>
      <c r="R658" s="18"/>
      <c r="S658" s="18"/>
      <c r="T658" s="18"/>
      <c r="U658" s="18"/>
      <c r="V658" s="18"/>
      <c r="W658" s="18"/>
      <c r="X658" s="18"/>
      <c r="Y658" s="18"/>
    </row>
    <row r="659" spans="1:25" ht="13.5" customHeight="1">
      <c r="A659" s="20"/>
      <c r="B659" s="20"/>
      <c r="C659" s="20"/>
      <c r="D659" s="20"/>
      <c r="E659" s="19"/>
      <c r="F659" s="19"/>
      <c r="G659" s="18"/>
      <c r="H659" s="18"/>
      <c r="I659" s="18"/>
      <c r="J659" s="18"/>
      <c r="K659" s="18"/>
      <c r="L659" s="18"/>
      <c r="M659" s="18"/>
      <c r="N659" s="18"/>
      <c r="O659" s="18"/>
      <c r="P659" s="18"/>
      <c r="Q659" s="18"/>
      <c r="R659" s="18"/>
      <c r="S659" s="18"/>
      <c r="T659" s="18"/>
      <c r="U659" s="18"/>
      <c r="V659" s="18"/>
      <c r="W659" s="18"/>
      <c r="X659" s="18"/>
      <c r="Y659" s="18"/>
    </row>
    <row r="660" spans="1:25" ht="13.5" customHeight="1">
      <c r="A660" s="20"/>
      <c r="B660" s="20"/>
      <c r="C660" s="20"/>
      <c r="D660" s="20"/>
      <c r="E660" s="19"/>
      <c r="F660" s="19"/>
      <c r="G660" s="18"/>
      <c r="H660" s="18"/>
      <c r="I660" s="18"/>
      <c r="J660" s="18"/>
      <c r="K660" s="18"/>
      <c r="L660" s="18"/>
      <c r="M660" s="18"/>
      <c r="N660" s="18"/>
      <c r="O660" s="18"/>
      <c r="P660" s="18"/>
      <c r="Q660" s="18"/>
      <c r="R660" s="18"/>
      <c r="S660" s="18"/>
      <c r="T660" s="18"/>
      <c r="U660" s="18"/>
      <c r="V660" s="18"/>
      <c r="W660" s="18"/>
      <c r="X660" s="18"/>
      <c r="Y660" s="18"/>
    </row>
    <row r="661" spans="1:25" ht="13.5" customHeight="1">
      <c r="A661" s="20"/>
      <c r="B661" s="20"/>
      <c r="C661" s="20"/>
      <c r="D661" s="20"/>
      <c r="E661" s="19"/>
      <c r="F661" s="19"/>
      <c r="G661" s="18"/>
      <c r="H661" s="18"/>
      <c r="I661" s="18"/>
      <c r="J661" s="18"/>
      <c r="K661" s="18"/>
      <c r="L661" s="18"/>
      <c r="M661" s="18"/>
      <c r="N661" s="18"/>
      <c r="O661" s="18"/>
      <c r="P661" s="18"/>
      <c r="Q661" s="18"/>
      <c r="R661" s="18"/>
      <c r="S661" s="18"/>
      <c r="T661" s="18"/>
      <c r="U661" s="18"/>
      <c r="V661" s="18"/>
      <c r="W661" s="18"/>
      <c r="X661" s="18"/>
      <c r="Y661" s="18"/>
    </row>
    <row r="662" spans="1:25" ht="13.5" customHeight="1">
      <c r="A662" s="20"/>
      <c r="B662" s="20"/>
      <c r="C662" s="20"/>
      <c r="D662" s="20"/>
      <c r="E662" s="19"/>
      <c r="F662" s="19"/>
      <c r="G662" s="18"/>
      <c r="H662" s="18"/>
      <c r="I662" s="18"/>
      <c r="J662" s="18"/>
      <c r="K662" s="18"/>
      <c r="L662" s="18"/>
      <c r="M662" s="18"/>
      <c r="N662" s="18"/>
      <c r="O662" s="18"/>
      <c r="P662" s="18"/>
      <c r="Q662" s="18"/>
      <c r="R662" s="18"/>
      <c r="S662" s="18"/>
      <c r="T662" s="18"/>
      <c r="U662" s="18"/>
      <c r="V662" s="18"/>
      <c r="W662" s="18"/>
      <c r="X662" s="18"/>
      <c r="Y662" s="18"/>
    </row>
    <row r="663" spans="1:25" ht="13.5" customHeight="1">
      <c r="A663" s="20"/>
      <c r="B663" s="20"/>
      <c r="C663" s="20"/>
      <c r="D663" s="20"/>
      <c r="E663" s="19"/>
      <c r="F663" s="19"/>
      <c r="G663" s="18"/>
      <c r="H663" s="18"/>
      <c r="I663" s="18"/>
      <c r="J663" s="18"/>
      <c r="K663" s="18"/>
      <c r="L663" s="18"/>
      <c r="M663" s="18"/>
      <c r="N663" s="18"/>
      <c r="O663" s="18"/>
      <c r="P663" s="18"/>
      <c r="Q663" s="18"/>
      <c r="R663" s="18"/>
      <c r="S663" s="18"/>
      <c r="T663" s="18"/>
      <c r="U663" s="18"/>
      <c r="V663" s="18"/>
      <c r="W663" s="18"/>
      <c r="X663" s="18"/>
      <c r="Y663" s="18"/>
    </row>
    <row r="664" spans="1:25" ht="13.5" customHeight="1">
      <c r="A664" s="20"/>
      <c r="B664" s="20"/>
      <c r="C664" s="20"/>
      <c r="D664" s="20"/>
      <c r="E664" s="19"/>
      <c r="F664" s="19"/>
      <c r="G664" s="18"/>
      <c r="H664" s="18"/>
      <c r="I664" s="18"/>
      <c r="J664" s="18"/>
      <c r="K664" s="18"/>
      <c r="L664" s="18"/>
      <c r="M664" s="18"/>
      <c r="N664" s="18"/>
      <c r="O664" s="18"/>
      <c r="P664" s="18"/>
      <c r="Q664" s="18"/>
      <c r="R664" s="18"/>
      <c r="S664" s="18"/>
      <c r="T664" s="18"/>
      <c r="U664" s="18"/>
      <c r="V664" s="18"/>
      <c r="W664" s="18"/>
      <c r="X664" s="18"/>
      <c r="Y664" s="18"/>
    </row>
    <row r="665" spans="1:25" ht="13.5" customHeight="1">
      <c r="A665" s="20"/>
      <c r="B665" s="20"/>
      <c r="C665" s="20"/>
      <c r="D665" s="20"/>
      <c r="E665" s="19"/>
      <c r="F665" s="19"/>
      <c r="G665" s="18"/>
      <c r="H665" s="18"/>
      <c r="I665" s="18"/>
      <c r="J665" s="18"/>
      <c r="K665" s="18"/>
      <c r="L665" s="18"/>
      <c r="M665" s="18"/>
      <c r="N665" s="18"/>
      <c r="O665" s="18"/>
      <c r="P665" s="18"/>
      <c r="Q665" s="18"/>
      <c r="R665" s="18"/>
      <c r="S665" s="18"/>
      <c r="T665" s="18"/>
      <c r="U665" s="18"/>
      <c r="V665" s="18"/>
      <c r="W665" s="18"/>
      <c r="X665" s="18"/>
      <c r="Y665" s="18"/>
    </row>
    <row r="666" spans="1:25" ht="13.5" customHeight="1">
      <c r="A666" s="20"/>
      <c r="B666" s="20"/>
      <c r="C666" s="20"/>
      <c r="D666" s="20"/>
      <c r="E666" s="19"/>
      <c r="F666" s="19"/>
      <c r="G666" s="18"/>
      <c r="H666" s="18"/>
      <c r="I666" s="18"/>
      <c r="J666" s="18"/>
      <c r="K666" s="18"/>
      <c r="L666" s="18"/>
      <c r="M666" s="18"/>
      <c r="N666" s="18"/>
      <c r="O666" s="18"/>
      <c r="P666" s="18"/>
      <c r="Q666" s="18"/>
      <c r="R666" s="18"/>
      <c r="S666" s="18"/>
      <c r="T666" s="18"/>
      <c r="U666" s="18"/>
      <c r="V666" s="18"/>
      <c r="W666" s="18"/>
      <c r="X666" s="18"/>
      <c r="Y666" s="18"/>
    </row>
    <row r="667" spans="1:25" ht="13.5" customHeight="1">
      <c r="A667" s="20"/>
      <c r="B667" s="20"/>
      <c r="C667" s="20"/>
      <c r="D667" s="20"/>
      <c r="E667" s="19"/>
      <c r="F667" s="19"/>
      <c r="G667" s="18"/>
      <c r="H667" s="18"/>
      <c r="I667" s="18"/>
      <c r="J667" s="18"/>
      <c r="K667" s="18"/>
      <c r="L667" s="18"/>
      <c r="M667" s="18"/>
      <c r="N667" s="18"/>
      <c r="O667" s="18"/>
      <c r="P667" s="18"/>
      <c r="Q667" s="18"/>
      <c r="R667" s="18"/>
      <c r="S667" s="18"/>
      <c r="T667" s="18"/>
      <c r="U667" s="18"/>
      <c r="V667" s="18"/>
      <c r="W667" s="18"/>
      <c r="X667" s="18"/>
      <c r="Y667" s="18"/>
    </row>
    <row r="668" spans="1:25" ht="13.5" customHeight="1">
      <c r="A668" s="20"/>
      <c r="B668" s="20"/>
      <c r="C668" s="20"/>
      <c r="D668" s="20"/>
      <c r="E668" s="19"/>
      <c r="F668" s="19"/>
      <c r="G668" s="18"/>
      <c r="H668" s="18"/>
      <c r="I668" s="18"/>
      <c r="J668" s="18"/>
      <c r="K668" s="18"/>
      <c r="L668" s="18"/>
      <c r="M668" s="18"/>
      <c r="N668" s="18"/>
      <c r="O668" s="18"/>
      <c r="P668" s="18"/>
      <c r="Q668" s="18"/>
      <c r="R668" s="18"/>
      <c r="S668" s="18"/>
      <c r="T668" s="18"/>
      <c r="U668" s="18"/>
      <c r="V668" s="18"/>
      <c r="W668" s="18"/>
      <c r="X668" s="18"/>
      <c r="Y668" s="18"/>
    </row>
    <row r="669" spans="1:25" ht="13.5" customHeight="1">
      <c r="A669" s="20"/>
      <c r="B669" s="20"/>
      <c r="C669" s="20"/>
      <c r="D669" s="20"/>
      <c r="E669" s="19"/>
      <c r="F669" s="19"/>
      <c r="G669" s="18"/>
      <c r="H669" s="18"/>
      <c r="I669" s="18"/>
      <c r="J669" s="18"/>
      <c r="K669" s="18"/>
      <c r="L669" s="18"/>
      <c r="M669" s="18"/>
      <c r="N669" s="18"/>
      <c r="O669" s="18"/>
      <c r="P669" s="18"/>
      <c r="Q669" s="18"/>
      <c r="R669" s="18"/>
      <c r="S669" s="18"/>
      <c r="T669" s="18"/>
      <c r="U669" s="18"/>
      <c r="V669" s="18"/>
      <c r="W669" s="18"/>
      <c r="X669" s="18"/>
      <c r="Y669" s="18"/>
    </row>
    <row r="670" spans="1:25" ht="13.5" customHeight="1">
      <c r="A670" s="20"/>
      <c r="B670" s="20"/>
      <c r="C670" s="20"/>
      <c r="D670" s="20"/>
      <c r="E670" s="19"/>
      <c r="F670" s="19"/>
      <c r="G670" s="18"/>
      <c r="H670" s="18"/>
      <c r="I670" s="18"/>
      <c r="J670" s="18"/>
      <c r="K670" s="18"/>
      <c r="L670" s="18"/>
      <c r="M670" s="18"/>
      <c r="N670" s="18"/>
      <c r="O670" s="18"/>
      <c r="P670" s="18"/>
      <c r="Q670" s="18"/>
      <c r="R670" s="18"/>
      <c r="S670" s="18"/>
      <c r="T670" s="18"/>
      <c r="U670" s="18"/>
      <c r="V670" s="18"/>
      <c r="W670" s="18"/>
      <c r="X670" s="18"/>
      <c r="Y670" s="18"/>
    </row>
    <row r="671" spans="1:25" ht="13.5" customHeight="1">
      <c r="A671" s="20"/>
      <c r="B671" s="20"/>
      <c r="C671" s="20"/>
      <c r="D671" s="20"/>
      <c r="E671" s="19"/>
      <c r="F671" s="19"/>
      <c r="G671" s="18"/>
      <c r="H671" s="18"/>
      <c r="I671" s="18"/>
      <c r="J671" s="18"/>
      <c r="K671" s="18"/>
      <c r="L671" s="18"/>
      <c r="M671" s="18"/>
      <c r="N671" s="18"/>
      <c r="O671" s="18"/>
      <c r="P671" s="18"/>
      <c r="Q671" s="18"/>
      <c r="R671" s="18"/>
      <c r="S671" s="18"/>
      <c r="T671" s="18"/>
      <c r="U671" s="18"/>
      <c r="V671" s="18"/>
      <c r="W671" s="18"/>
      <c r="X671" s="18"/>
      <c r="Y671" s="18"/>
    </row>
    <row r="672" spans="1:25" ht="13.5" customHeight="1">
      <c r="A672" s="20"/>
      <c r="B672" s="20"/>
      <c r="C672" s="20"/>
      <c r="D672" s="20"/>
      <c r="E672" s="19"/>
      <c r="F672" s="19"/>
      <c r="G672" s="18"/>
      <c r="H672" s="18"/>
      <c r="I672" s="18"/>
      <c r="J672" s="18"/>
      <c r="K672" s="18"/>
      <c r="L672" s="18"/>
      <c r="M672" s="18"/>
      <c r="N672" s="18"/>
      <c r="O672" s="18"/>
      <c r="P672" s="18"/>
      <c r="Q672" s="18"/>
      <c r="R672" s="18"/>
      <c r="S672" s="18"/>
      <c r="T672" s="18"/>
      <c r="U672" s="18"/>
      <c r="V672" s="18"/>
      <c r="W672" s="18"/>
      <c r="X672" s="18"/>
      <c r="Y672" s="18"/>
    </row>
    <row r="673" spans="1:25" ht="13.5" customHeight="1">
      <c r="A673" s="20"/>
      <c r="B673" s="20"/>
      <c r="C673" s="20"/>
      <c r="D673" s="20"/>
      <c r="E673" s="19"/>
      <c r="F673" s="19"/>
      <c r="G673" s="18"/>
      <c r="H673" s="18"/>
      <c r="I673" s="18"/>
      <c r="J673" s="18"/>
      <c r="K673" s="18"/>
      <c r="L673" s="18"/>
      <c r="M673" s="18"/>
      <c r="N673" s="18"/>
      <c r="O673" s="18"/>
      <c r="P673" s="18"/>
      <c r="Q673" s="18"/>
      <c r="R673" s="18"/>
      <c r="S673" s="18"/>
      <c r="T673" s="18"/>
      <c r="U673" s="18"/>
      <c r="V673" s="18"/>
      <c r="W673" s="18"/>
      <c r="X673" s="18"/>
      <c r="Y673" s="18"/>
    </row>
    <row r="674" spans="1:25" ht="13.5" customHeight="1">
      <c r="A674" s="20"/>
      <c r="B674" s="20"/>
      <c r="C674" s="20"/>
      <c r="D674" s="20"/>
      <c r="E674" s="19"/>
      <c r="F674" s="19"/>
      <c r="G674" s="18"/>
      <c r="H674" s="18"/>
      <c r="I674" s="18"/>
      <c r="J674" s="18"/>
      <c r="K674" s="18"/>
      <c r="L674" s="18"/>
      <c r="M674" s="18"/>
      <c r="N674" s="18"/>
      <c r="O674" s="18"/>
      <c r="P674" s="18"/>
      <c r="Q674" s="18"/>
      <c r="R674" s="18"/>
      <c r="S674" s="18"/>
      <c r="T674" s="18"/>
      <c r="U674" s="18"/>
      <c r="V674" s="18"/>
      <c r="W674" s="18"/>
      <c r="X674" s="18"/>
      <c r="Y674" s="18"/>
    </row>
    <row r="675" spans="1:25" ht="13.5" customHeight="1">
      <c r="A675" s="20"/>
      <c r="B675" s="20"/>
      <c r="C675" s="20"/>
      <c r="D675" s="20"/>
      <c r="E675" s="19"/>
      <c r="F675" s="19"/>
      <c r="G675" s="18"/>
      <c r="H675" s="18"/>
      <c r="I675" s="18"/>
      <c r="J675" s="18"/>
      <c r="K675" s="18"/>
      <c r="L675" s="18"/>
      <c r="M675" s="18"/>
      <c r="N675" s="18"/>
      <c r="O675" s="18"/>
      <c r="P675" s="18"/>
      <c r="Q675" s="18"/>
      <c r="R675" s="18"/>
      <c r="S675" s="18"/>
      <c r="T675" s="18"/>
      <c r="U675" s="18"/>
      <c r="V675" s="18"/>
      <c r="W675" s="18"/>
      <c r="X675" s="18"/>
      <c r="Y675" s="18"/>
    </row>
    <row r="676" spans="1:25" ht="13.5" customHeight="1">
      <c r="A676" s="20"/>
      <c r="B676" s="20"/>
      <c r="C676" s="20"/>
      <c r="D676" s="20"/>
      <c r="E676" s="19"/>
      <c r="F676" s="19"/>
      <c r="G676" s="18"/>
      <c r="H676" s="18"/>
      <c r="I676" s="18"/>
      <c r="J676" s="18"/>
      <c r="K676" s="18"/>
      <c r="L676" s="18"/>
      <c r="M676" s="18"/>
      <c r="N676" s="18"/>
      <c r="O676" s="18"/>
      <c r="P676" s="18"/>
      <c r="Q676" s="18"/>
      <c r="R676" s="18"/>
      <c r="S676" s="18"/>
      <c r="T676" s="18"/>
      <c r="U676" s="18"/>
      <c r="V676" s="18"/>
      <c r="W676" s="18"/>
      <c r="X676" s="18"/>
      <c r="Y676" s="18"/>
    </row>
    <row r="677" spans="1:25" ht="13.5" customHeight="1">
      <c r="A677" s="20"/>
      <c r="B677" s="20"/>
      <c r="C677" s="20"/>
      <c r="D677" s="20"/>
      <c r="E677" s="19"/>
      <c r="F677" s="19"/>
      <c r="G677" s="18"/>
      <c r="H677" s="18"/>
      <c r="I677" s="18"/>
      <c r="J677" s="18"/>
      <c r="K677" s="18"/>
      <c r="L677" s="18"/>
      <c r="M677" s="18"/>
      <c r="N677" s="18"/>
      <c r="O677" s="18"/>
      <c r="P677" s="18"/>
      <c r="Q677" s="18"/>
      <c r="R677" s="18"/>
      <c r="S677" s="18"/>
      <c r="T677" s="18"/>
      <c r="U677" s="18"/>
      <c r="V677" s="18"/>
      <c r="W677" s="18"/>
      <c r="X677" s="18"/>
      <c r="Y677" s="18"/>
    </row>
    <row r="678" spans="1:25" ht="13.5" customHeight="1">
      <c r="A678" s="20"/>
      <c r="B678" s="20"/>
      <c r="C678" s="20"/>
      <c r="D678" s="20"/>
      <c r="E678" s="19"/>
      <c r="F678" s="19"/>
      <c r="G678" s="18"/>
      <c r="H678" s="18"/>
      <c r="I678" s="18"/>
      <c r="J678" s="18"/>
      <c r="K678" s="18"/>
      <c r="L678" s="18"/>
      <c r="M678" s="18"/>
      <c r="N678" s="18"/>
      <c r="O678" s="18"/>
      <c r="P678" s="18"/>
      <c r="Q678" s="18"/>
      <c r="R678" s="18"/>
      <c r="S678" s="18"/>
      <c r="T678" s="18"/>
      <c r="U678" s="18"/>
      <c r="V678" s="18"/>
      <c r="W678" s="18"/>
      <c r="X678" s="18"/>
      <c r="Y678" s="18"/>
    </row>
    <row r="679" spans="1:25" ht="13.5" customHeight="1">
      <c r="A679" s="20"/>
      <c r="B679" s="20"/>
      <c r="C679" s="20"/>
      <c r="D679" s="20"/>
      <c r="E679" s="19"/>
      <c r="F679" s="19"/>
      <c r="G679" s="18"/>
      <c r="H679" s="18"/>
      <c r="I679" s="18"/>
      <c r="J679" s="18"/>
      <c r="K679" s="18"/>
      <c r="L679" s="18"/>
      <c r="M679" s="18"/>
      <c r="N679" s="18"/>
      <c r="O679" s="18"/>
      <c r="P679" s="18"/>
      <c r="Q679" s="18"/>
      <c r="R679" s="18"/>
      <c r="S679" s="18"/>
      <c r="T679" s="18"/>
      <c r="U679" s="18"/>
      <c r="V679" s="18"/>
      <c r="W679" s="18"/>
      <c r="X679" s="18"/>
      <c r="Y679" s="18"/>
    </row>
    <row r="680" spans="1:25" ht="13.5" customHeight="1">
      <c r="A680" s="20"/>
      <c r="B680" s="20"/>
      <c r="C680" s="20"/>
      <c r="D680" s="20"/>
      <c r="E680" s="19"/>
      <c r="F680" s="19"/>
      <c r="G680" s="18"/>
      <c r="H680" s="18"/>
      <c r="I680" s="18"/>
      <c r="J680" s="18"/>
      <c r="K680" s="18"/>
      <c r="L680" s="18"/>
      <c r="M680" s="18"/>
      <c r="N680" s="18"/>
      <c r="O680" s="18"/>
      <c r="P680" s="18"/>
      <c r="Q680" s="18"/>
      <c r="R680" s="18"/>
      <c r="S680" s="18"/>
      <c r="T680" s="18"/>
      <c r="U680" s="18"/>
      <c r="V680" s="18"/>
      <c r="W680" s="18"/>
      <c r="X680" s="18"/>
      <c r="Y680" s="18"/>
    </row>
    <row r="681" spans="1:25" ht="13.5" customHeight="1">
      <c r="A681" s="20"/>
      <c r="B681" s="20"/>
      <c r="C681" s="20"/>
      <c r="D681" s="20"/>
      <c r="E681" s="19"/>
      <c r="F681" s="19"/>
      <c r="G681" s="18"/>
      <c r="H681" s="18"/>
      <c r="I681" s="18"/>
      <c r="J681" s="18"/>
      <c r="K681" s="18"/>
      <c r="L681" s="18"/>
      <c r="M681" s="18"/>
      <c r="N681" s="18"/>
      <c r="O681" s="18"/>
      <c r="P681" s="18"/>
      <c r="Q681" s="18"/>
      <c r="R681" s="18"/>
      <c r="S681" s="18"/>
      <c r="T681" s="18"/>
      <c r="U681" s="18"/>
      <c r="V681" s="18"/>
      <c r="W681" s="18"/>
      <c r="X681" s="18"/>
      <c r="Y681" s="18"/>
    </row>
    <row r="682" spans="1:25" ht="13.5" customHeight="1">
      <c r="A682" s="20"/>
      <c r="B682" s="20"/>
      <c r="C682" s="20"/>
      <c r="D682" s="20"/>
      <c r="E682" s="19"/>
      <c r="F682" s="19"/>
      <c r="G682" s="18"/>
      <c r="H682" s="18"/>
      <c r="I682" s="18"/>
      <c r="J682" s="18"/>
      <c r="K682" s="18"/>
      <c r="L682" s="18"/>
      <c r="M682" s="18"/>
      <c r="N682" s="18"/>
      <c r="O682" s="18"/>
      <c r="P682" s="18"/>
      <c r="Q682" s="18"/>
      <c r="R682" s="18"/>
      <c r="S682" s="18"/>
      <c r="T682" s="18"/>
      <c r="U682" s="18"/>
      <c r="V682" s="18"/>
      <c r="W682" s="18"/>
      <c r="X682" s="18"/>
      <c r="Y682" s="18"/>
    </row>
    <row r="683" spans="1:25" ht="13.5" customHeight="1">
      <c r="A683" s="20"/>
      <c r="B683" s="20"/>
      <c r="C683" s="20"/>
      <c r="D683" s="20"/>
      <c r="E683" s="19"/>
      <c r="F683" s="19"/>
      <c r="G683" s="18"/>
      <c r="H683" s="18"/>
      <c r="I683" s="18"/>
      <c r="J683" s="18"/>
      <c r="K683" s="18"/>
      <c r="L683" s="18"/>
      <c r="M683" s="18"/>
      <c r="N683" s="18"/>
      <c r="O683" s="18"/>
      <c r="P683" s="18"/>
      <c r="Q683" s="18"/>
      <c r="R683" s="18"/>
      <c r="S683" s="18"/>
      <c r="T683" s="18"/>
      <c r="U683" s="18"/>
      <c r="V683" s="18"/>
      <c r="W683" s="18"/>
      <c r="X683" s="18"/>
      <c r="Y683" s="18"/>
    </row>
    <row r="684" spans="1:25" ht="13.5" customHeight="1">
      <c r="A684" s="20"/>
      <c r="B684" s="20"/>
      <c r="C684" s="20"/>
      <c r="D684" s="20"/>
      <c r="E684" s="19"/>
      <c r="F684" s="19"/>
      <c r="G684" s="18"/>
      <c r="H684" s="18"/>
      <c r="I684" s="18"/>
      <c r="J684" s="18"/>
      <c r="K684" s="18"/>
      <c r="L684" s="18"/>
      <c r="M684" s="18"/>
      <c r="N684" s="18"/>
      <c r="O684" s="18"/>
      <c r="P684" s="18"/>
      <c r="Q684" s="18"/>
      <c r="R684" s="18"/>
      <c r="S684" s="18"/>
      <c r="T684" s="18"/>
      <c r="U684" s="18"/>
      <c r="V684" s="18"/>
      <c r="W684" s="18"/>
      <c r="X684" s="18"/>
      <c r="Y684" s="18"/>
    </row>
    <row r="685" spans="1:25" ht="13.5" customHeight="1">
      <c r="A685" s="20"/>
      <c r="B685" s="20"/>
      <c r="C685" s="20"/>
      <c r="D685" s="20"/>
      <c r="E685" s="19"/>
      <c r="F685" s="19"/>
      <c r="G685" s="18"/>
      <c r="H685" s="18"/>
      <c r="I685" s="18"/>
      <c r="J685" s="18"/>
      <c r="K685" s="18"/>
      <c r="L685" s="18"/>
      <c r="M685" s="18"/>
      <c r="N685" s="18"/>
      <c r="O685" s="18"/>
      <c r="P685" s="18"/>
      <c r="Q685" s="18"/>
      <c r="R685" s="18"/>
      <c r="S685" s="18"/>
      <c r="T685" s="18"/>
      <c r="U685" s="18"/>
      <c r="V685" s="18"/>
      <c r="W685" s="18"/>
      <c r="X685" s="18"/>
      <c r="Y685" s="18"/>
    </row>
    <row r="686" spans="1:25" ht="13.5" customHeight="1">
      <c r="A686" s="20"/>
      <c r="B686" s="20"/>
      <c r="C686" s="20"/>
      <c r="D686" s="20"/>
      <c r="E686" s="19"/>
      <c r="F686" s="19"/>
      <c r="G686" s="18"/>
      <c r="H686" s="18"/>
      <c r="I686" s="18"/>
      <c r="J686" s="18"/>
      <c r="K686" s="18"/>
      <c r="L686" s="18"/>
      <c r="M686" s="18"/>
      <c r="N686" s="18"/>
      <c r="O686" s="18"/>
      <c r="P686" s="18"/>
      <c r="Q686" s="18"/>
      <c r="R686" s="18"/>
      <c r="S686" s="18"/>
      <c r="T686" s="18"/>
      <c r="U686" s="18"/>
      <c r="V686" s="18"/>
      <c r="W686" s="18"/>
      <c r="X686" s="18"/>
      <c r="Y686" s="18"/>
    </row>
    <row r="687" spans="1:25" ht="13.5" customHeight="1">
      <c r="A687" s="20"/>
      <c r="B687" s="20"/>
      <c r="C687" s="20"/>
      <c r="D687" s="20"/>
      <c r="E687" s="19"/>
      <c r="F687" s="19"/>
      <c r="G687" s="18"/>
      <c r="H687" s="18"/>
      <c r="I687" s="18"/>
      <c r="J687" s="18"/>
      <c r="K687" s="18"/>
      <c r="L687" s="18"/>
      <c r="M687" s="18"/>
      <c r="N687" s="18"/>
      <c r="O687" s="18"/>
      <c r="P687" s="18"/>
      <c r="Q687" s="18"/>
      <c r="R687" s="18"/>
      <c r="S687" s="18"/>
      <c r="T687" s="18"/>
      <c r="U687" s="18"/>
      <c r="V687" s="18"/>
      <c r="W687" s="18"/>
      <c r="X687" s="18"/>
      <c r="Y687" s="18"/>
    </row>
    <row r="688" spans="1:25" ht="13.5" customHeight="1">
      <c r="A688" s="20"/>
      <c r="B688" s="20"/>
      <c r="C688" s="20"/>
      <c r="D688" s="20"/>
      <c r="E688" s="19"/>
      <c r="F688" s="19"/>
      <c r="G688" s="18"/>
      <c r="H688" s="18"/>
      <c r="I688" s="18"/>
      <c r="J688" s="18"/>
      <c r="K688" s="18"/>
      <c r="L688" s="18"/>
      <c r="M688" s="18"/>
      <c r="N688" s="18"/>
      <c r="O688" s="18"/>
      <c r="P688" s="18"/>
      <c r="Q688" s="18"/>
      <c r="R688" s="18"/>
      <c r="S688" s="18"/>
      <c r="T688" s="18"/>
      <c r="U688" s="18"/>
      <c r="V688" s="18"/>
      <c r="W688" s="18"/>
      <c r="X688" s="18"/>
      <c r="Y688" s="18"/>
    </row>
    <row r="689" spans="1:25" ht="13.5" customHeight="1">
      <c r="A689" s="20"/>
      <c r="B689" s="20"/>
      <c r="C689" s="20"/>
      <c r="D689" s="20"/>
      <c r="E689" s="19"/>
      <c r="F689" s="19"/>
      <c r="G689" s="18"/>
      <c r="H689" s="18"/>
      <c r="I689" s="18"/>
      <c r="J689" s="18"/>
      <c r="K689" s="18"/>
      <c r="L689" s="18"/>
      <c r="M689" s="18"/>
      <c r="N689" s="18"/>
      <c r="O689" s="18"/>
      <c r="P689" s="18"/>
      <c r="Q689" s="18"/>
      <c r="R689" s="18"/>
      <c r="S689" s="18"/>
      <c r="T689" s="18"/>
      <c r="U689" s="18"/>
      <c r="V689" s="18"/>
      <c r="W689" s="18"/>
      <c r="X689" s="18"/>
      <c r="Y689" s="18"/>
    </row>
    <row r="690" spans="1:25" ht="13.5" customHeight="1">
      <c r="A690" s="20"/>
      <c r="B690" s="20"/>
      <c r="C690" s="20"/>
      <c r="D690" s="20"/>
      <c r="E690" s="19"/>
      <c r="F690" s="19"/>
      <c r="G690" s="18"/>
      <c r="H690" s="18"/>
      <c r="I690" s="18"/>
      <c r="J690" s="18"/>
      <c r="K690" s="18"/>
      <c r="L690" s="18"/>
      <c r="M690" s="18"/>
      <c r="N690" s="18"/>
      <c r="O690" s="18"/>
      <c r="P690" s="18"/>
      <c r="Q690" s="18"/>
      <c r="R690" s="18"/>
      <c r="S690" s="18"/>
      <c r="T690" s="18"/>
      <c r="U690" s="18"/>
      <c r="V690" s="18"/>
      <c r="W690" s="18"/>
      <c r="X690" s="18"/>
      <c r="Y690" s="18"/>
    </row>
    <row r="691" spans="1:25" ht="13.5" customHeight="1">
      <c r="A691" s="20"/>
      <c r="B691" s="20"/>
      <c r="C691" s="20"/>
      <c r="D691" s="20"/>
      <c r="E691" s="19"/>
      <c r="F691" s="19"/>
      <c r="G691" s="18"/>
      <c r="H691" s="18"/>
      <c r="I691" s="18"/>
      <c r="J691" s="18"/>
      <c r="K691" s="18"/>
      <c r="L691" s="18"/>
      <c r="M691" s="18"/>
      <c r="N691" s="18"/>
      <c r="O691" s="18"/>
      <c r="P691" s="18"/>
      <c r="Q691" s="18"/>
      <c r="R691" s="18"/>
      <c r="S691" s="18"/>
      <c r="T691" s="18"/>
      <c r="U691" s="18"/>
      <c r="V691" s="18"/>
      <c r="W691" s="18"/>
      <c r="X691" s="18"/>
      <c r="Y691" s="18"/>
    </row>
    <row r="692" spans="1:25" ht="13.5" customHeight="1">
      <c r="A692" s="20"/>
      <c r="B692" s="20"/>
      <c r="C692" s="20"/>
      <c r="D692" s="20"/>
      <c r="E692" s="19"/>
      <c r="F692" s="19"/>
      <c r="G692" s="18"/>
      <c r="H692" s="18"/>
      <c r="I692" s="18"/>
      <c r="J692" s="18"/>
      <c r="K692" s="18"/>
      <c r="L692" s="18"/>
      <c r="M692" s="18"/>
      <c r="N692" s="18"/>
      <c r="O692" s="18"/>
      <c r="P692" s="18"/>
      <c r="Q692" s="18"/>
      <c r="R692" s="18"/>
      <c r="S692" s="18"/>
      <c r="T692" s="18"/>
      <c r="U692" s="18"/>
      <c r="V692" s="18"/>
      <c r="W692" s="18"/>
      <c r="X692" s="18"/>
      <c r="Y692" s="18"/>
    </row>
    <row r="693" spans="1:25" ht="13.5" customHeight="1">
      <c r="A693" s="20"/>
      <c r="B693" s="20"/>
      <c r="C693" s="20"/>
      <c r="D693" s="20"/>
      <c r="E693" s="19"/>
      <c r="F693" s="19"/>
      <c r="G693" s="18"/>
      <c r="H693" s="18"/>
      <c r="I693" s="18"/>
      <c r="J693" s="18"/>
      <c r="K693" s="18"/>
      <c r="L693" s="18"/>
      <c r="M693" s="18"/>
      <c r="N693" s="18"/>
      <c r="O693" s="18"/>
      <c r="P693" s="18"/>
      <c r="Q693" s="18"/>
      <c r="R693" s="18"/>
      <c r="S693" s="18"/>
      <c r="T693" s="18"/>
      <c r="U693" s="18"/>
      <c r="V693" s="18"/>
      <c r="W693" s="18"/>
      <c r="X693" s="18"/>
      <c r="Y693" s="18"/>
    </row>
    <row r="694" spans="1:25" ht="13.5" customHeight="1">
      <c r="A694" s="20"/>
      <c r="B694" s="20"/>
      <c r="C694" s="20"/>
      <c r="D694" s="20"/>
      <c r="E694" s="19"/>
      <c r="F694" s="19"/>
      <c r="G694" s="18"/>
      <c r="H694" s="18"/>
      <c r="I694" s="18"/>
      <c r="J694" s="18"/>
      <c r="K694" s="18"/>
      <c r="L694" s="18"/>
      <c r="M694" s="18"/>
      <c r="N694" s="18"/>
      <c r="O694" s="18"/>
      <c r="P694" s="18"/>
      <c r="Q694" s="18"/>
      <c r="R694" s="18"/>
      <c r="S694" s="18"/>
      <c r="T694" s="18"/>
      <c r="U694" s="18"/>
      <c r="V694" s="18"/>
      <c r="W694" s="18"/>
      <c r="X694" s="18"/>
      <c r="Y694" s="18"/>
    </row>
    <row r="695" spans="1:25" ht="13.5" customHeight="1">
      <c r="A695" s="20"/>
      <c r="B695" s="20"/>
      <c r="C695" s="20"/>
      <c r="D695" s="20"/>
      <c r="E695" s="19"/>
      <c r="F695" s="19"/>
      <c r="G695" s="18"/>
      <c r="H695" s="18"/>
      <c r="I695" s="18"/>
      <c r="J695" s="18"/>
      <c r="K695" s="18"/>
      <c r="L695" s="18"/>
      <c r="M695" s="18"/>
      <c r="N695" s="18"/>
      <c r="O695" s="18"/>
      <c r="P695" s="18"/>
      <c r="Q695" s="18"/>
      <c r="R695" s="18"/>
      <c r="S695" s="18"/>
      <c r="T695" s="18"/>
      <c r="U695" s="18"/>
      <c r="V695" s="18"/>
      <c r="W695" s="18"/>
      <c r="X695" s="18"/>
      <c r="Y695" s="18"/>
    </row>
    <row r="696" spans="1:25" ht="13.5" customHeight="1">
      <c r="A696" s="20"/>
      <c r="B696" s="20"/>
      <c r="C696" s="20"/>
      <c r="D696" s="20"/>
      <c r="E696" s="19"/>
      <c r="F696" s="19"/>
      <c r="G696" s="18"/>
      <c r="H696" s="18"/>
      <c r="I696" s="18"/>
      <c r="J696" s="18"/>
      <c r="K696" s="18"/>
      <c r="L696" s="18"/>
      <c r="M696" s="18"/>
      <c r="N696" s="18"/>
      <c r="O696" s="18"/>
      <c r="P696" s="18"/>
      <c r="Q696" s="18"/>
      <c r="R696" s="18"/>
      <c r="S696" s="18"/>
      <c r="T696" s="18"/>
      <c r="U696" s="18"/>
      <c r="V696" s="18"/>
      <c r="W696" s="18"/>
      <c r="X696" s="18"/>
      <c r="Y696" s="18"/>
    </row>
    <row r="697" spans="1:25" ht="13.5" customHeight="1">
      <c r="A697" s="20"/>
      <c r="B697" s="20"/>
      <c r="C697" s="20"/>
      <c r="D697" s="20"/>
      <c r="E697" s="19"/>
      <c r="F697" s="19"/>
      <c r="G697" s="18"/>
      <c r="H697" s="18"/>
      <c r="I697" s="18"/>
      <c r="J697" s="18"/>
      <c r="K697" s="18"/>
      <c r="L697" s="18"/>
      <c r="M697" s="18"/>
      <c r="N697" s="18"/>
      <c r="O697" s="18"/>
      <c r="P697" s="18"/>
      <c r="Q697" s="18"/>
      <c r="R697" s="18"/>
      <c r="S697" s="18"/>
      <c r="T697" s="18"/>
      <c r="U697" s="18"/>
      <c r="V697" s="18"/>
      <c r="W697" s="18"/>
      <c r="X697" s="18"/>
      <c r="Y697" s="18"/>
    </row>
    <row r="698" spans="1:25" ht="13.5" customHeight="1">
      <c r="A698" s="20"/>
      <c r="B698" s="20"/>
      <c r="C698" s="20"/>
      <c r="D698" s="20"/>
      <c r="E698" s="19"/>
      <c r="F698" s="19"/>
      <c r="G698" s="18"/>
      <c r="H698" s="18"/>
      <c r="I698" s="18"/>
      <c r="J698" s="18"/>
      <c r="K698" s="18"/>
      <c r="L698" s="18"/>
      <c r="M698" s="18"/>
      <c r="N698" s="18"/>
      <c r="O698" s="18"/>
      <c r="P698" s="18"/>
      <c r="Q698" s="18"/>
      <c r="R698" s="18"/>
      <c r="S698" s="18"/>
      <c r="T698" s="18"/>
      <c r="U698" s="18"/>
      <c r="V698" s="18"/>
      <c r="W698" s="18"/>
      <c r="X698" s="18"/>
      <c r="Y698" s="18"/>
    </row>
    <row r="699" spans="1:25" ht="13.5" customHeight="1">
      <c r="A699" s="20"/>
      <c r="B699" s="20"/>
      <c r="C699" s="20"/>
      <c r="D699" s="20"/>
      <c r="E699" s="19"/>
      <c r="F699" s="19"/>
      <c r="G699" s="18"/>
      <c r="H699" s="18"/>
      <c r="I699" s="18"/>
      <c r="J699" s="18"/>
      <c r="K699" s="18"/>
      <c r="L699" s="18"/>
      <c r="M699" s="18"/>
      <c r="N699" s="18"/>
      <c r="O699" s="18"/>
      <c r="P699" s="18"/>
      <c r="Q699" s="18"/>
      <c r="R699" s="18"/>
      <c r="S699" s="18"/>
      <c r="T699" s="18"/>
      <c r="U699" s="18"/>
      <c r="V699" s="18"/>
      <c r="W699" s="18"/>
      <c r="X699" s="18"/>
      <c r="Y699" s="18"/>
    </row>
    <row r="700" spans="1:25" ht="13.5" customHeight="1">
      <c r="A700" s="20"/>
      <c r="B700" s="20"/>
      <c r="C700" s="20"/>
      <c r="D700" s="20"/>
      <c r="E700" s="19"/>
      <c r="F700" s="19"/>
      <c r="G700" s="18"/>
      <c r="H700" s="18"/>
      <c r="I700" s="18"/>
      <c r="J700" s="18"/>
      <c r="K700" s="18"/>
      <c r="L700" s="18"/>
      <c r="M700" s="18"/>
      <c r="N700" s="18"/>
      <c r="O700" s="18"/>
      <c r="P700" s="18"/>
      <c r="Q700" s="18"/>
      <c r="R700" s="18"/>
      <c r="S700" s="18"/>
      <c r="T700" s="18"/>
      <c r="U700" s="18"/>
      <c r="V700" s="18"/>
      <c r="W700" s="18"/>
      <c r="X700" s="18"/>
      <c r="Y700" s="18"/>
    </row>
    <row r="701" spans="1:25" ht="13.5" customHeight="1">
      <c r="A701" s="20"/>
      <c r="B701" s="20"/>
      <c r="C701" s="20"/>
      <c r="D701" s="20"/>
      <c r="E701" s="19"/>
      <c r="F701" s="19"/>
      <c r="G701" s="18"/>
      <c r="H701" s="18"/>
      <c r="I701" s="18"/>
      <c r="J701" s="18"/>
      <c r="K701" s="18"/>
      <c r="L701" s="18"/>
      <c r="M701" s="18"/>
      <c r="N701" s="18"/>
      <c r="O701" s="18"/>
      <c r="P701" s="18"/>
      <c r="Q701" s="18"/>
      <c r="R701" s="18"/>
      <c r="S701" s="18"/>
      <c r="T701" s="18"/>
      <c r="U701" s="18"/>
      <c r="V701" s="18"/>
      <c r="W701" s="18"/>
      <c r="X701" s="18"/>
      <c r="Y701" s="18"/>
    </row>
    <row r="702" spans="1:25" ht="13.5" customHeight="1">
      <c r="A702" s="20"/>
      <c r="B702" s="20"/>
      <c r="C702" s="20"/>
      <c r="D702" s="20"/>
      <c r="E702" s="19"/>
      <c r="F702" s="19"/>
      <c r="G702" s="18"/>
      <c r="H702" s="18"/>
      <c r="I702" s="18"/>
      <c r="J702" s="18"/>
      <c r="K702" s="18"/>
      <c r="L702" s="18"/>
      <c r="M702" s="18"/>
      <c r="N702" s="18"/>
      <c r="O702" s="18"/>
      <c r="P702" s="18"/>
      <c r="Q702" s="18"/>
      <c r="R702" s="18"/>
      <c r="S702" s="18"/>
      <c r="T702" s="18"/>
      <c r="U702" s="18"/>
      <c r="V702" s="18"/>
      <c r="W702" s="18"/>
      <c r="X702" s="18"/>
      <c r="Y702" s="18"/>
    </row>
    <row r="703" spans="1:25" ht="13.5" customHeight="1">
      <c r="A703" s="20"/>
      <c r="B703" s="20"/>
      <c r="C703" s="20"/>
      <c r="D703" s="20"/>
      <c r="E703" s="19"/>
      <c r="F703" s="19"/>
      <c r="G703" s="18"/>
      <c r="H703" s="18"/>
      <c r="I703" s="18"/>
      <c r="J703" s="18"/>
      <c r="K703" s="18"/>
      <c r="L703" s="18"/>
      <c r="M703" s="18"/>
      <c r="N703" s="18"/>
      <c r="O703" s="18"/>
      <c r="P703" s="18"/>
      <c r="Q703" s="18"/>
      <c r="R703" s="18"/>
      <c r="S703" s="18"/>
      <c r="T703" s="18"/>
      <c r="U703" s="18"/>
      <c r="V703" s="18"/>
      <c r="W703" s="18"/>
      <c r="X703" s="18"/>
      <c r="Y703" s="18"/>
    </row>
    <row r="704" spans="1:25" ht="13.5" customHeight="1">
      <c r="A704" s="20"/>
      <c r="B704" s="20"/>
      <c r="C704" s="20"/>
      <c r="D704" s="20"/>
      <c r="E704" s="19"/>
      <c r="F704" s="19"/>
      <c r="G704" s="18"/>
      <c r="H704" s="18"/>
      <c r="I704" s="18"/>
      <c r="J704" s="18"/>
      <c r="K704" s="18"/>
      <c r="L704" s="18"/>
      <c r="M704" s="18"/>
      <c r="N704" s="18"/>
      <c r="O704" s="18"/>
      <c r="P704" s="18"/>
      <c r="Q704" s="18"/>
      <c r="R704" s="18"/>
      <c r="S704" s="18"/>
      <c r="T704" s="18"/>
      <c r="U704" s="18"/>
      <c r="V704" s="18"/>
      <c r="W704" s="18"/>
      <c r="X704" s="18"/>
      <c r="Y704" s="18"/>
    </row>
    <row r="705" spans="1:25" ht="13.5" customHeight="1">
      <c r="A705" s="20"/>
      <c r="B705" s="20"/>
      <c r="C705" s="20"/>
      <c r="D705" s="20"/>
      <c r="E705" s="19"/>
      <c r="F705" s="19"/>
      <c r="G705" s="18"/>
      <c r="H705" s="18"/>
      <c r="I705" s="18"/>
      <c r="J705" s="18"/>
      <c r="K705" s="18"/>
      <c r="L705" s="18"/>
      <c r="M705" s="18"/>
      <c r="N705" s="18"/>
      <c r="O705" s="18"/>
      <c r="P705" s="18"/>
      <c r="Q705" s="18"/>
      <c r="R705" s="18"/>
      <c r="S705" s="18"/>
      <c r="T705" s="18"/>
      <c r="U705" s="18"/>
      <c r="V705" s="18"/>
      <c r="W705" s="18"/>
      <c r="X705" s="18"/>
      <c r="Y705" s="18"/>
    </row>
    <row r="706" spans="1:25" ht="13.5" customHeight="1">
      <c r="A706" s="20"/>
      <c r="B706" s="20"/>
      <c r="C706" s="20"/>
      <c r="D706" s="20"/>
      <c r="E706" s="19"/>
      <c r="F706" s="19"/>
      <c r="G706" s="18"/>
      <c r="H706" s="18"/>
      <c r="I706" s="18"/>
      <c r="J706" s="18"/>
      <c r="K706" s="18"/>
      <c r="L706" s="18"/>
      <c r="M706" s="18"/>
      <c r="N706" s="18"/>
      <c r="O706" s="18"/>
      <c r="P706" s="18"/>
      <c r="Q706" s="18"/>
      <c r="R706" s="18"/>
      <c r="S706" s="18"/>
      <c r="T706" s="18"/>
      <c r="U706" s="18"/>
      <c r="V706" s="18"/>
      <c r="W706" s="18"/>
      <c r="X706" s="18"/>
      <c r="Y706" s="18"/>
    </row>
    <row r="707" spans="1:25" ht="13.5" customHeight="1">
      <c r="A707" s="20"/>
      <c r="B707" s="20"/>
      <c r="C707" s="20"/>
      <c r="D707" s="20"/>
      <c r="E707" s="19"/>
      <c r="F707" s="19"/>
      <c r="G707" s="18"/>
      <c r="H707" s="18"/>
      <c r="I707" s="18"/>
      <c r="J707" s="18"/>
      <c r="K707" s="18"/>
      <c r="L707" s="18"/>
      <c r="M707" s="18"/>
      <c r="N707" s="18"/>
      <c r="O707" s="18"/>
      <c r="P707" s="18"/>
      <c r="Q707" s="18"/>
      <c r="R707" s="18"/>
      <c r="S707" s="18"/>
      <c r="T707" s="18"/>
      <c r="U707" s="18"/>
      <c r="V707" s="18"/>
      <c r="W707" s="18"/>
      <c r="X707" s="18"/>
      <c r="Y707" s="18"/>
    </row>
    <row r="708" spans="1:25" ht="13.5" customHeight="1">
      <c r="A708" s="20"/>
      <c r="B708" s="20"/>
      <c r="C708" s="20"/>
      <c r="D708" s="20"/>
      <c r="E708" s="19"/>
      <c r="F708" s="19"/>
      <c r="G708" s="18"/>
      <c r="H708" s="18"/>
      <c r="I708" s="18"/>
      <c r="J708" s="18"/>
      <c r="K708" s="18"/>
      <c r="L708" s="18"/>
      <c r="M708" s="18"/>
      <c r="N708" s="18"/>
      <c r="O708" s="18"/>
      <c r="P708" s="18"/>
      <c r="Q708" s="18"/>
      <c r="R708" s="18"/>
      <c r="S708" s="18"/>
      <c r="T708" s="18"/>
      <c r="U708" s="18"/>
      <c r="V708" s="18"/>
      <c r="W708" s="18"/>
      <c r="X708" s="18"/>
      <c r="Y708" s="18"/>
    </row>
    <row r="709" spans="1:25" ht="13.5" customHeight="1">
      <c r="A709" s="20"/>
      <c r="B709" s="20"/>
      <c r="C709" s="20"/>
      <c r="D709" s="20"/>
      <c r="E709" s="19"/>
      <c r="F709" s="19"/>
      <c r="G709" s="18"/>
      <c r="H709" s="18"/>
      <c r="I709" s="18"/>
      <c r="J709" s="18"/>
      <c r="K709" s="18"/>
      <c r="L709" s="18"/>
      <c r="M709" s="18"/>
      <c r="N709" s="18"/>
      <c r="O709" s="18"/>
      <c r="P709" s="18"/>
      <c r="Q709" s="18"/>
      <c r="R709" s="18"/>
      <c r="S709" s="18"/>
      <c r="T709" s="18"/>
      <c r="U709" s="18"/>
      <c r="V709" s="18"/>
      <c r="W709" s="18"/>
      <c r="X709" s="18"/>
      <c r="Y709" s="18"/>
    </row>
    <row r="710" spans="1:25" ht="13.5" customHeight="1">
      <c r="A710" s="20"/>
      <c r="B710" s="20"/>
      <c r="C710" s="20"/>
      <c r="D710" s="20"/>
      <c r="E710" s="19"/>
      <c r="F710" s="19"/>
      <c r="G710" s="18"/>
      <c r="H710" s="18"/>
      <c r="I710" s="18"/>
      <c r="J710" s="18"/>
      <c r="K710" s="18"/>
      <c r="L710" s="18"/>
      <c r="M710" s="18"/>
      <c r="N710" s="18"/>
      <c r="O710" s="18"/>
      <c r="P710" s="18"/>
      <c r="Q710" s="18"/>
      <c r="R710" s="18"/>
      <c r="S710" s="18"/>
      <c r="T710" s="18"/>
      <c r="U710" s="18"/>
      <c r="V710" s="18"/>
      <c r="W710" s="18"/>
      <c r="X710" s="18"/>
      <c r="Y710" s="18"/>
    </row>
    <row r="711" spans="1:25" ht="13.5" customHeight="1">
      <c r="A711" s="20"/>
      <c r="B711" s="20"/>
      <c r="C711" s="20"/>
      <c r="D711" s="20"/>
      <c r="E711" s="19"/>
      <c r="F711" s="19"/>
      <c r="G711" s="18"/>
      <c r="H711" s="18"/>
      <c r="I711" s="18"/>
      <c r="J711" s="18"/>
      <c r="K711" s="18"/>
      <c r="L711" s="18"/>
      <c r="M711" s="18"/>
      <c r="N711" s="18"/>
      <c r="O711" s="18"/>
      <c r="P711" s="18"/>
      <c r="Q711" s="18"/>
      <c r="R711" s="18"/>
      <c r="S711" s="18"/>
      <c r="T711" s="18"/>
      <c r="U711" s="18"/>
      <c r="V711" s="18"/>
      <c r="W711" s="18"/>
      <c r="X711" s="18"/>
      <c r="Y711" s="18"/>
    </row>
    <row r="712" spans="1:25" ht="13.5" customHeight="1">
      <c r="A712" s="20"/>
      <c r="B712" s="20"/>
      <c r="C712" s="20"/>
      <c r="D712" s="20"/>
      <c r="E712" s="19"/>
      <c r="F712" s="19"/>
      <c r="G712" s="18"/>
      <c r="H712" s="18"/>
      <c r="I712" s="18"/>
      <c r="J712" s="18"/>
      <c r="K712" s="18"/>
      <c r="L712" s="18"/>
      <c r="M712" s="18"/>
      <c r="N712" s="18"/>
      <c r="O712" s="18"/>
      <c r="P712" s="18"/>
      <c r="Q712" s="18"/>
      <c r="R712" s="18"/>
      <c r="S712" s="18"/>
      <c r="T712" s="18"/>
      <c r="U712" s="18"/>
      <c r="V712" s="18"/>
      <c r="W712" s="18"/>
      <c r="X712" s="18"/>
      <c r="Y712" s="18"/>
    </row>
    <row r="713" spans="1:25" ht="13.5" customHeight="1">
      <c r="A713" s="20"/>
      <c r="B713" s="20"/>
      <c r="C713" s="20"/>
      <c r="D713" s="20"/>
      <c r="E713" s="19"/>
      <c r="F713" s="19"/>
      <c r="G713" s="18"/>
      <c r="H713" s="18"/>
      <c r="I713" s="18"/>
      <c r="J713" s="18"/>
      <c r="K713" s="18"/>
      <c r="L713" s="18"/>
      <c r="M713" s="18"/>
      <c r="N713" s="18"/>
      <c r="O713" s="18"/>
      <c r="P713" s="18"/>
      <c r="Q713" s="18"/>
      <c r="R713" s="18"/>
      <c r="S713" s="18"/>
      <c r="T713" s="18"/>
      <c r="U713" s="18"/>
      <c r="V713" s="18"/>
      <c r="W713" s="18"/>
      <c r="X713" s="18"/>
      <c r="Y713" s="18"/>
    </row>
    <row r="714" spans="1:25" ht="13.5" customHeight="1">
      <c r="A714" s="20"/>
      <c r="B714" s="20"/>
      <c r="C714" s="20"/>
      <c r="D714" s="20"/>
      <c r="E714" s="19"/>
      <c r="F714" s="19"/>
      <c r="G714" s="18"/>
      <c r="H714" s="18"/>
      <c r="I714" s="18"/>
      <c r="J714" s="18"/>
      <c r="K714" s="18"/>
      <c r="L714" s="18"/>
      <c r="M714" s="18"/>
      <c r="N714" s="18"/>
      <c r="O714" s="18"/>
      <c r="P714" s="18"/>
      <c r="Q714" s="18"/>
      <c r="R714" s="18"/>
      <c r="S714" s="18"/>
      <c r="T714" s="18"/>
      <c r="U714" s="18"/>
      <c r="V714" s="18"/>
      <c r="W714" s="18"/>
      <c r="X714" s="18"/>
      <c r="Y714" s="18"/>
    </row>
    <row r="715" spans="1:25" ht="13.5" customHeight="1">
      <c r="A715" s="20"/>
      <c r="B715" s="20"/>
      <c r="C715" s="20"/>
      <c r="D715" s="20"/>
      <c r="E715" s="19"/>
      <c r="F715" s="19"/>
      <c r="G715" s="18"/>
      <c r="H715" s="18"/>
      <c r="I715" s="18"/>
      <c r="J715" s="18"/>
      <c r="K715" s="18"/>
      <c r="L715" s="18"/>
      <c r="M715" s="18"/>
      <c r="N715" s="18"/>
      <c r="O715" s="18"/>
      <c r="P715" s="18"/>
      <c r="Q715" s="18"/>
      <c r="R715" s="18"/>
      <c r="S715" s="18"/>
      <c r="T715" s="18"/>
      <c r="U715" s="18"/>
      <c r="V715" s="18"/>
      <c r="W715" s="18"/>
      <c r="X715" s="18"/>
      <c r="Y715" s="18"/>
    </row>
    <row r="716" spans="1:25" ht="13.5" customHeight="1">
      <c r="A716" s="20"/>
      <c r="B716" s="20"/>
      <c r="C716" s="20"/>
      <c r="D716" s="20"/>
      <c r="E716" s="19"/>
      <c r="F716" s="19"/>
      <c r="G716" s="18"/>
      <c r="H716" s="18"/>
      <c r="I716" s="18"/>
      <c r="J716" s="18"/>
      <c r="K716" s="18"/>
      <c r="L716" s="18"/>
      <c r="M716" s="18"/>
      <c r="N716" s="18"/>
      <c r="O716" s="18"/>
      <c r="P716" s="18"/>
      <c r="Q716" s="18"/>
      <c r="R716" s="18"/>
      <c r="S716" s="18"/>
      <c r="T716" s="18"/>
      <c r="U716" s="18"/>
      <c r="V716" s="18"/>
      <c r="W716" s="18"/>
      <c r="X716" s="18"/>
      <c r="Y716" s="18"/>
    </row>
    <row r="717" spans="1:25" ht="13.5" customHeight="1">
      <c r="A717" s="20"/>
      <c r="B717" s="20"/>
      <c r="C717" s="20"/>
      <c r="D717" s="20"/>
      <c r="E717" s="19"/>
      <c r="F717" s="19"/>
      <c r="G717" s="18"/>
      <c r="H717" s="18"/>
      <c r="I717" s="18"/>
      <c r="J717" s="18"/>
      <c r="K717" s="18"/>
      <c r="L717" s="18"/>
      <c r="M717" s="18"/>
      <c r="N717" s="18"/>
      <c r="O717" s="18"/>
      <c r="P717" s="18"/>
      <c r="Q717" s="18"/>
      <c r="R717" s="18"/>
      <c r="S717" s="18"/>
      <c r="T717" s="18"/>
      <c r="U717" s="18"/>
      <c r="V717" s="18"/>
      <c r="W717" s="18"/>
      <c r="X717" s="18"/>
      <c r="Y717" s="18"/>
    </row>
    <row r="718" spans="1:25" ht="13.5" customHeight="1">
      <c r="A718" s="20"/>
      <c r="B718" s="20"/>
      <c r="C718" s="20"/>
      <c r="D718" s="20"/>
      <c r="E718" s="19"/>
      <c r="F718" s="19"/>
      <c r="G718" s="18"/>
      <c r="H718" s="18"/>
      <c r="I718" s="18"/>
      <c r="J718" s="18"/>
      <c r="K718" s="18"/>
      <c r="L718" s="18"/>
      <c r="M718" s="18"/>
      <c r="N718" s="18"/>
      <c r="O718" s="18"/>
      <c r="P718" s="18"/>
      <c r="Q718" s="18"/>
      <c r="R718" s="18"/>
      <c r="S718" s="18"/>
      <c r="T718" s="18"/>
      <c r="U718" s="18"/>
      <c r="V718" s="18"/>
      <c r="W718" s="18"/>
      <c r="X718" s="18"/>
      <c r="Y718" s="18"/>
    </row>
    <row r="719" spans="1:25" ht="13.5" customHeight="1">
      <c r="A719" s="20"/>
      <c r="B719" s="20"/>
      <c r="C719" s="20"/>
      <c r="D719" s="20"/>
      <c r="E719" s="19"/>
      <c r="F719" s="19"/>
      <c r="G719" s="18"/>
      <c r="H719" s="18"/>
      <c r="I719" s="18"/>
      <c r="J719" s="18"/>
      <c r="K719" s="18"/>
      <c r="L719" s="18"/>
      <c r="M719" s="18"/>
      <c r="N719" s="18"/>
      <c r="O719" s="18"/>
      <c r="P719" s="18"/>
      <c r="Q719" s="18"/>
      <c r="R719" s="18"/>
      <c r="S719" s="18"/>
      <c r="T719" s="18"/>
      <c r="U719" s="18"/>
      <c r="V719" s="18"/>
      <c r="W719" s="18"/>
      <c r="X719" s="18"/>
      <c r="Y719" s="18"/>
    </row>
    <row r="720" spans="1:25" ht="13.5" customHeight="1">
      <c r="A720" s="20"/>
      <c r="B720" s="20"/>
      <c r="C720" s="20"/>
      <c r="D720" s="20"/>
      <c r="E720" s="19"/>
      <c r="F720" s="19"/>
      <c r="G720" s="18"/>
      <c r="H720" s="18"/>
      <c r="I720" s="18"/>
      <c r="J720" s="18"/>
      <c r="K720" s="18"/>
      <c r="L720" s="18"/>
      <c r="M720" s="18"/>
      <c r="N720" s="18"/>
      <c r="O720" s="18"/>
      <c r="P720" s="18"/>
      <c r="Q720" s="18"/>
      <c r="R720" s="18"/>
      <c r="S720" s="18"/>
      <c r="T720" s="18"/>
      <c r="U720" s="18"/>
      <c r="V720" s="18"/>
      <c r="W720" s="18"/>
      <c r="X720" s="18"/>
      <c r="Y720" s="18"/>
    </row>
    <row r="721" spans="1:25" ht="13.5" customHeight="1">
      <c r="A721" s="20"/>
      <c r="B721" s="20"/>
      <c r="C721" s="20"/>
      <c r="D721" s="20"/>
      <c r="E721" s="19"/>
      <c r="F721" s="19"/>
      <c r="G721" s="18"/>
      <c r="H721" s="18"/>
      <c r="I721" s="18"/>
      <c r="J721" s="18"/>
      <c r="K721" s="18"/>
      <c r="L721" s="18"/>
      <c r="M721" s="18"/>
      <c r="N721" s="18"/>
      <c r="O721" s="18"/>
      <c r="P721" s="18"/>
      <c r="Q721" s="18"/>
      <c r="R721" s="18"/>
      <c r="S721" s="18"/>
      <c r="T721" s="18"/>
      <c r="U721" s="18"/>
      <c r="V721" s="18"/>
      <c r="W721" s="18"/>
      <c r="X721" s="18"/>
      <c r="Y721" s="18"/>
    </row>
    <row r="722" spans="1:25" ht="13.5" customHeight="1">
      <c r="A722" s="20"/>
      <c r="B722" s="20"/>
      <c r="C722" s="20"/>
      <c r="D722" s="20"/>
      <c r="E722" s="19"/>
      <c r="F722" s="19"/>
      <c r="G722" s="18"/>
      <c r="H722" s="18"/>
      <c r="I722" s="18"/>
      <c r="J722" s="18"/>
      <c r="K722" s="18"/>
      <c r="L722" s="18"/>
      <c r="M722" s="18"/>
      <c r="N722" s="18"/>
      <c r="O722" s="18"/>
      <c r="P722" s="18"/>
      <c r="Q722" s="18"/>
      <c r="R722" s="18"/>
      <c r="S722" s="18"/>
      <c r="T722" s="18"/>
      <c r="U722" s="18"/>
      <c r="V722" s="18"/>
      <c r="W722" s="18"/>
      <c r="X722" s="18"/>
      <c r="Y722" s="18"/>
    </row>
    <row r="723" spans="1:25" ht="13.5" customHeight="1">
      <c r="A723" s="20"/>
      <c r="B723" s="20"/>
      <c r="C723" s="20"/>
      <c r="D723" s="20"/>
      <c r="E723" s="19"/>
      <c r="F723" s="19"/>
      <c r="G723" s="18"/>
      <c r="H723" s="18"/>
      <c r="I723" s="18"/>
      <c r="J723" s="18"/>
      <c r="K723" s="18"/>
      <c r="L723" s="18"/>
      <c r="M723" s="18"/>
      <c r="N723" s="18"/>
      <c r="O723" s="18"/>
      <c r="P723" s="18"/>
      <c r="Q723" s="18"/>
      <c r="R723" s="18"/>
      <c r="S723" s="18"/>
      <c r="T723" s="18"/>
      <c r="U723" s="18"/>
      <c r="V723" s="18"/>
      <c r="W723" s="18"/>
      <c r="X723" s="18"/>
      <c r="Y723" s="18"/>
    </row>
    <row r="724" spans="1:25" ht="13.5" customHeight="1">
      <c r="A724" s="20"/>
      <c r="B724" s="20"/>
      <c r="C724" s="20"/>
      <c r="D724" s="20"/>
      <c r="E724" s="19"/>
      <c r="F724" s="19"/>
      <c r="G724" s="18"/>
      <c r="H724" s="18"/>
      <c r="I724" s="18"/>
      <c r="J724" s="18"/>
      <c r="K724" s="18"/>
      <c r="L724" s="18"/>
      <c r="M724" s="18"/>
      <c r="N724" s="18"/>
      <c r="O724" s="18"/>
      <c r="P724" s="18"/>
      <c r="Q724" s="18"/>
      <c r="R724" s="18"/>
      <c r="S724" s="18"/>
      <c r="T724" s="18"/>
      <c r="U724" s="18"/>
      <c r="V724" s="18"/>
      <c r="W724" s="18"/>
      <c r="X724" s="18"/>
      <c r="Y724" s="18"/>
    </row>
    <row r="725" spans="1:25" ht="13.5" customHeight="1">
      <c r="A725" s="20"/>
      <c r="B725" s="20"/>
      <c r="C725" s="20"/>
      <c r="D725" s="20"/>
      <c r="E725" s="19"/>
      <c r="F725" s="19"/>
      <c r="G725" s="18"/>
      <c r="H725" s="18"/>
      <c r="I725" s="18"/>
      <c r="J725" s="18"/>
      <c r="K725" s="18"/>
      <c r="L725" s="18"/>
      <c r="M725" s="18"/>
      <c r="N725" s="18"/>
      <c r="O725" s="18"/>
      <c r="P725" s="18"/>
      <c r="Q725" s="18"/>
      <c r="R725" s="18"/>
      <c r="S725" s="18"/>
      <c r="T725" s="18"/>
      <c r="U725" s="18"/>
      <c r="V725" s="18"/>
      <c r="W725" s="18"/>
      <c r="X725" s="18"/>
      <c r="Y725" s="18"/>
    </row>
    <row r="726" spans="1:25" ht="13.5" customHeight="1">
      <c r="A726" s="20"/>
      <c r="B726" s="20"/>
      <c r="C726" s="20"/>
      <c r="D726" s="20"/>
      <c r="E726" s="19"/>
      <c r="F726" s="19"/>
      <c r="G726" s="18"/>
      <c r="H726" s="18"/>
      <c r="I726" s="18"/>
      <c r="J726" s="18"/>
      <c r="K726" s="18"/>
      <c r="L726" s="18"/>
      <c r="M726" s="18"/>
      <c r="N726" s="18"/>
      <c r="O726" s="18"/>
      <c r="P726" s="18"/>
      <c r="Q726" s="18"/>
      <c r="R726" s="18"/>
      <c r="S726" s="18"/>
      <c r="T726" s="18"/>
      <c r="U726" s="18"/>
      <c r="V726" s="18"/>
      <c r="W726" s="18"/>
      <c r="X726" s="18"/>
      <c r="Y726" s="18"/>
    </row>
    <row r="727" spans="1:25" ht="13.5" customHeight="1">
      <c r="A727" s="20"/>
      <c r="B727" s="20"/>
      <c r="C727" s="20"/>
      <c r="D727" s="20"/>
      <c r="E727" s="19"/>
      <c r="F727" s="19"/>
      <c r="G727" s="18"/>
      <c r="H727" s="18"/>
      <c r="I727" s="18"/>
      <c r="J727" s="18"/>
      <c r="K727" s="18"/>
      <c r="L727" s="18"/>
      <c r="M727" s="18"/>
      <c r="N727" s="18"/>
      <c r="O727" s="18"/>
      <c r="P727" s="18"/>
      <c r="Q727" s="18"/>
      <c r="R727" s="18"/>
      <c r="S727" s="18"/>
      <c r="T727" s="18"/>
      <c r="U727" s="18"/>
      <c r="V727" s="18"/>
      <c r="W727" s="18"/>
      <c r="X727" s="18"/>
      <c r="Y727" s="18"/>
    </row>
    <row r="728" spans="1:25" ht="13.5" customHeight="1">
      <c r="A728" s="20"/>
      <c r="B728" s="20"/>
      <c r="C728" s="20"/>
      <c r="D728" s="20"/>
      <c r="E728" s="19"/>
      <c r="F728" s="19"/>
      <c r="G728" s="18"/>
      <c r="H728" s="18"/>
      <c r="I728" s="18"/>
      <c r="J728" s="18"/>
      <c r="K728" s="18"/>
      <c r="L728" s="18"/>
      <c r="M728" s="18"/>
      <c r="N728" s="18"/>
      <c r="O728" s="18"/>
      <c r="P728" s="18"/>
      <c r="Q728" s="18"/>
      <c r="R728" s="18"/>
      <c r="S728" s="18"/>
      <c r="T728" s="18"/>
      <c r="U728" s="18"/>
      <c r="V728" s="18"/>
      <c r="W728" s="18"/>
      <c r="X728" s="18"/>
      <c r="Y728" s="18"/>
    </row>
    <row r="729" spans="1:25" ht="13.5" customHeight="1">
      <c r="A729" s="20"/>
      <c r="B729" s="20"/>
      <c r="C729" s="20"/>
      <c r="D729" s="20"/>
      <c r="E729" s="19"/>
      <c r="F729" s="19"/>
      <c r="G729" s="18"/>
      <c r="H729" s="18"/>
      <c r="I729" s="18"/>
      <c r="J729" s="18"/>
      <c r="K729" s="18"/>
      <c r="L729" s="18"/>
      <c r="M729" s="18"/>
      <c r="N729" s="18"/>
      <c r="O729" s="18"/>
      <c r="P729" s="18"/>
      <c r="Q729" s="18"/>
      <c r="R729" s="18"/>
      <c r="S729" s="18"/>
      <c r="T729" s="18"/>
      <c r="U729" s="18"/>
      <c r="V729" s="18"/>
      <c r="W729" s="18"/>
      <c r="X729" s="18"/>
      <c r="Y729" s="18"/>
    </row>
    <row r="730" spans="1:25" ht="13.5" customHeight="1">
      <c r="A730" s="20"/>
      <c r="B730" s="20"/>
      <c r="C730" s="20"/>
      <c r="D730" s="20"/>
      <c r="E730" s="19"/>
      <c r="F730" s="19"/>
      <c r="G730" s="18"/>
      <c r="H730" s="18"/>
      <c r="I730" s="18"/>
      <c r="J730" s="18"/>
      <c r="K730" s="18"/>
      <c r="L730" s="18"/>
      <c r="M730" s="18"/>
      <c r="N730" s="18"/>
      <c r="O730" s="18"/>
      <c r="P730" s="18"/>
      <c r="Q730" s="18"/>
      <c r="R730" s="18"/>
      <c r="S730" s="18"/>
      <c r="T730" s="18"/>
      <c r="U730" s="18"/>
      <c r="V730" s="18"/>
      <c r="W730" s="18"/>
      <c r="X730" s="18"/>
      <c r="Y730" s="18"/>
    </row>
    <row r="731" spans="1:25" ht="13.5" customHeight="1">
      <c r="A731" s="20"/>
      <c r="B731" s="20"/>
      <c r="C731" s="20"/>
      <c r="D731" s="20"/>
      <c r="E731" s="19"/>
      <c r="F731" s="19"/>
      <c r="G731" s="18"/>
      <c r="H731" s="18"/>
      <c r="I731" s="18"/>
      <c r="J731" s="18"/>
      <c r="K731" s="18"/>
      <c r="L731" s="18"/>
      <c r="M731" s="18"/>
      <c r="N731" s="18"/>
      <c r="O731" s="18"/>
      <c r="P731" s="18"/>
      <c r="Q731" s="18"/>
      <c r="R731" s="18"/>
      <c r="S731" s="18"/>
      <c r="T731" s="18"/>
      <c r="U731" s="18"/>
      <c r="V731" s="18"/>
      <c r="W731" s="18"/>
      <c r="X731" s="18"/>
      <c r="Y731" s="18"/>
    </row>
    <row r="732" spans="1:25" ht="13.5" customHeight="1">
      <c r="A732" s="20"/>
      <c r="B732" s="20"/>
      <c r="C732" s="20"/>
      <c r="D732" s="20"/>
      <c r="E732" s="19"/>
      <c r="F732" s="19"/>
      <c r="G732" s="18"/>
      <c r="H732" s="18"/>
      <c r="I732" s="18"/>
      <c r="J732" s="18"/>
      <c r="K732" s="18"/>
      <c r="L732" s="18"/>
      <c r="M732" s="18"/>
      <c r="N732" s="18"/>
      <c r="O732" s="18"/>
      <c r="P732" s="18"/>
      <c r="Q732" s="18"/>
      <c r="R732" s="18"/>
      <c r="S732" s="18"/>
      <c r="T732" s="18"/>
      <c r="U732" s="18"/>
      <c r="V732" s="18"/>
      <c r="W732" s="18"/>
      <c r="X732" s="18"/>
      <c r="Y732" s="18"/>
    </row>
    <row r="733" spans="1:25" ht="13.5" customHeight="1">
      <c r="A733" s="20"/>
      <c r="B733" s="20"/>
      <c r="C733" s="20"/>
      <c r="D733" s="20"/>
      <c r="E733" s="19"/>
      <c r="F733" s="19"/>
      <c r="G733" s="18"/>
      <c r="H733" s="18"/>
      <c r="I733" s="18"/>
      <c r="J733" s="18"/>
      <c r="K733" s="18"/>
      <c r="L733" s="18"/>
      <c r="M733" s="18"/>
      <c r="N733" s="18"/>
      <c r="O733" s="18"/>
      <c r="P733" s="18"/>
      <c r="Q733" s="18"/>
      <c r="R733" s="18"/>
      <c r="S733" s="18"/>
      <c r="T733" s="18"/>
      <c r="U733" s="18"/>
      <c r="V733" s="18"/>
      <c r="W733" s="18"/>
      <c r="X733" s="18"/>
      <c r="Y733" s="18"/>
    </row>
    <row r="734" spans="1:25" ht="13.5" customHeight="1">
      <c r="A734" s="20"/>
      <c r="B734" s="20"/>
      <c r="C734" s="20"/>
      <c r="D734" s="20"/>
      <c r="E734" s="19"/>
      <c r="F734" s="19"/>
      <c r="G734" s="18"/>
      <c r="H734" s="18"/>
      <c r="I734" s="18"/>
      <c r="J734" s="18"/>
      <c r="K734" s="18"/>
      <c r="L734" s="18"/>
      <c r="M734" s="18"/>
      <c r="N734" s="18"/>
      <c r="O734" s="18"/>
      <c r="P734" s="18"/>
      <c r="Q734" s="18"/>
      <c r="R734" s="18"/>
      <c r="S734" s="18"/>
      <c r="T734" s="18"/>
      <c r="U734" s="18"/>
      <c r="V734" s="18"/>
      <c r="W734" s="18"/>
      <c r="X734" s="18"/>
      <c r="Y734" s="18"/>
    </row>
    <row r="735" spans="1:25" ht="13.5" customHeight="1">
      <c r="A735" s="20"/>
      <c r="B735" s="20"/>
      <c r="C735" s="20"/>
      <c r="D735" s="20"/>
      <c r="E735" s="19"/>
      <c r="F735" s="19"/>
      <c r="G735" s="18"/>
      <c r="H735" s="18"/>
      <c r="I735" s="18"/>
      <c r="J735" s="18"/>
      <c r="K735" s="18"/>
      <c r="L735" s="18"/>
      <c r="M735" s="18"/>
      <c r="N735" s="18"/>
      <c r="O735" s="18"/>
      <c r="P735" s="18"/>
      <c r="Q735" s="18"/>
      <c r="R735" s="18"/>
      <c r="S735" s="18"/>
      <c r="T735" s="18"/>
      <c r="U735" s="18"/>
      <c r="V735" s="18"/>
      <c r="W735" s="18"/>
      <c r="X735" s="18"/>
      <c r="Y735" s="18"/>
    </row>
    <row r="736" spans="1:25" ht="13.5" customHeight="1">
      <c r="A736" s="20"/>
      <c r="B736" s="20"/>
      <c r="C736" s="20"/>
      <c r="D736" s="20"/>
      <c r="E736" s="19"/>
      <c r="F736" s="19"/>
      <c r="G736" s="18"/>
      <c r="H736" s="18"/>
      <c r="I736" s="18"/>
      <c r="J736" s="18"/>
      <c r="K736" s="18"/>
      <c r="L736" s="18"/>
      <c r="M736" s="18"/>
      <c r="N736" s="18"/>
      <c r="O736" s="18"/>
      <c r="P736" s="18"/>
      <c r="Q736" s="18"/>
      <c r="R736" s="18"/>
      <c r="S736" s="18"/>
      <c r="T736" s="18"/>
      <c r="U736" s="18"/>
      <c r="V736" s="18"/>
      <c r="W736" s="18"/>
      <c r="X736" s="18"/>
      <c r="Y736" s="18"/>
    </row>
    <row r="737" spans="1:25" ht="13.5" customHeight="1">
      <c r="A737" s="20"/>
      <c r="B737" s="20"/>
      <c r="C737" s="20"/>
      <c r="D737" s="20"/>
      <c r="E737" s="19"/>
      <c r="F737" s="19"/>
      <c r="G737" s="18"/>
      <c r="H737" s="18"/>
      <c r="I737" s="18"/>
      <c r="J737" s="18"/>
      <c r="K737" s="18"/>
      <c r="L737" s="18"/>
      <c r="M737" s="18"/>
      <c r="N737" s="18"/>
      <c r="O737" s="18"/>
      <c r="P737" s="18"/>
      <c r="Q737" s="18"/>
      <c r="R737" s="18"/>
      <c r="S737" s="18"/>
      <c r="T737" s="18"/>
      <c r="U737" s="18"/>
      <c r="V737" s="18"/>
      <c r="W737" s="18"/>
      <c r="X737" s="18"/>
      <c r="Y737" s="18"/>
    </row>
    <row r="738" spans="1:25" ht="13.5" customHeight="1">
      <c r="A738" s="20"/>
      <c r="B738" s="20"/>
      <c r="C738" s="20"/>
      <c r="D738" s="20"/>
      <c r="E738" s="19"/>
      <c r="F738" s="19"/>
      <c r="G738" s="18"/>
      <c r="H738" s="18"/>
      <c r="I738" s="18"/>
      <c r="J738" s="18"/>
      <c r="K738" s="18"/>
      <c r="L738" s="18"/>
      <c r="M738" s="18"/>
      <c r="N738" s="18"/>
      <c r="O738" s="18"/>
      <c r="P738" s="18"/>
      <c r="Q738" s="18"/>
      <c r="R738" s="18"/>
      <c r="S738" s="18"/>
      <c r="T738" s="18"/>
      <c r="U738" s="18"/>
      <c r="V738" s="18"/>
      <c r="W738" s="18"/>
      <c r="X738" s="18"/>
      <c r="Y738" s="18"/>
    </row>
    <row r="739" spans="1:25" ht="13.5" customHeight="1">
      <c r="A739" s="20"/>
      <c r="B739" s="20"/>
      <c r="C739" s="20"/>
      <c r="D739" s="20"/>
      <c r="E739" s="19"/>
      <c r="F739" s="19"/>
      <c r="G739" s="18"/>
      <c r="H739" s="18"/>
      <c r="I739" s="18"/>
      <c r="J739" s="18"/>
      <c r="K739" s="18"/>
      <c r="L739" s="18"/>
      <c r="M739" s="18"/>
      <c r="N739" s="18"/>
      <c r="O739" s="18"/>
      <c r="P739" s="18"/>
      <c r="Q739" s="18"/>
      <c r="R739" s="18"/>
      <c r="S739" s="18"/>
      <c r="T739" s="18"/>
      <c r="U739" s="18"/>
      <c r="V739" s="18"/>
      <c r="W739" s="18"/>
      <c r="X739" s="18"/>
      <c r="Y739" s="18"/>
    </row>
    <row r="740" spans="1:25" ht="13.5" customHeight="1">
      <c r="A740" s="20"/>
      <c r="B740" s="20"/>
      <c r="C740" s="20"/>
      <c r="D740" s="20"/>
      <c r="E740" s="19"/>
      <c r="F740" s="19"/>
      <c r="G740" s="18"/>
      <c r="H740" s="18"/>
      <c r="I740" s="18"/>
      <c r="J740" s="18"/>
      <c r="K740" s="18"/>
      <c r="L740" s="18"/>
      <c r="M740" s="18"/>
      <c r="N740" s="18"/>
      <c r="O740" s="18"/>
      <c r="P740" s="18"/>
      <c r="Q740" s="18"/>
      <c r="R740" s="18"/>
      <c r="S740" s="18"/>
      <c r="T740" s="18"/>
      <c r="U740" s="18"/>
      <c r="V740" s="18"/>
      <c r="W740" s="18"/>
      <c r="X740" s="18"/>
      <c r="Y740" s="18"/>
    </row>
    <row r="741" spans="1:25" ht="13.5" customHeight="1">
      <c r="A741" s="20"/>
      <c r="B741" s="20"/>
      <c r="C741" s="20"/>
      <c r="D741" s="20"/>
      <c r="E741" s="19"/>
      <c r="F741" s="19"/>
      <c r="G741" s="18"/>
      <c r="H741" s="18"/>
      <c r="I741" s="18"/>
      <c r="J741" s="18"/>
      <c r="K741" s="18"/>
      <c r="L741" s="18"/>
      <c r="M741" s="18"/>
      <c r="N741" s="18"/>
      <c r="O741" s="18"/>
      <c r="P741" s="18"/>
      <c r="Q741" s="18"/>
      <c r="R741" s="18"/>
      <c r="S741" s="18"/>
      <c r="T741" s="18"/>
      <c r="U741" s="18"/>
      <c r="V741" s="18"/>
      <c r="W741" s="18"/>
      <c r="X741" s="18"/>
      <c r="Y741" s="18"/>
    </row>
    <row r="742" spans="1:25" ht="13.5" customHeight="1">
      <c r="A742" s="20"/>
      <c r="B742" s="20"/>
      <c r="C742" s="20"/>
      <c r="D742" s="20"/>
      <c r="E742" s="19"/>
      <c r="F742" s="19"/>
      <c r="G742" s="18"/>
      <c r="H742" s="18"/>
      <c r="I742" s="18"/>
      <c r="J742" s="18"/>
      <c r="K742" s="18"/>
      <c r="L742" s="18"/>
      <c r="M742" s="18"/>
      <c r="N742" s="18"/>
      <c r="O742" s="18"/>
      <c r="P742" s="18"/>
      <c r="Q742" s="18"/>
      <c r="R742" s="18"/>
      <c r="S742" s="18"/>
      <c r="T742" s="18"/>
      <c r="U742" s="18"/>
      <c r="V742" s="18"/>
      <c r="W742" s="18"/>
      <c r="X742" s="18"/>
      <c r="Y742" s="18"/>
    </row>
    <row r="743" spans="1:25" ht="13.5" customHeight="1">
      <c r="A743" s="20"/>
      <c r="B743" s="20"/>
      <c r="C743" s="20"/>
      <c r="D743" s="20"/>
      <c r="E743" s="19"/>
      <c r="F743" s="19"/>
      <c r="G743" s="18"/>
      <c r="H743" s="18"/>
      <c r="I743" s="18"/>
      <c r="J743" s="18"/>
      <c r="K743" s="18"/>
      <c r="L743" s="18"/>
      <c r="M743" s="18"/>
      <c r="N743" s="18"/>
      <c r="O743" s="18"/>
      <c r="P743" s="18"/>
      <c r="Q743" s="18"/>
      <c r="R743" s="18"/>
      <c r="S743" s="18"/>
      <c r="T743" s="18"/>
      <c r="U743" s="18"/>
      <c r="V743" s="18"/>
      <c r="W743" s="18"/>
      <c r="X743" s="18"/>
      <c r="Y743" s="18"/>
    </row>
    <row r="744" spans="1:25" ht="13.5" customHeight="1">
      <c r="A744" s="20"/>
      <c r="B744" s="20"/>
      <c r="C744" s="20"/>
      <c r="D744" s="20"/>
      <c r="E744" s="19"/>
      <c r="F744" s="19"/>
      <c r="G744" s="18"/>
      <c r="H744" s="18"/>
      <c r="I744" s="18"/>
      <c r="J744" s="18"/>
      <c r="K744" s="18"/>
      <c r="L744" s="18"/>
      <c r="M744" s="18"/>
      <c r="N744" s="18"/>
      <c r="O744" s="18"/>
      <c r="P744" s="18"/>
      <c r="Q744" s="18"/>
      <c r="R744" s="18"/>
      <c r="S744" s="18"/>
      <c r="T744" s="18"/>
      <c r="U744" s="18"/>
      <c r="V744" s="18"/>
      <c r="W744" s="18"/>
      <c r="X744" s="18"/>
      <c r="Y744" s="18"/>
    </row>
    <row r="745" spans="1:25" ht="13.5" customHeight="1">
      <c r="A745" s="20"/>
      <c r="B745" s="20"/>
      <c r="C745" s="20"/>
      <c r="D745" s="20"/>
      <c r="E745" s="19"/>
      <c r="F745" s="19"/>
      <c r="G745" s="18"/>
      <c r="H745" s="18"/>
      <c r="I745" s="18"/>
      <c r="J745" s="18"/>
      <c r="K745" s="18"/>
      <c r="L745" s="18"/>
      <c r="M745" s="18"/>
      <c r="N745" s="18"/>
      <c r="O745" s="18"/>
      <c r="P745" s="18"/>
      <c r="Q745" s="18"/>
      <c r="R745" s="18"/>
      <c r="S745" s="18"/>
      <c r="T745" s="18"/>
      <c r="U745" s="18"/>
      <c r="V745" s="18"/>
      <c r="W745" s="18"/>
      <c r="X745" s="18"/>
      <c r="Y745" s="18"/>
    </row>
    <row r="746" spans="1:25" ht="13.5" customHeight="1">
      <c r="A746" s="20"/>
      <c r="B746" s="20"/>
      <c r="C746" s="20"/>
      <c r="D746" s="20"/>
      <c r="E746" s="19"/>
      <c r="F746" s="19"/>
      <c r="G746" s="18"/>
      <c r="H746" s="18"/>
      <c r="I746" s="18"/>
      <c r="J746" s="18"/>
      <c r="K746" s="18"/>
      <c r="L746" s="18"/>
      <c r="M746" s="18"/>
      <c r="N746" s="18"/>
      <c r="O746" s="18"/>
      <c r="P746" s="18"/>
      <c r="Q746" s="18"/>
      <c r="R746" s="18"/>
      <c r="S746" s="18"/>
      <c r="T746" s="18"/>
      <c r="U746" s="18"/>
      <c r="V746" s="18"/>
      <c r="W746" s="18"/>
      <c r="X746" s="18"/>
      <c r="Y746" s="18"/>
    </row>
    <row r="747" spans="1:25" ht="13.5" customHeight="1">
      <c r="A747" s="20"/>
      <c r="B747" s="20"/>
      <c r="C747" s="20"/>
      <c r="D747" s="20"/>
      <c r="E747" s="19"/>
      <c r="F747" s="19"/>
      <c r="G747" s="18"/>
      <c r="H747" s="18"/>
      <c r="I747" s="18"/>
      <c r="J747" s="18"/>
      <c r="K747" s="18"/>
      <c r="L747" s="18"/>
      <c r="M747" s="18"/>
      <c r="N747" s="18"/>
      <c r="O747" s="18"/>
      <c r="P747" s="18"/>
      <c r="Q747" s="18"/>
      <c r="R747" s="18"/>
      <c r="S747" s="18"/>
      <c r="T747" s="18"/>
      <c r="U747" s="18"/>
      <c r="V747" s="18"/>
      <c r="W747" s="18"/>
      <c r="X747" s="18"/>
      <c r="Y747" s="18"/>
    </row>
    <row r="748" spans="1:25" ht="13.5" customHeight="1">
      <c r="A748" s="20"/>
      <c r="B748" s="20"/>
      <c r="C748" s="20"/>
      <c r="D748" s="20"/>
      <c r="E748" s="19"/>
      <c r="F748" s="19"/>
      <c r="G748" s="18"/>
      <c r="H748" s="18"/>
      <c r="I748" s="18"/>
      <c r="J748" s="18"/>
      <c r="K748" s="18"/>
      <c r="L748" s="18"/>
      <c r="M748" s="18"/>
      <c r="N748" s="18"/>
      <c r="O748" s="18"/>
      <c r="P748" s="18"/>
      <c r="Q748" s="18"/>
      <c r="R748" s="18"/>
      <c r="S748" s="18"/>
      <c r="T748" s="18"/>
      <c r="U748" s="18"/>
      <c r="V748" s="18"/>
      <c r="W748" s="18"/>
      <c r="X748" s="18"/>
      <c r="Y748" s="18"/>
    </row>
    <row r="749" spans="1:25" ht="13.5" customHeight="1">
      <c r="A749" s="20"/>
      <c r="B749" s="20"/>
      <c r="C749" s="20"/>
      <c r="D749" s="20"/>
      <c r="E749" s="19"/>
      <c r="F749" s="19"/>
      <c r="G749" s="18"/>
      <c r="H749" s="18"/>
      <c r="I749" s="18"/>
      <c r="J749" s="18"/>
      <c r="K749" s="18"/>
      <c r="L749" s="18"/>
      <c r="M749" s="18"/>
      <c r="N749" s="18"/>
      <c r="O749" s="18"/>
      <c r="P749" s="18"/>
      <c r="Q749" s="18"/>
      <c r="R749" s="18"/>
      <c r="S749" s="18"/>
      <c r="T749" s="18"/>
      <c r="U749" s="18"/>
      <c r="V749" s="18"/>
      <c r="W749" s="18"/>
      <c r="X749" s="18"/>
      <c r="Y749" s="18"/>
    </row>
    <row r="750" spans="1:25" ht="13.5" customHeight="1">
      <c r="A750" s="20"/>
      <c r="B750" s="20"/>
      <c r="C750" s="20"/>
      <c r="D750" s="20"/>
      <c r="E750" s="19"/>
      <c r="F750" s="19"/>
      <c r="G750" s="18"/>
      <c r="H750" s="18"/>
      <c r="I750" s="18"/>
      <c r="J750" s="18"/>
      <c r="K750" s="18"/>
      <c r="L750" s="18"/>
      <c r="M750" s="18"/>
      <c r="N750" s="18"/>
      <c r="O750" s="18"/>
      <c r="P750" s="18"/>
      <c r="Q750" s="18"/>
      <c r="R750" s="18"/>
      <c r="S750" s="18"/>
      <c r="T750" s="18"/>
      <c r="U750" s="18"/>
      <c r="V750" s="18"/>
      <c r="W750" s="18"/>
      <c r="X750" s="18"/>
      <c r="Y750" s="18"/>
    </row>
    <row r="751" spans="1:25" ht="13.5" customHeight="1">
      <c r="A751" s="20"/>
      <c r="B751" s="20"/>
      <c r="C751" s="20"/>
      <c r="D751" s="20"/>
      <c r="E751" s="19"/>
      <c r="F751" s="19"/>
      <c r="G751" s="18"/>
      <c r="H751" s="18"/>
      <c r="I751" s="18"/>
      <c r="J751" s="18"/>
      <c r="K751" s="18"/>
      <c r="L751" s="18"/>
      <c r="M751" s="18"/>
      <c r="N751" s="18"/>
      <c r="O751" s="18"/>
      <c r="P751" s="18"/>
      <c r="Q751" s="18"/>
      <c r="R751" s="18"/>
      <c r="S751" s="18"/>
      <c r="T751" s="18"/>
      <c r="U751" s="18"/>
      <c r="V751" s="18"/>
      <c r="W751" s="18"/>
      <c r="X751" s="18"/>
      <c r="Y751" s="18"/>
    </row>
    <row r="752" spans="1:25" ht="13.5" customHeight="1">
      <c r="A752" s="20"/>
      <c r="B752" s="20"/>
      <c r="C752" s="20"/>
      <c r="D752" s="20"/>
      <c r="E752" s="19"/>
      <c r="F752" s="19"/>
      <c r="G752" s="18"/>
      <c r="H752" s="18"/>
      <c r="I752" s="18"/>
      <c r="J752" s="18"/>
      <c r="K752" s="18"/>
      <c r="L752" s="18"/>
      <c r="M752" s="18"/>
      <c r="N752" s="18"/>
      <c r="O752" s="18"/>
      <c r="P752" s="18"/>
      <c r="Q752" s="18"/>
      <c r="R752" s="18"/>
      <c r="S752" s="18"/>
      <c r="T752" s="18"/>
      <c r="U752" s="18"/>
      <c r="V752" s="18"/>
      <c r="W752" s="18"/>
      <c r="X752" s="18"/>
      <c r="Y752" s="18"/>
    </row>
    <row r="753" spans="1:25" ht="13.5" customHeight="1">
      <c r="A753" s="20"/>
      <c r="B753" s="20"/>
      <c r="C753" s="20"/>
      <c r="D753" s="20"/>
      <c r="E753" s="19"/>
      <c r="F753" s="19"/>
      <c r="G753" s="18"/>
      <c r="H753" s="18"/>
      <c r="I753" s="18"/>
      <c r="J753" s="18"/>
      <c r="K753" s="18"/>
      <c r="L753" s="18"/>
      <c r="M753" s="18"/>
      <c r="N753" s="18"/>
      <c r="O753" s="18"/>
      <c r="P753" s="18"/>
      <c r="Q753" s="18"/>
      <c r="R753" s="18"/>
      <c r="S753" s="18"/>
      <c r="T753" s="18"/>
      <c r="U753" s="18"/>
      <c r="V753" s="18"/>
      <c r="W753" s="18"/>
      <c r="X753" s="18"/>
      <c r="Y753" s="18"/>
    </row>
    <row r="754" spans="1:25" ht="13.5" customHeight="1">
      <c r="A754" s="20"/>
      <c r="B754" s="20"/>
      <c r="C754" s="20"/>
      <c r="D754" s="20"/>
      <c r="E754" s="19"/>
      <c r="F754" s="19"/>
      <c r="G754" s="18"/>
      <c r="H754" s="18"/>
      <c r="I754" s="18"/>
      <c r="J754" s="18"/>
      <c r="K754" s="18"/>
      <c r="L754" s="18"/>
      <c r="M754" s="18"/>
      <c r="N754" s="18"/>
      <c r="O754" s="18"/>
      <c r="P754" s="18"/>
      <c r="Q754" s="18"/>
      <c r="R754" s="18"/>
      <c r="S754" s="18"/>
      <c r="T754" s="18"/>
      <c r="U754" s="18"/>
      <c r="V754" s="18"/>
      <c r="W754" s="18"/>
      <c r="X754" s="18"/>
      <c r="Y754" s="18"/>
    </row>
    <row r="755" spans="1:25" ht="13.5" customHeight="1">
      <c r="A755" s="20"/>
      <c r="B755" s="20"/>
      <c r="C755" s="20"/>
      <c r="D755" s="20"/>
      <c r="E755" s="19"/>
      <c r="F755" s="19"/>
      <c r="G755" s="18"/>
      <c r="H755" s="18"/>
      <c r="I755" s="18"/>
      <c r="J755" s="18"/>
      <c r="K755" s="18"/>
      <c r="L755" s="18"/>
      <c r="M755" s="18"/>
      <c r="N755" s="18"/>
      <c r="O755" s="18"/>
      <c r="P755" s="18"/>
      <c r="Q755" s="18"/>
      <c r="R755" s="18"/>
      <c r="S755" s="18"/>
      <c r="T755" s="18"/>
      <c r="U755" s="18"/>
      <c r="V755" s="18"/>
      <c r="W755" s="18"/>
      <c r="X755" s="18"/>
      <c r="Y755" s="18"/>
    </row>
    <row r="756" spans="1:25" ht="13.5" customHeight="1">
      <c r="A756" s="20"/>
      <c r="B756" s="20"/>
      <c r="C756" s="20"/>
      <c r="D756" s="20"/>
      <c r="E756" s="19"/>
      <c r="F756" s="19"/>
      <c r="G756" s="18"/>
      <c r="H756" s="18"/>
      <c r="I756" s="18"/>
      <c r="J756" s="18"/>
      <c r="K756" s="18"/>
      <c r="L756" s="18"/>
      <c r="M756" s="18"/>
      <c r="N756" s="18"/>
      <c r="O756" s="18"/>
      <c r="P756" s="18"/>
      <c r="Q756" s="18"/>
      <c r="R756" s="18"/>
      <c r="S756" s="18"/>
      <c r="T756" s="18"/>
      <c r="U756" s="18"/>
      <c r="V756" s="18"/>
      <c r="W756" s="18"/>
      <c r="X756" s="18"/>
      <c r="Y756" s="18"/>
    </row>
    <row r="757" spans="1:25" ht="13.5" customHeight="1">
      <c r="A757" s="20"/>
      <c r="B757" s="20"/>
      <c r="C757" s="20"/>
      <c r="D757" s="20"/>
      <c r="E757" s="19"/>
      <c r="F757" s="19"/>
      <c r="G757" s="18"/>
      <c r="H757" s="18"/>
      <c r="I757" s="18"/>
      <c r="J757" s="18"/>
      <c r="K757" s="18"/>
      <c r="L757" s="18"/>
      <c r="M757" s="18"/>
      <c r="N757" s="18"/>
      <c r="O757" s="18"/>
      <c r="P757" s="18"/>
      <c r="Q757" s="18"/>
      <c r="R757" s="18"/>
      <c r="S757" s="18"/>
      <c r="T757" s="18"/>
      <c r="U757" s="18"/>
      <c r="V757" s="18"/>
      <c r="W757" s="18"/>
      <c r="X757" s="18"/>
      <c r="Y757" s="18"/>
    </row>
    <row r="758" spans="1:25" ht="13.5" customHeight="1">
      <c r="A758" s="20"/>
      <c r="B758" s="20"/>
      <c r="C758" s="20"/>
      <c r="D758" s="20"/>
      <c r="E758" s="19"/>
      <c r="F758" s="19"/>
      <c r="G758" s="18"/>
      <c r="H758" s="18"/>
      <c r="I758" s="18"/>
      <c r="J758" s="18"/>
      <c r="K758" s="18"/>
      <c r="L758" s="18"/>
      <c r="M758" s="18"/>
      <c r="N758" s="18"/>
      <c r="O758" s="18"/>
      <c r="P758" s="18"/>
      <c r="Q758" s="18"/>
      <c r="R758" s="18"/>
      <c r="S758" s="18"/>
      <c r="T758" s="18"/>
      <c r="U758" s="18"/>
      <c r="V758" s="18"/>
      <c r="W758" s="18"/>
      <c r="X758" s="18"/>
      <c r="Y758" s="18"/>
    </row>
    <row r="759" spans="1:25" ht="13.5" customHeight="1">
      <c r="A759" s="20"/>
      <c r="B759" s="20"/>
      <c r="C759" s="20"/>
      <c r="D759" s="20"/>
      <c r="E759" s="19"/>
      <c r="F759" s="19"/>
      <c r="G759" s="18"/>
      <c r="H759" s="18"/>
      <c r="I759" s="18"/>
      <c r="J759" s="18"/>
      <c r="K759" s="18"/>
      <c r="L759" s="18"/>
      <c r="M759" s="18"/>
      <c r="N759" s="18"/>
      <c r="O759" s="18"/>
      <c r="P759" s="18"/>
      <c r="Q759" s="18"/>
      <c r="R759" s="18"/>
      <c r="S759" s="18"/>
      <c r="T759" s="18"/>
      <c r="U759" s="18"/>
      <c r="V759" s="18"/>
      <c r="W759" s="18"/>
      <c r="X759" s="18"/>
      <c r="Y759" s="18"/>
    </row>
    <row r="760" spans="1:25" ht="13.5" customHeight="1">
      <c r="A760" s="20"/>
      <c r="B760" s="20"/>
      <c r="C760" s="20"/>
      <c r="D760" s="20"/>
      <c r="E760" s="19"/>
      <c r="F760" s="19"/>
      <c r="G760" s="18"/>
      <c r="H760" s="18"/>
      <c r="I760" s="18"/>
      <c r="J760" s="18"/>
      <c r="K760" s="18"/>
      <c r="L760" s="18"/>
      <c r="M760" s="18"/>
      <c r="N760" s="18"/>
      <c r="O760" s="18"/>
      <c r="P760" s="18"/>
      <c r="Q760" s="18"/>
      <c r="R760" s="18"/>
      <c r="S760" s="18"/>
      <c r="T760" s="18"/>
      <c r="U760" s="18"/>
      <c r="V760" s="18"/>
      <c r="W760" s="18"/>
      <c r="X760" s="18"/>
      <c r="Y760" s="18"/>
    </row>
    <row r="761" spans="1:25" ht="13.5" customHeight="1">
      <c r="A761" s="20"/>
      <c r="B761" s="20"/>
      <c r="C761" s="20"/>
      <c r="D761" s="20"/>
      <c r="E761" s="19"/>
      <c r="F761" s="19"/>
      <c r="G761" s="18"/>
      <c r="H761" s="18"/>
      <c r="I761" s="18"/>
      <c r="J761" s="18"/>
      <c r="K761" s="18"/>
      <c r="L761" s="18"/>
      <c r="M761" s="18"/>
      <c r="N761" s="18"/>
      <c r="O761" s="18"/>
      <c r="P761" s="18"/>
      <c r="Q761" s="18"/>
      <c r="R761" s="18"/>
      <c r="S761" s="18"/>
      <c r="T761" s="18"/>
      <c r="U761" s="18"/>
      <c r="V761" s="18"/>
      <c r="W761" s="18"/>
      <c r="X761" s="18"/>
      <c r="Y761" s="18"/>
    </row>
    <row r="762" spans="1:25" ht="13.5" customHeight="1">
      <c r="A762" s="20"/>
      <c r="B762" s="20"/>
      <c r="C762" s="20"/>
      <c r="D762" s="20"/>
      <c r="E762" s="19"/>
      <c r="F762" s="19"/>
      <c r="G762" s="18"/>
      <c r="H762" s="18"/>
      <c r="I762" s="18"/>
      <c r="J762" s="18"/>
      <c r="K762" s="18"/>
      <c r="L762" s="18"/>
      <c r="M762" s="18"/>
      <c r="N762" s="18"/>
      <c r="O762" s="18"/>
      <c r="P762" s="18"/>
      <c r="Q762" s="18"/>
      <c r="R762" s="18"/>
      <c r="S762" s="18"/>
      <c r="T762" s="18"/>
      <c r="U762" s="18"/>
      <c r="V762" s="18"/>
      <c r="W762" s="18"/>
      <c r="X762" s="18"/>
      <c r="Y762" s="18"/>
    </row>
    <row r="763" spans="1:25" ht="13.5" customHeight="1">
      <c r="A763" s="20"/>
      <c r="B763" s="20"/>
      <c r="C763" s="20"/>
      <c r="D763" s="20"/>
      <c r="E763" s="19"/>
      <c r="F763" s="19"/>
      <c r="G763" s="18"/>
      <c r="H763" s="18"/>
      <c r="I763" s="18"/>
      <c r="J763" s="18"/>
      <c r="K763" s="18"/>
      <c r="L763" s="18"/>
      <c r="M763" s="18"/>
      <c r="N763" s="18"/>
      <c r="O763" s="18"/>
      <c r="P763" s="18"/>
      <c r="Q763" s="18"/>
      <c r="R763" s="18"/>
      <c r="S763" s="18"/>
      <c r="T763" s="18"/>
      <c r="U763" s="18"/>
      <c r="V763" s="18"/>
      <c r="W763" s="18"/>
      <c r="X763" s="18"/>
      <c r="Y763" s="18"/>
    </row>
    <row r="764" spans="1:25" ht="13.5" customHeight="1">
      <c r="A764" s="20"/>
      <c r="B764" s="20"/>
      <c r="C764" s="20"/>
      <c r="D764" s="20"/>
      <c r="E764" s="19"/>
      <c r="F764" s="19"/>
      <c r="G764" s="18"/>
      <c r="H764" s="18"/>
      <c r="I764" s="18"/>
      <c r="J764" s="18"/>
      <c r="K764" s="18"/>
      <c r="L764" s="18"/>
      <c r="M764" s="18"/>
      <c r="N764" s="18"/>
      <c r="O764" s="18"/>
      <c r="P764" s="18"/>
      <c r="Q764" s="18"/>
      <c r="R764" s="18"/>
      <c r="S764" s="18"/>
      <c r="T764" s="18"/>
      <c r="U764" s="18"/>
      <c r="V764" s="18"/>
      <c r="W764" s="18"/>
      <c r="X764" s="18"/>
      <c r="Y764" s="18"/>
    </row>
    <row r="765" spans="1:25" ht="13.5" customHeight="1">
      <c r="A765" s="20"/>
      <c r="B765" s="20"/>
      <c r="C765" s="20"/>
      <c r="D765" s="20"/>
      <c r="E765" s="19"/>
      <c r="F765" s="19"/>
      <c r="G765" s="18"/>
      <c r="H765" s="18"/>
      <c r="I765" s="18"/>
      <c r="J765" s="18"/>
      <c r="K765" s="18"/>
      <c r="L765" s="18"/>
      <c r="M765" s="18"/>
      <c r="N765" s="18"/>
      <c r="O765" s="18"/>
      <c r="P765" s="18"/>
      <c r="Q765" s="18"/>
      <c r="R765" s="18"/>
      <c r="S765" s="18"/>
      <c r="T765" s="18"/>
      <c r="U765" s="18"/>
      <c r="V765" s="18"/>
      <c r="W765" s="18"/>
      <c r="X765" s="18"/>
      <c r="Y765" s="18"/>
    </row>
    <row r="766" spans="1:25" ht="13.5" customHeight="1">
      <c r="A766" s="20"/>
      <c r="B766" s="20"/>
      <c r="C766" s="20"/>
      <c r="D766" s="20"/>
      <c r="E766" s="19"/>
      <c r="F766" s="19"/>
      <c r="G766" s="18"/>
      <c r="H766" s="18"/>
      <c r="I766" s="18"/>
      <c r="J766" s="18"/>
      <c r="K766" s="18"/>
      <c r="L766" s="18"/>
      <c r="M766" s="18"/>
      <c r="N766" s="18"/>
      <c r="O766" s="18"/>
      <c r="P766" s="18"/>
      <c r="Q766" s="18"/>
      <c r="R766" s="18"/>
      <c r="S766" s="18"/>
      <c r="T766" s="18"/>
      <c r="U766" s="18"/>
      <c r="V766" s="18"/>
      <c r="W766" s="18"/>
      <c r="X766" s="18"/>
      <c r="Y766" s="18"/>
    </row>
    <row r="767" spans="1:25" ht="13.5" customHeight="1">
      <c r="A767" s="20"/>
      <c r="B767" s="20"/>
      <c r="C767" s="20"/>
      <c r="D767" s="20"/>
      <c r="E767" s="19"/>
      <c r="F767" s="19"/>
      <c r="G767" s="18"/>
      <c r="H767" s="18"/>
      <c r="I767" s="18"/>
      <c r="J767" s="18"/>
      <c r="K767" s="18"/>
      <c r="L767" s="18"/>
      <c r="M767" s="18"/>
      <c r="N767" s="18"/>
      <c r="O767" s="18"/>
      <c r="P767" s="18"/>
      <c r="Q767" s="18"/>
      <c r="R767" s="18"/>
      <c r="S767" s="18"/>
      <c r="T767" s="18"/>
      <c r="U767" s="18"/>
      <c r="V767" s="18"/>
      <c r="W767" s="18"/>
      <c r="X767" s="18"/>
      <c r="Y767" s="18"/>
    </row>
    <row r="768" spans="1:25" ht="13.5" customHeight="1">
      <c r="A768" s="20"/>
      <c r="B768" s="20"/>
      <c r="C768" s="20"/>
      <c r="D768" s="20"/>
      <c r="E768" s="19"/>
      <c r="F768" s="19"/>
      <c r="G768" s="18"/>
      <c r="H768" s="18"/>
      <c r="I768" s="18"/>
      <c r="J768" s="18"/>
      <c r="K768" s="18"/>
      <c r="L768" s="18"/>
      <c r="M768" s="18"/>
      <c r="N768" s="18"/>
      <c r="O768" s="18"/>
      <c r="P768" s="18"/>
      <c r="Q768" s="18"/>
      <c r="R768" s="18"/>
      <c r="S768" s="18"/>
      <c r="T768" s="18"/>
      <c r="U768" s="18"/>
      <c r="V768" s="18"/>
      <c r="W768" s="18"/>
      <c r="X768" s="18"/>
      <c r="Y768" s="18"/>
    </row>
    <row r="769" spans="1:25" ht="13.5" customHeight="1">
      <c r="A769" s="20"/>
      <c r="B769" s="20"/>
      <c r="C769" s="20"/>
      <c r="D769" s="20"/>
      <c r="E769" s="19"/>
      <c r="F769" s="19"/>
      <c r="G769" s="18"/>
      <c r="H769" s="18"/>
      <c r="I769" s="18"/>
      <c r="J769" s="18"/>
      <c r="K769" s="18"/>
      <c r="L769" s="18"/>
      <c r="M769" s="18"/>
      <c r="N769" s="18"/>
      <c r="O769" s="18"/>
      <c r="P769" s="18"/>
      <c r="Q769" s="18"/>
      <c r="R769" s="18"/>
      <c r="S769" s="18"/>
      <c r="T769" s="18"/>
      <c r="U769" s="18"/>
      <c r="V769" s="18"/>
      <c r="W769" s="18"/>
      <c r="X769" s="18"/>
      <c r="Y769" s="18"/>
    </row>
    <row r="770" spans="1:25" ht="13.5" customHeight="1">
      <c r="A770" s="20"/>
      <c r="B770" s="20"/>
      <c r="C770" s="20"/>
      <c r="D770" s="20"/>
      <c r="E770" s="19"/>
      <c r="F770" s="19"/>
      <c r="G770" s="18"/>
      <c r="H770" s="18"/>
      <c r="I770" s="18"/>
      <c r="J770" s="18"/>
      <c r="K770" s="18"/>
      <c r="L770" s="18"/>
      <c r="M770" s="18"/>
      <c r="N770" s="18"/>
      <c r="O770" s="18"/>
      <c r="P770" s="18"/>
      <c r="Q770" s="18"/>
      <c r="R770" s="18"/>
      <c r="S770" s="18"/>
      <c r="T770" s="18"/>
      <c r="U770" s="18"/>
      <c r="V770" s="18"/>
      <c r="W770" s="18"/>
      <c r="X770" s="18"/>
      <c r="Y770" s="18"/>
    </row>
    <row r="771" spans="1:25" ht="13.5" customHeight="1">
      <c r="A771" s="20"/>
      <c r="B771" s="20"/>
      <c r="C771" s="20"/>
      <c r="D771" s="20"/>
      <c r="E771" s="19"/>
      <c r="F771" s="19"/>
      <c r="G771" s="18"/>
      <c r="H771" s="18"/>
      <c r="I771" s="18"/>
      <c r="J771" s="18"/>
      <c r="K771" s="18"/>
      <c r="L771" s="18"/>
      <c r="M771" s="18"/>
      <c r="N771" s="18"/>
      <c r="O771" s="18"/>
      <c r="P771" s="18"/>
      <c r="Q771" s="18"/>
      <c r="R771" s="18"/>
      <c r="S771" s="18"/>
      <c r="T771" s="18"/>
      <c r="U771" s="18"/>
      <c r="V771" s="18"/>
      <c r="W771" s="18"/>
      <c r="X771" s="18"/>
      <c r="Y771" s="18"/>
    </row>
    <row r="772" spans="1:25" ht="13.5" customHeight="1">
      <c r="A772" s="20"/>
      <c r="B772" s="20"/>
      <c r="C772" s="20"/>
      <c r="D772" s="20"/>
      <c r="E772" s="19"/>
      <c r="F772" s="19"/>
      <c r="G772" s="18"/>
      <c r="H772" s="18"/>
      <c r="I772" s="18"/>
      <c r="J772" s="18"/>
      <c r="K772" s="18"/>
      <c r="L772" s="18"/>
      <c r="M772" s="18"/>
      <c r="N772" s="18"/>
      <c r="O772" s="18"/>
      <c r="P772" s="18"/>
      <c r="Q772" s="18"/>
      <c r="R772" s="18"/>
      <c r="S772" s="18"/>
      <c r="T772" s="18"/>
      <c r="U772" s="18"/>
      <c r="V772" s="18"/>
      <c r="W772" s="18"/>
      <c r="X772" s="18"/>
      <c r="Y772" s="18"/>
    </row>
    <row r="773" spans="1:25" ht="13.5" customHeight="1">
      <c r="A773" s="20"/>
      <c r="B773" s="20"/>
      <c r="C773" s="20"/>
      <c r="D773" s="20"/>
      <c r="E773" s="19"/>
      <c r="F773" s="19"/>
      <c r="G773" s="18"/>
      <c r="H773" s="18"/>
      <c r="I773" s="18"/>
      <c r="J773" s="18"/>
      <c r="K773" s="18"/>
      <c r="L773" s="18"/>
      <c r="M773" s="18"/>
      <c r="N773" s="18"/>
      <c r="O773" s="18"/>
      <c r="P773" s="18"/>
      <c r="Q773" s="18"/>
      <c r="R773" s="18"/>
      <c r="S773" s="18"/>
      <c r="T773" s="18"/>
      <c r="U773" s="18"/>
      <c r="V773" s="18"/>
      <c r="W773" s="18"/>
      <c r="X773" s="18"/>
      <c r="Y773" s="18"/>
    </row>
    <row r="774" spans="1:25" ht="13.5" customHeight="1">
      <c r="A774" s="20"/>
      <c r="B774" s="20"/>
      <c r="C774" s="20"/>
      <c r="D774" s="20"/>
      <c r="E774" s="19"/>
      <c r="F774" s="19"/>
      <c r="G774" s="18"/>
      <c r="H774" s="18"/>
      <c r="I774" s="18"/>
      <c r="J774" s="18"/>
      <c r="K774" s="18"/>
      <c r="L774" s="18"/>
      <c r="M774" s="18"/>
      <c r="N774" s="18"/>
      <c r="O774" s="18"/>
      <c r="P774" s="18"/>
      <c r="Q774" s="18"/>
      <c r="R774" s="18"/>
      <c r="S774" s="18"/>
      <c r="T774" s="18"/>
      <c r="U774" s="18"/>
      <c r="V774" s="18"/>
      <c r="W774" s="18"/>
      <c r="X774" s="18"/>
      <c r="Y774" s="18"/>
    </row>
    <row r="775" spans="1:25" ht="13.5" customHeight="1">
      <c r="A775" s="20"/>
      <c r="B775" s="20"/>
      <c r="C775" s="20"/>
      <c r="D775" s="20"/>
      <c r="E775" s="19"/>
      <c r="F775" s="19"/>
      <c r="G775" s="18"/>
      <c r="H775" s="18"/>
      <c r="I775" s="18"/>
      <c r="J775" s="18"/>
      <c r="K775" s="18"/>
      <c r="L775" s="18"/>
      <c r="M775" s="18"/>
      <c r="N775" s="18"/>
      <c r="O775" s="18"/>
      <c r="P775" s="18"/>
      <c r="Q775" s="18"/>
      <c r="R775" s="18"/>
      <c r="S775" s="18"/>
      <c r="T775" s="18"/>
      <c r="U775" s="18"/>
      <c r="V775" s="18"/>
      <c r="W775" s="18"/>
      <c r="X775" s="18"/>
      <c r="Y775" s="18"/>
    </row>
    <row r="776" spans="1:25" ht="13.5" customHeight="1">
      <c r="A776" s="20"/>
      <c r="B776" s="20"/>
      <c r="C776" s="20"/>
      <c r="D776" s="20"/>
      <c r="E776" s="19"/>
      <c r="F776" s="19"/>
      <c r="G776" s="18"/>
      <c r="H776" s="18"/>
      <c r="I776" s="18"/>
      <c r="J776" s="18"/>
      <c r="K776" s="18"/>
      <c r="L776" s="18"/>
      <c r="M776" s="18"/>
      <c r="N776" s="18"/>
      <c r="O776" s="18"/>
      <c r="P776" s="18"/>
      <c r="Q776" s="18"/>
      <c r="R776" s="18"/>
      <c r="S776" s="18"/>
      <c r="T776" s="18"/>
      <c r="U776" s="18"/>
      <c r="V776" s="18"/>
      <c r="W776" s="18"/>
      <c r="X776" s="18"/>
      <c r="Y776" s="18"/>
    </row>
    <row r="777" spans="1:25" ht="13.5" customHeight="1">
      <c r="A777" s="20"/>
      <c r="B777" s="20"/>
      <c r="C777" s="20"/>
      <c r="D777" s="20"/>
      <c r="E777" s="19"/>
      <c r="F777" s="19"/>
      <c r="G777" s="18"/>
      <c r="H777" s="18"/>
      <c r="I777" s="18"/>
      <c r="J777" s="18"/>
      <c r="K777" s="18"/>
      <c r="L777" s="18"/>
      <c r="M777" s="18"/>
      <c r="N777" s="18"/>
      <c r="O777" s="18"/>
      <c r="P777" s="18"/>
      <c r="Q777" s="18"/>
      <c r="R777" s="18"/>
      <c r="S777" s="18"/>
      <c r="T777" s="18"/>
      <c r="U777" s="18"/>
      <c r="V777" s="18"/>
      <c r="W777" s="18"/>
      <c r="X777" s="18"/>
      <c r="Y777" s="18"/>
    </row>
    <row r="778" spans="1:25" ht="13.5" customHeight="1">
      <c r="A778" s="20"/>
      <c r="B778" s="20"/>
      <c r="C778" s="20"/>
      <c r="D778" s="20"/>
      <c r="E778" s="19"/>
      <c r="F778" s="19"/>
      <c r="G778" s="18"/>
      <c r="H778" s="18"/>
      <c r="I778" s="18"/>
      <c r="J778" s="18"/>
      <c r="K778" s="18"/>
      <c r="L778" s="18"/>
      <c r="M778" s="18"/>
      <c r="N778" s="18"/>
      <c r="O778" s="18"/>
      <c r="P778" s="18"/>
      <c r="Q778" s="18"/>
      <c r="R778" s="18"/>
      <c r="S778" s="18"/>
      <c r="T778" s="18"/>
      <c r="U778" s="18"/>
      <c r="V778" s="18"/>
      <c r="W778" s="18"/>
      <c r="X778" s="18"/>
      <c r="Y778" s="18"/>
    </row>
    <row r="779" spans="1:25" ht="13.5" customHeight="1">
      <c r="A779" s="20"/>
      <c r="B779" s="20"/>
      <c r="C779" s="20"/>
      <c r="D779" s="20"/>
      <c r="E779" s="19"/>
      <c r="F779" s="19"/>
      <c r="G779" s="18"/>
      <c r="H779" s="18"/>
      <c r="I779" s="18"/>
      <c r="J779" s="18"/>
      <c r="K779" s="18"/>
      <c r="L779" s="18"/>
      <c r="M779" s="18"/>
      <c r="N779" s="18"/>
      <c r="O779" s="18"/>
      <c r="P779" s="18"/>
      <c r="Q779" s="18"/>
      <c r="R779" s="18"/>
      <c r="S779" s="18"/>
      <c r="T779" s="18"/>
      <c r="U779" s="18"/>
      <c r="V779" s="18"/>
      <c r="W779" s="18"/>
      <c r="X779" s="18"/>
      <c r="Y779" s="18"/>
    </row>
    <row r="780" spans="1:25" ht="13.5" customHeight="1">
      <c r="A780" s="20"/>
      <c r="B780" s="20"/>
      <c r="C780" s="20"/>
      <c r="D780" s="20"/>
      <c r="E780" s="19"/>
      <c r="F780" s="19"/>
      <c r="G780" s="18"/>
      <c r="H780" s="18"/>
      <c r="I780" s="18"/>
      <c r="J780" s="18"/>
      <c r="K780" s="18"/>
      <c r="L780" s="18"/>
      <c r="M780" s="18"/>
      <c r="N780" s="18"/>
      <c r="O780" s="18"/>
      <c r="P780" s="18"/>
      <c r="Q780" s="18"/>
      <c r="R780" s="18"/>
      <c r="S780" s="18"/>
      <c r="T780" s="18"/>
      <c r="U780" s="18"/>
      <c r="V780" s="18"/>
      <c r="W780" s="18"/>
      <c r="X780" s="18"/>
      <c r="Y780" s="18"/>
    </row>
    <row r="781" spans="1:25" ht="13.5" customHeight="1">
      <c r="A781" s="20"/>
      <c r="B781" s="20"/>
      <c r="C781" s="20"/>
      <c r="D781" s="20"/>
      <c r="E781" s="19"/>
      <c r="F781" s="19"/>
      <c r="G781" s="18"/>
      <c r="H781" s="18"/>
      <c r="I781" s="18"/>
      <c r="J781" s="18"/>
      <c r="K781" s="18"/>
      <c r="L781" s="18"/>
      <c r="M781" s="18"/>
      <c r="N781" s="18"/>
      <c r="O781" s="18"/>
      <c r="P781" s="18"/>
      <c r="Q781" s="18"/>
      <c r="R781" s="18"/>
      <c r="S781" s="18"/>
      <c r="T781" s="18"/>
      <c r="U781" s="18"/>
      <c r="V781" s="18"/>
      <c r="W781" s="18"/>
      <c r="X781" s="18"/>
      <c r="Y781" s="18"/>
    </row>
    <row r="782" spans="1:25" ht="13.5" customHeight="1">
      <c r="A782" s="20"/>
      <c r="B782" s="20"/>
      <c r="C782" s="20"/>
      <c r="D782" s="20"/>
      <c r="E782" s="19"/>
      <c r="F782" s="19"/>
      <c r="G782" s="18"/>
      <c r="H782" s="18"/>
      <c r="I782" s="18"/>
      <c r="J782" s="18"/>
      <c r="K782" s="18"/>
      <c r="L782" s="18"/>
      <c r="M782" s="18"/>
      <c r="N782" s="18"/>
      <c r="O782" s="18"/>
      <c r="P782" s="18"/>
      <c r="Q782" s="18"/>
      <c r="R782" s="18"/>
      <c r="S782" s="18"/>
      <c r="T782" s="18"/>
      <c r="U782" s="18"/>
      <c r="V782" s="18"/>
      <c r="W782" s="18"/>
      <c r="X782" s="18"/>
      <c r="Y782" s="18"/>
    </row>
    <row r="783" spans="1:25" ht="13.5" customHeight="1">
      <c r="A783" s="20"/>
      <c r="B783" s="20"/>
      <c r="C783" s="20"/>
      <c r="D783" s="20"/>
      <c r="E783" s="19"/>
      <c r="F783" s="19"/>
      <c r="G783" s="18"/>
      <c r="H783" s="18"/>
      <c r="I783" s="18"/>
      <c r="J783" s="18"/>
      <c r="K783" s="18"/>
      <c r="L783" s="18"/>
      <c r="M783" s="18"/>
      <c r="N783" s="18"/>
      <c r="O783" s="18"/>
      <c r="P783" s="18"/>
      <c r="Q783" s="18"/>
      <c r="R783" s="18"/>
      <c r="S783" s="18"/>
      <c r="T783" s="18"/>
      <c r="U783" s="18"/>
      <c r="V783" s="18"/>
      <c r="W783" s="18"/>
      <c r="X783" s="18"/>
      <c r="Y783" s="18"/>
    </row>
    <row r="784" spans="1:25" ht="13.5" customHeight="1">
      <c r="A784" s="20"/>
      <c r="B784" s="20"/>
      <c r="C784" s="20"/>
      <c r="D784" s="20"/>
      <c r="E784" s="19"/>
      <c r="F784" s="19"/>
      <c r="G784" s="18"/>
      <c r="H784" s="18"/>
      <c r="I784" s="18"/>
      <c r="J784" s="18"/>
      <c r="K784" s="18"/>
      <c r="L784" s="18"/>
      <c r="M784" s="18"/>
      <c r="N784" s="18"/>
      <c r="O784" s="18"/>
      <c r="P784" s="18"/>
      <c r="Q784" s="18"/>
      <c r="R784" s="18"/>
      <c r="S784" s="18"/>
      <c r="T784" s="18"/>
      <c r="U784" s="18"/>
      <c r="V784" s="18"/>
      <c r="W784" s="18"/>
      <c r="X784" s="18"/>
      <c r="Y784" s="18"/>
    </row>
    <row r="785" spans="1:25" ht="13.5" customHeight="1">
      <c r="A785" s="20"/>
      <c r="B785" s="20"/>
      <c r="C785" s="20"/>
      <c r="D785" s="20"/>
      <c r="E785" s="19"/>
      <c r="F785" s="19"/>
      <c r="G785" s="18"/>
      <c r="H785" s="18"/>
      <c r="I785" s="18"/>
      <c r="J785" s="18"/>
      <c r="K785" s="18"/>
      <c r="L785" s="18"/>
      <c r="M785" s="18"/>
      <c r="N785" s="18"/>
      <c r="O785" s="18"/>
      <c r="P785" s="18"/>
      <c r="Q785" s="18"/>
      <c r="R785" s="18"/>
      <c r="S785" s="18"/>
      <c r="T785" s="18"/>
      <c r="U785" s="18"/>
      <c r="V785" s="18"/>
      <c r="W785" s="18"/>
      <c r="X785" s="18"/>
      <c r="Y785" s="18"/>
    </row>
    <row r="786" spans="1:25" ht="13.5" customHeight="1">
      <c r="A786" s="20"/>
      <c r="B786" s="20"/>
      <c r="C786" s="20"/>
      <c r="D786" s="20"/>
      <c r="E786" s="19"/>
      <c r="F786" s="19"/>
      <c r="G786" s="18"/>
      <c r="H786" s="18"/>
      <c r="I786" s="18"/>
      <c r="J786" s="18"/>
      <c r="K786" s="18"/>
      <c r="L786" s="18"/>
      <c r="M786" s="18"/>
      <c r="N786" s="18"/>
      <c r="O786" s="18"/>
      <c r="P786" s="18"/>
      <c r="Q786" s="18"/>
      <c r="R786" s="18"/>
      <c r="S786" s="18"/>
      <c r="T786" s="18"/>
      <c r="U786" s="18"/>
      <c r="V786" s="18"/>
      <c r="W786" s="18"/>
      <c r="X786" s="18"/>
      <c r="Y786" s="18"/>
    </row>
    <row r="787" spans="1:25" ht="13.5" customHeight="1">
      <c r="A787" s="20"/>
      <c r="B787" s="20"/>
      <c r="C787" s="20"/>
      <c r="D787" s="20"/>
      <c r="E787" s="19"/>
      <c r="F787" s="19"/>
      <c r="G787" s="18"/>
      <c r="H787" s="18"/>
      <c r="I787" s="18"/>
      <c r="J787" s="18"/>
      <c r="K787" s="18"/>
      <c r="L787" s="18"/>
      <c r="M787" s="18"/>
      <c r="N787" s="18"/>
      <c r="O787" s="18"/>
      <c r="P787" s="18"/>
      <c r="Q787" s="18"/>
      <c r="R787" s="18"/>
      <c r="S787" s="18"/>
      <c r="T787" s="18"/>
      <c r="U787" s="18"/>
      <c r="V787" s="18"/>
      <c r="W787" s="18"/>
      <c r="X787" s="18"/>
      <c r="Y787" s="18"/>
    </row>
    <row r="788" spans="1:25" ht="13.5" customHeight="1">
      <c r="A788" s="20"/>
      <c r="B788" s="20"/>
      <c r="C788" s="20"/>
      <c r="D788" s="20"/>
      <c r="E788" s="19"/>
      <c r="F788" s="19"/>
      <c r="G788" s="18"/>
      <c r="H788" s="18"/>
      <c r="I788" s="18"/>
      <c r="J788" s="18"/>
      <c r="K788" s="18"/>
      <c r="L788" s="18"/>
      <c r="M788" s="18"/>
      <c r="N788" s="18"/>
      <c r="O788" s="18"/>
      <c r="P788" s="18"/>
      <c r="Q788" s="18"/>
      <c r="R788" s="18"/>
      <c r="S788" s="18"/>
      <c r="T788" s="18"/>
      <c r="U788" s="18"/>
      <c r="V788" s="18"/>
      <c r="W788" s="18"/>
      <c r="X788" s="18"/>
      <c r="Y788" s="18"/>
    </row>
    <row r="789" spans="1:25" ht="13.5" customHeight="1">
      <c r="A789" s="20"/>
      <c r="B789" s="20"/>
      <c r="C789" s="20"/>
      <c r="D789" s="20"/>
      <c r="E789" s="19"/>
      <c r="F789" s="19"/>
      <c r="G789" s="18"/>
      <c r="H789" s="18"/>
      <c r="I789" s="18"/>
      <c r="J789" s="18"/>
      <c r="K789" s="18"/>
      <c r="L789" s="18"/>
      <c r="M789" s="18"/>
      <c r="N789" s="18"/>
      <c r="O789" s="18"/>
      <c r="P789" s="18"/>
      <c r="Q789" s="18"/>
      <c r="R789" s="18"/>
      <c r="S789" s="18"/>
      <c r="T789" s="18"/>
      <c r="U789" s="18"/>
      <c r="V789" s="18"/>
      <c r="W789" s="18"/>
      <c r="X789" s="18"/>
      <c r="Y789" s="18"/>
    </row>
    <row r="790" spans="1:25" ht="13.5" customHeight="1">
      <c r="A790" s="20"/>
      <c r="B790" s="20"/>
      <c r="C790" s="20"/>
      <c r="D790" s="20"/>
      <c r="E790" s="19"/>
      <c r="F790" s="19"/>
      <c r="G790" s="18"/>
      <c r="H790" s="18"/>
      <c r="I790" s="18"/>
      <c r="J790" s="18"/>
      <c r="K790" s="18"/>
      <c r="L790" s="18"/>
      <c r="M790" s="18"/>
      <c r="N790" s="18"/>
      <c r="O790" s="18"/>
      <c r="P790" s="18"/>
      <c r="Q790" s="18"/>
      <c r="R790" s="18"/>
      <c r="S790" s="18"/>
      <c r="T790" s="18"/>
      <c r="U790" s="18"/>
      <c r="V790" s="18"/>
      <c r="W790" s="18"/>
      <c r="X790" s="18"/>
      <c r="Y790" s="18"/>
    </row>
    <row r="791" spans="1:25" ht="13.5" customHeight="1">
      <c r="A791" s="20"/>
      <c r="B791" s="20"/>
      <c r="C791" s="20"/>
      <c r="D791" s="20"/>
      <c r="E791" s="19"/>
      <c r="F791" s="19"/>
      <c r="G791" s="18"/>
      <c r="H791" s="18"/>
      <c r="I791" s="18"/>
      <c r="J791" s="18"/>
      <c r="K791" s="18"/>
      <c r="L791" s="18"/>
      <c r="M791" s="18"/>
      <c r="N791" s="18"/>
      <c r="O791" s="18"/>
      <c r="P791" s="18"/>
      <c r="Q791" s="18"/>
      <c r="R791" s="18"/>
      <c r="S791" s="18"/>
      <c r="T791" s="18"/>
      <c r="U791" s="18"/>
      <c r="V791" s="18"/>
      <c r="W791" s="18"/>
      <c r="X791" s="18"/>
      <c r="Y791" s="18"/>
    </row>
    <row r="792" spans="1:25" ht="13.5" customHeight="1">
      <c r="A792" s="20"/>
      <c r="B792" s="20"/>
      <c r="C792" s="20"/>
      <c r="D792" s="20"/>
      <c r="E792" s="19"/>
      <c r="F792" s="19"/>
      <c r="G792" s="18"/>
      <c r="H792" s="18"/>
      <c r="I792" s="18"/>
      <c r="J792" s="18"/>
      <c r="K792" s="18"/>
      <c r="L792" s="18"/>
      <c r="M792" s="18"/>
      <c r="N792" s="18"/>
      <c r="O792" s="18"/>
      <c r="P792" s="18"/>
      <c r="Q792" s="18"/>
      <c r="R792" s="18"/>
      <c r="S792" s="18"/>
      <c r="T792" s="18"/>
      <c r="U792" s="18"/>
      <c r="V792" s="18"/>
      <c r="W792" s="18"/>
      <c r="X792" s="18"/>
      <c r="Y792" s="18"/>
    </row>
    <row r="793" spans="1:25" ht="13.5" customHeight="1">
      <c r="A793" s="20"/>
      <c r="B793" s="20"/>
      <c r="C793" s="20"/>
      <c r="D793" s="20"/>
      <c r="E793" s="19"/>
      <c r="F793" s="19"/>
      <c r="G793" s="18"/>
      <c r="H793" s="18"/>
      <c r="I793" s="18"/>
      <c r="J793" s="18"/>
      <c r="K793" s="18"/>
      <c r="L793" s="18"/>
      <c r="M793" s="18"/>
      <c r="N793" s="18"/>
      <c r="O793" s="18"/>
      <c r="P793" s="18"/>
      <c r="Q793" s="18"/>
      <c r="R793" s="18"/>
      <c r="S793" s="18"/>
      <c r="T793" s="18"/>
      <c r="U793" s="18"/>
      <c r="V793" s="18"/>
      <c r="W793" s="18"/>
      <c r="X793" s="18"/>
      <c r="Y793" s="18"/>
    </row>
    <row r="794" spans="1:25" ht="13.5" customHeight="1">
      <c r="A794" s="20"/>
      <c r="B794" s="20"/>
      <c r="C794" s="20"/>
      <c r="D794" s="20"/>
      <c r="E794" s="19"/>
      <c r="F794" s="19"/>
      <c r="G794" s="18"/>
      <c r="H794" s="18"/>
      <c r="I794" s="18"/>
      <c r="J794" s="18"/>
      <c r="K794" s="18"/>
      <c r="L794" s="18"/>
      <c r="M794" s="18"/>
      <c r="N794" s="18"/>
      <c r="O794" s="18"/>
      <c r="P794" s="18"/>
      <c r="Q794" s="18"/>
      <c r="R794" s="18"/>
      <c r="S794" s="18"/>
      <c r="T794" s="18"/>
      <c r="U794" s="18"/>
      <c r="V794" s="18"/>
      <c r="W794" s="18"/>
      <c r="X794" s="18"/>
      <c r="Y794" s="18"/>
    </row>
    <row r="795" spans="1:25" ht="13.5" customHeight="1">
      <c r="A795" s="20"/>
      <c r="B795" s="20"/>
      <c r="C795" s="20"/>
      <c r="D795" s="20"/>
      <c r="E795" s="19"/>
      <c r="F795" s="19"/>
      <c r="G795" s="18"/>
      <c r="H795" s="18"/>
      <c r="I795" s="18"/>
      <c r="J795" s="18"/>
      <c r="K795" s="18"/>
      <c r="L795" s="18"/>
      <c r="M795" s="18"/>
      <c r="N795" s="18"/>
      <c r="O795" s="18"/>
      <c r="P795" s="18"/>
      <c r="Q795" s="18"/>
      <c r="R795" s="18"/>
      <c r="S795" s="18"/>
      <c r="T795" s="18"/>
      <c r="U795" s="18"/>
      <c r="V795" s="18"/>
      <c r="W795" s="18"/>
      <c r="X795" s="18"/>
      <c r="Y795" s="18"/>
    </row>
    <row r="796" spans="1:25" ht="13.5" customHeight="1">
      <c r="A796" s="20"/>
      <c r="B796" s="20"/>
      <c r="C796" s="20"/>
      <c r="D796" s="20"/>
      <c r="E796" s="19"/>
      <c r="F796" s="19"/>
      <c r="G796" s="18"/>
      <c r="H796" s="18"/>
      <c r="I796" s="18"/>
      <c r="J796" s="18"/>
      <c r="K796" s="18"/>
      <c r="L796" s="18"/>
      <c r="M796" s="18"/>
      <c r="N796" s="18"/>
      <c r="O796" s="18"/>
      <c r="P796" s="18"/>
      <c r="Q796" s="18"/>
      <c r="R796" s="18"/>
      <c r="S796" s="18"/>
      <c r="T796" s="18"/>
      <c r="U796" s="18"/>
      <c r="V796" s="18"/>
      <c r="W796" s="18"/>
      <c r="X796" s="18"/>
      <c r="Y796" s="18"/>
    </row>
    <row r="797" spans="1:25" ht="13.5" customHeight="1">
      <c r="A797" s="20"/>
      <c r="B797" s="20"/>
      <c r="C797" s="20"/>
      <c r="D797" s="20"/>
      <c r="E797" s="19"/>
      <c r="F797" s="19"/>
      <c r="G797" s="18"/>
      <c r="H797" s="18"/>
      <c r="I797" s="18"/>
      <c r="J797" s="18"/>
      <c r="K797" s="18"/>
      <c r="L797" s="18"/>
      <c r="M797" s="18"/>
      <c r="N797" s="18"/>
      <c r="O797" s="18"/>
      <c r="P797" s="18"/>
      <c r="Q797" s="18"/>
      <c r="R797" s="18"/>
      <c r="S797" s="18"/>
      <c r="T797" s="18"/>
      <c r="U797" s="18"/>
      <c r="V797" s="18"/>
      <c r="W797" s="18"/>
      <c r="X797" s="18"/>
      <c r="Y797" s="18"/>
    </row>
    <row r="798" spans="1:25" ht="13.5" customHeight="1">
      <c r="A798" s="20"/>
      <c r="B798" s="20"/>
      <c r="C798" s="20"/>
      <c r="D798" s="20"/>
      <c r="E798" s="19"/>
      <c r="F798" s="19"/>
      <c r="G798" s="18"/>
      <c r="H798" s="18"/>
      <c r="I798" s="18"/>
      <c r="J798" s="18"/>
      <c r="K798" s="18"/>
      <c r="L798" s="18"/>
      <c r="M798" s="18"/>
      <c r="N798" s="18"/>
      <c r="O798" s="18"/>
      <c r="P798" s="18"/>
      <c r="Q798" s="18"/>
      <c r="R798" s="18"/>
      <c r="S798" s="18"/>
      <c r="T798" s="18"/>
      <c r="U798" s="18"/>
      <c r="V798" s="18"/>
      <c r="W798" s="18"/>
      <c r="X798" s="18"/>
      <c r="Y798" s="18"/>
    </row>
    <row r="799" spans="1:25" ht="13.5" customHeight="1">
      <c r="A799" s="20"/>
      <c r="B799" s="20"/>
      <c r="C799" s="20"/>
      <c r="D799" s="20"/>
      <c r="E799" s="19"/>
      <c r="F799" s="19"/>
      <c r="G799" s="18"/>
      <c r="H799" s="18"/>
      <c r="I799" s="18"/>
      <c r="J799" s="18"/>
      <c r="K799" s="18"/>
      <c r="L799" s="18"/>
      <c r="M799" s="18"/>
      <c r="N799" s="18"/>
      <c r="O799" s="18"/>
      <c r="P799" s="18"/>
      <c r="Q799" s="18"/>
      <c r="R799" s="18"/>
      <c r="S799" s="18"/>
      <c r="T799" s="18"/>
      <c r="U799" s="18"/>
      <c r="V799" s="18"/>
      <c r="W799" s="18"/>
      <c r="X799" s="18"/>
      <c r="Y799" s="18"/>
    </row>
    <row r="800" spans="1:25" ht="13.5" customHeight="1">
      <c r="A800" s="20"/>
      <c r="B800" s="20"/>
      <c r="C800" s="20"/>
      <c r="D800" s="20"/>
      <c r="E800" s="19"/>
      <c r="F800" s="19"/>
      <c r="G800" s="18"/>
      <c r="H800" s="18"/>
      <c r="I800" s="18"/>
      <c r="J800" s="18"/>
      <c r="K800" s="18"/>
      <c r="L800" s="18"/>
      <c r="M800" s="18"/>
      <c r="N800" s="18"/>
      <c r="O800" s="18"/>
      <c r="P800" s="18"/>
      <c r="Q800" s="18"/>
      <c r="R800" s="18"/>
      <c r="S800" s="18"/>
      <c r="T800" s="18"/>
      <c r="U800" s="18"/>
      <c r="V800" s="18"/>
      <c r="W800" s="18"/>
      <c r="X800" s="18"/>
      <c r="Y800" s="18"/>
    </row>
    <row r="801" spans="1:25" ht="13.5" customHeight="1">
      <c r="A801" s="20"/>
      <c r="B801" s="20"/>
      <c r="C801" s="20"/>
      <c r="D801" s="20"/>
      <c r="E801" s="19"/>
      <c r="F801" s="19"/>
      <c r="G801" s="18"/>
      <c r="H801" s="18"/>
      <c r="I801" s="18"/>
      <c r="J801" s="18"/>
      <c r="K801" s="18"/>
      <c r="L801" s="18"/>
      <c r="M801" s="18"/>
      <c r="N801" s="18"/>
      <c r="O801" s="18"/>
      <c r="P801" s="18"/>
      <c r="Q801" s="18"/>
      <c r="R801" s="18"/>
      <c r="S801" s="18"/>
      <c r="T801" s="18"/>
      <c r="U801" s="18"/>
      <c r="V801" s="18"/>
      <c r="W801" s="18"/>
      <c r="X801" s="18"/>
      <c r="Y801" s="18"/>
    </row>
    <row r="802" spans="1:25" ht="13.5" customHeight="1">
      <c r="A802" s="20"/>
      <c r="B802" s="20"/>
      <c r="C802" s="20"/>
      <c r="D802" s="20"/>
      <c r="E802" s="19"/>
      <c r="F802" s="19"/>
      <c r="G802" s="18"/>
      <c r="H802" s="18"/>
      <c r="I802" s="18"/>
      <c r="J802" s="18"/>
      <c r="K802" s="18"/>
      <c r="L802" s="18"/>
      <c r="M802" s="18"/>
      <c r="N802" s="18"/>
      <c r="O802" s="18"/>
      <c r="P802" s="18"/>
      <c r="Q802" s="18"/>
      <c r="R802" s="18"/>
      <c r="S802" s="18"/>
      <c r="T802" s="18"/>
      <c r="U802" s="18"/>
      <c r="V802" s="18"/>
      <c r="W802" s="18"/>
      <c r="X802" s="18"/>
      <c r="Y802" s="18"/>
    </row>
    <row r="803" spans="1:25" ht="13.5" customHeight="1">
      <c r="A803" s="20"/>
      <c r="B803" s="20"/>
      <c r="C803" s="20"/>
      <c r="D803" s="20"/>
      <c r="E803" s="19"/>
      <c r="F803" s="19"/>
      <c r="G803" s="18"/>
      <c r="H803" s="18"/>
      <c r="I803" s="18"/>
      <c r="J803" s="18"/>
      <c r="K803" s="18"/>
      <c r="L803" s="18"/>
      <c r="M803" s="18"/>
      <c r="N803" s="18"/>
      <c r="O803" s="18"/>
      <c r="P803" s="18"/>
      <c r="Q803" s="18"/>
      <c r="R803" s="18"/>
      <c r="S803" s="18"/>
      <c r="T803" s="18"/>
      <c r="U803" s="18"/>
      <c r="V803" s="18"/>
      <c r="W803" s="18"/>
      <c r="X803" s="18"/>
      <c r="Y803" s="18"/>
    </row>
    <row r="804" spans="1:25" ht="13.5" customHeight="1">
      <c r="A804" s="20"/>
      <c r="B804" s="20"/>
      <c r="C804" s="20"/>
      <c r="D804" s="20"/>
      <c r="E804" s="19"/>
      <c r="F804" s="19"/>
      <c r="G804" s="18"/>
      <c r="H804" s="18"/>
      <c r="I804" s="18"/>
      <c r="J804" s="18"/>
      <c r="K804" s="18"/>
      <c r="L804" s="18"/>
      <c r="M804" s="18"/>
      <c r="N804" s="18"/>
      <c r="O804" s="18"/>
      <c r="P804" s="18"/>
      <c r="Q804" s="18"/>
      <c r="R804" s="18"/>
      <c r="S804" s="18"/>
      <c r="T804" s="18"/>
      <c r="U804" s="18"/>
      <c r="V804" s="18"/>
      <c r="W804" s="18"/>
      <c r="X804" s="18"/>
      <c r="Y804" s="18"/>
    </row>
    <row r="805" spans="1:25" ht="13.5" customHeight="1">
      <c r="A805" s="20"/>
      <c r="B805" s="20"/>
      <c r="C805" s="20"/>
      <c r="D805" s="20"/>
      <c r="E805" s="19"/>
      <c r="F805" s="19"/>
      <c r="G805" s="18"/>
      <c r="H805" s="18"/>
      <c r="I805" s="18"/>
      <c r="J805" s="18"/>
      <c r="K805" s="18"/>
      <c r="L805" s="18"/>
      <c r="M805" s="18"/>
      <c r="N805" s="18"/>
      <c r="O805" s="18"/>
      <c r="P805" s="18"/>
      <c r="Q805" s="18"/>
      <c r="R805" s="18"/>
      <c r="S805" s="18"/>
      <c r="T805" s="18"/>
      <c r="U805" s="18"/>
      <c r="V805" s="18"/>
      <c r="W805" s="18"/>
      <c r="X805" s="18"/>
      <c r="Y805" s="18"/>
    </row>
    <row r="806" spans="1:25" ht="13.5" customHeight="1">
      <c r="A806" s="20"/>
      <c r="B806" s="20"/>
      <c r="C806" s="20"/>
      <c r="D806" s="20"/>
      <c r="E806" s="19"/>
      <c r="F806" s="19"/>
      <c r="G806" s="18"/>
      <c r="H806" s="18"/>
      <c r="I806" s="18"/>
      <c r="J806" s="18"/>
      <c r="K806" s="18"/>
      <c r="L806" s="18"/>
      <c r="M806" s="18"/>
      <c r="N806" s="18"/>
      <c r="O806" s="18"/>
      <c r="P806" s="18"/>
      <c r="Q806" s="18"/>
      <c r="R806" s="18"/>
      <c r="S806" s="18"/>
      <c r="T806" s="18"/>
      <c r="U806" s="18"/>
      <c r="V806" s="18"/>
      <c r="W806" s="18"/>
      <c r="X806" s="18"/>
      <c r="Y806" s="18"/>
    </row>
    <row r="807" spans="1:25" ht="13.5" customHeight="1">
      <c r="A807" s="20"/>
      <c r="B807" s="20"/>
      <c r="C807" s="20"/>
      <c r="D807" s="20"/>
      <c r="E807" s="19"/>
      <c r="F807" s="19"/>
      <c r="G807" s="18"/>
      <c r="H807" s="18"/>
      <c r="I807" s="18"/>
      <c r="J807" s="18"/>
      <c r="K807" s="18"/>
      <c r="L807" s="18"/>
      <c r="M807" s="18"/>
      <c r="N807" s="18"/>
      <c r="O807" s="18"/>
      <c r="P807" s="18"/>
      <c r="Q807" s="18"/>
      <c r="R807" s="18"/>
      <c r="S807" s="18"/>
      <c r="T807" s="18"/>
      <c r="U807" s="18"/>
      <c r="V807" s="18"/>
      <c r="W807" s="18"/>
      <c r="X807" s="18"/>
      <c r="Y807" s="18"/>
    </row>
    <row r="808" spans="1:25" ht="13.5" customHeight="1">
      <c r="A808" s="20"/>
      <c r="B808" s="20"/>
      <c r="C808" s="20"/>
      <c r="D808" s="20"/>
      <c r="E808" s="19"/>
      <c r="F808" s="19"/>
      <c r="G808" s="18"/>
      <c r="H808" s="18"/>
      <c r="I808" s="18"/>
      <c r="J808" s="18"/>
      <c r="K808" s="18"/>
      <c r="L808" s="18"/>
      <c r="M808" s="18"/>
      <c r="N808" s="18"/>
      <c r="O808" s="18"/>
      <c r="P808" s="18"/>
      <c r="Q808" s="18"/>
      <c r="R808" s="18"/>
      <c r="S808" s="18"/>
      <c r="T808" s="18"/>
      <c r="U808" s="18"/>
      <c r="V808" s="18"/>
      <c r="W808" s="18"/>
      <c r="X808" s="18"/>
      <c r="Y808" s="18"/>
    </row>
    <row r="809" spans="1:25" ht="13.5" customHeight="1">
      <c r="A809" s="20"/>
      <c r="B809" s="20"/>
      <c r="C809" s="20"/>
      <c r="D809" s="20"/>
      <c r="E809" s="19"/>
      <c r="F809" s="19"/>
      <c r="G809" s="18"/>
      <c r="H809" s="18"/>
      <c r="I809" s="18"/>
      <c r="J809" s="18"/>
      <c r="K809" s="18"/>
      <c r="L809" s="18"/>
      <c r="M809" s="18"/>
      <c r="N809" s="18"/>
      <c r="O809" s="18"/>
      <c r="P809" s="18"/>
      <c r="Q809" s="18"/>
      <c r="R809" s="18"/>
      <c r="S809" s="18"/>
      <c r="T809" s="18"/>
      <c r="U809" s="18"/>
      <c r="V809" s="18"/>
      <c r="W809" s="18"/>
      <c r="X809" s="18"/>
      <c r="Y809" s="18"/>
    </row>
    <row r="810" spans="1:25" ht="13.5" customHeight="1">
      <c r="A810" s="20"/>
      <c r="B810" s="20"/>
      <c r="C810" s="20"/>
      <c r="D810" s="20"/>
      <c r="E810" s="19"/>
      <c r="F810" s="19"/>
      <c r="G810" s="18"/>
      <c r="H810" s="18"/>
      <c r="I810" s="18"/>
      <c r="J810" s="18"/>
      <c r="K810" s="18"/>
      <c r="L810" s="18"/>
      <c r="M810" s="18"/>
      <c r="N810" s="18"/>
      <c r="O810" s="18"/>
      <c r="P810" s="18"/>
      <c r="Q810" s="18"/>
      <c r="R810" s="18"/>
      <c r="S810" s="18"/>
      <c r="T810" s="18"/>
      <c r="U810" s="18"/>
      <c r="V810" s="18"/>
      <c r="W810" s="18"/>
      <c r="X810" s="18"/>
      <c r="Y810" s="18"/>
    </row>
    <row r="811" spans="1:25" ht="13.5" customHeight="1">
      <c r="A811" s="20"/>
      <c r="B811" s="20"/>
      <c r="C811" s="20"/>
      <c r="D811" s="20"/>
      <c r="E811" s="19"/>
      <c r="F811" s="19"/>
      <c r="G811" s="18"/>
      <c r="H811" s="18"/>
      <c r="I811" s="18"/>
      <c r="J811" s="18"/>
      <c r="K811" s="18"/>
      <c r="L811" s="18"/>
      <c r="M811" s="18"/>
      <c r="N811" s="18"/>
      <c r="O811" s="18"/>
      <c r="P811" s="18"/>
      <c r="Q811" s="18"/>
      <c r="R811" s="18"/>
      <c r="S811" s="18"/>
      <c r="T811" s="18"/>
      <c r="U811" s="18"/>
      <c r="V811" s="18"/>
      <c r="W811" s="18"/>
      <c r="X811" s="18"/>
      <c r="Y811" s="18"/>
    </row>
    <row r="812" spans="1:25" ht="13.5" customHeight="1">
      <c r="A812" s="20"/>
      <c r="B812" s="20"/>
      <c r="C812" s="20"/>
      <c r="D812" s="20"/>
      <c r="E812" s="19"/>
      <c r="F812" s="19"/>
      <c r="G812" s="18"/>
      <c r="H812" s="18"/>
      <c r="I812" s="18"/>
      <c r="J812" s="18"/>
      <c r="K812" s="18"/>
      <c r="L812" s="18"/>
      <c r="M812" s="18"/>
      <c r="N812" s="18"/>
      <c r="O812" s="18"/>
      <c r="P812" s="18"/>
      <c r="Q812" s="18"/>
      <c r="R812" s="18"/>
      <c r="S812" s="18"/>
      <c r="T812" s="18"/>
      <c r="U812" s="18"/>
      <c r="V812" s="18"/>
      <c r="W812" s="18"/>
      <c r="X812" s="18"/>
      <c r="Y812" s="18"/>
    </row>
    <row r="813" spans="1:25" ht="13.5" customHeight="1">
      <c r="A813" s="20"/>
      <c r="B813" s="20"/>
      <c r="C813" s="20"/>
      <c r="D813" s="20"/>
      <c r="E813" s="19"/>
      <c r="F813" s="19"/>
      <c r="G813" s="18"/>
      <c r="H813" s="18"/>
      <c r="I813" s="18"/>
      <c r="J813" s="18"/>
      <c r="K813" s="18"/>
      <c r="L813" s="18"/>
      <c r="M813" s="18"/>
      <c r="N813" s="18"/>
      <c r="O813" s="18"/>
      <c r="P813" s="18"/>
      <c r="Q813" s="18"/>
      <c r="R813" s="18"/>
      <c r="S813" s="18"/>
      <c r="T813" s="18"/>
      <c r="U813" s="18"/>
      <c r="V813" s="18"/>
      <c r="W813" s="18"/>
      <c r="X813" s="18"/>
      <c r="Y813" s="18"/>
    </row>
    <row r="814" spans="1:25" ht="13.5" customHeight="1">
      <c r="A814" s="20"/>
      <c r="B814" s="20"/>
      <c r="C814" s="20"/>
      <c r="D814" s="20"/>
      <c r="E814" s="19"/>
      <c r="F814" s="19"/>
      <c r="G814" s="18"/>
      <c r="H814" s="18"/>
      <c r="I814" s="18"/>
      <c r="J814" s="18"/>
      <c r="K814" s="18"/>
      <c r="L814" s="18"/>
      <c r="M814" s="18"/>
      <c r="N814" s="18"/>
      <c r="O814" s="18"/>
      <c r="P814" s="18"/>
      <c r="Q814" s="18"/>
      <c r="R814" s="18"/>
      <c r="S814" s="18"/>
      <c r="T814" s="18"/>
      <c r="U814" s="18"/>
      <c r="V814" s="18"/>
      <c r="W814" s="18"/>
      <c r="X814" s="18"/>
      <c r="Y814" s="18"/>
    </row>
    <row r="815" spans="1:25" ht="13.5" customHeight="1">
      <c r="A815" s="20"/>
      <c r="B815" s="20"/>
      <c r="C815" s="20"/>
      <c r="D815" s="20"/>
      <c r="E815" s="19"/>
      <c r="F815" s="19"/>
      <c r="G815" s="18"/>
      <c r="H815" s="18"/>
      <c r="I815" s="18"/>
      <c r="J815" s="18"/>
      <c r="K815" s="18"/>
      <c r="L815" s="18"/>
      <c r="M815" s="18"/>
      <c r="N815" s="18"/>
      <c r="O815" s="18"/>
      <c r="P815" s="18"/>
      <c r="Q815" s="18"/>
      <c r="R815" s="18"/>
      <c r="S815" s="18"/>
      <c r="T815" s="18"/>
      <c r="U815" s="18"/>
      <c r="V815" s="18"/>
      <c r="W815" s="18"/>
      <c r="X815" s="18"/>
      <c r="Y815" s="18"/>
    </row>
    <row r="816" spans="1:25" ht="13.5" customHeight="1">
      <c r="A816" s="20"/>
      <c r="B816" s="20"/>
      <c r="C816" s="20"/>
      <c r="D816" s="20"/>
      <c r="E816" s="19"/>
      <c r="F816" s="19"/>
      <c r="G816" s="18"/>
      <c r="H816" s="18"/>
      <c r="I816" s="18"/>
      <c r="J816" s="18"/>
      <c r="K816" s="18"/>
      <c r="L816" s="18"/>
      <c r="M816" s="18"/>
      <c r="N816" s="18"/>
      <c r="O816" s="18"/>
      <c r="P816" s="18"/>
      <c r="Q816" s="18"/>
      <c r="R816" s="18"/>
      <c r="S816" s="18"/>
      <c r="T816" s="18"/>
      <c r="U816" s="18"/>
      <c r="V816" s="18"/>
      <c r="W816" s="18"/>
      <c r="X816" s="18"/>
      <c r="Y816" s="18"/>
    </row>
    <row r="817" spans="1:25" ht="13.5" customHeight="1">
      <c r="A817" s="20"/>
      <c r="B817" s="20"/>
      <c r="C817" s="20"/>
      <c r="D817" s="20"/>
      <c r="E817" s="19"/>
      <c r="F817" s="19"/>
      <c r="G817" s="18"/>
      <c r="H817" s="18"/>
      <c r="I817" s="18"/>
      <c r="J817" s="18"/>
      <c r="K817" s="18"/>
      <c r="L817" s="18"/>
      <c r="M817" s="18"/>
      <c r="N817" s="18"/>
      <c r="O817" s="18"/>
      <c r="P817" s="18"/>
      <c r="Q817" s="18"/>
      <c r="R817" s="18"/>
      <c r="S817" s="18"/>
      <c r="T817" s="18"/>
      <c r="U817" s="18"/>
      <c r="V817" s="18"/>
      <c r="W817" s="18"/>
      <c r="X817" s="18"/>
      <c r="Y817" s="18"/>
    </row>
    <row r="818" spans="1:25" ht="13.5" customHeight="1">
      <c r="A818" s="20"/>
      <c r="B818" s="20"/>
      <c r="C818" s="20"/>
      <c r="D818" s="20"/>
      <c r="E818" s="19"/>
      <c r="F818" s="19"/>
      <c r="G818" s="18"/>
      <c r="H818" s="18"/>
      <c r="I818" s="18"/>
      <c r="J818" s="18"/>
      <c r="K818" s="18"/>
      <c r="L818" s="18"/>
      <c r="M818" s="18"/>
      <c r="N818" s="18"/>
      <c r="O818" s="18"/>
      <c r="P818" s="18"/>
      <c r="Q818" s="18"/>
      <c r="R818" s="18"/>
      <c r="S818" s="18"/>
      <c r="T818" s="18"/>
      <c r="U818" s="18"/>
      <c r="V818" s="18"/>
      <c r="W818" s="18"/>
      <c r="X818" s="18"/>
      <c r="Y818" s="18"/>
    </row>
    <row r="819" spans="1:25" ht="13.5" customHeight="1">
      <c r="A819" s="20"/>
      <c r="B819" s="20"/>
      <c r="C819" s="20"/>
      <c r="D819" s="20"/>
      <c r="E819" s="19"/>
      <c r="F819" s="19"/>
      <c r="G819" s="18"/>
      <c r="H819" s="18"/>
      <c r="I819" s="18"/>
      <c r="J819" s="18"/>
      <c r="K819" s="18"/>
      <c r="L819" s="18"/>
      <c r="M819" s="18"/>
      <c r="N819" s="18"/>
      <c r="O819" s="18"/>
      <c r="P819" s="18"/>
      <c r="Q819" s="18"/>
      <c r="R819" s="18"/>
      <c r="S819" s="18"/>
      <c r="T819" s="18"/>
      <c r="U819" s="18"/>
      <c r="V819" s="18"/>
      <c r="W819" s="18"/>
      <c r="X819" s="18"/>
      <c r="Y819" s="18"/>
    </row>
    <row r="820" spans="1:25" ht="13.5" customHeight="1">
      <c r="A820" s="20"/>
      <c r="B820" s="20"/>
      <c r="C820" s="20"/>
      <c r="D820" s="20"/>
      <c r="E820" s="19"/>
      <c r="F820" s="19"/>
      <c r="G820" s="18"/>
      <c r="H820" s="18"/>
      <c r="I820" s="18"/>
      <c r="J820" s="18"/>
      <c r="K820" s="18"/>
      <c r="L820" s="18"/>
      <c r="M820" s="18"/>
      <c r="N820" s="18"/>
      <c r="O820" s="18"/>
      <c r="P820" s="18"/>
      <c r="Q820" s="18"/>
      <c r="R820" s="18"/>
      <c r="S820" s="18"/>
      <c r="T820" s="18"/>
      <c r="U820" s="18"/>
      <c r="V820" s="18"/>
      <c r="W820" s="18"/>
      <c r="X820" s="18"/>
      <c r="Y820" s="18"/>
    </row>
    <row r="821" spans="1:25" ht="13.5" customHeight="1">
      <c r="A821" s="20"/>
      <c r="B821" s="20"/>
      <c r="C821" s="20"/>
      <c r="D821" s="20"/>
      <c r="E821" s="19"/>
      <c r="F821" s="19"/>
      <c r="G821" s="18"/>
      <c r="H821" s="18"/>
      <c r="I821" s="18"/>
      <c r="J821" s="18"/>
      <c r="K821" s="18"/>
      <c r="L821" s="18"/>
      <c r="M821" s="18"/>
      <c r="N821" s="18"/>
      <c r="O821" s="18"/>
      <c r="P821" s="18"/>
      <c r="Q821" s="18"/>
      <c r="R821" s="18"/>
      <c r="S821" s="18"/>
      <c r="T821" s="18"/>
      <c r="U821" s="18"/>
      <c r="V821" s="18"/>
      <c r="W821" s="18"/>
      <c r="X821" s="18"/>
      <c r="Y821" s="18"/>
    </row>
    <row r="822" spans="1:25" ht="13.5" customHeight="1">
      <c r="A822" s="20"/>
      <c r="B822" s="20"/>
      <c r="C822" s="20"/>
      <c r="D822" s="20"/>
      <c r="E822" s="19"/>
      <c r="F822" s="19"/>
      <c r="G822" s="18"/>
      <c r="H822" s="18"/>
      <c r="I822" s="18"/>
      <c r="J822" s="18"/>
      <c r="K822" s="18"/>
      <c r="L822" s="18"/>
      <c r="M822" s="18"/>
      <c r="N822" s="18"/>
      <c r="O822" s="18"/>
      <c r="P822" s="18"/>
      <c r="Q822" s="18"/>
      <c r="R822" s="18"/>
      <c r="S822" s="18"/>
      <c r="T822" s="18"/>
      <c r="U822" s="18"/>
      <c r="V822" s="18"/>
      <c r="W822" s="18"/>
      <c r="X822" s="18"/>
      <c r="Y822" s="18"/>
    </row>
    <row r="823" spans="1:25" ht="13.5" customHeight="1">
      <c r="A823" s="20"/>
      <c r="B823" s="20"/>
      <c r="C823" s="20"/>
      <c r="D823" s="20"/>
      <c r="E823" s="19"/>
      <c r="F823" s="19"/>
      <c r="G823" s="18"/>
      <c r="H823" s="18"/>
      <c r="I823" s="18"/>
      <c r="J823" s="18"/>
      <c r="K823" s="18"/>
      <c r="L823" s="18"/>
      <c r="M823" s="18"/>
      <c r="N823" s="18"/>
      <c r="O823" s="18"/>
      <c r="P823" s="18"/>
      <c r="Q823" s="18"/>
      <c r="R823" s="18"/>
      <c r="S823" s="18"/>
      <c r="T823" s="18"/>
      <c r="U823" s="18"/>
      <c r="V823" s="18"/>
      <c r="W823" s="18"/>
      <c r="X823" s="18"/>
      <c r="Y823" s="18"/>
    </row>
    <row r="824" spans="1:25" ht="13.5" customHeight="1">
      <c r="A824" s="20"/>
      <c r="B824" s="20"/>
      <c r="C824" s="20"/>
      <c r="D824" s="20"/>
      <c r="E824" s="19"/>
      <c r="F824" s="19"/>
      <c r="G824" s="18"/>
      <c r="H824" s="18"/>
      <c r="I824" s="18"/>
      <c r="J824" s="18"/>
      <c r="K824" s="18"/>
      <c r="L824" s="18"/>
      <c r="M824" s="18"/>
      <c r="N824" s="18"/>
      <c r="O824" s="18"/>
      <c r="P824" s="18"/>
      <c r="Q824" s="18"/>
      <c r="R824" s="18"/>
      <c r="S824" s="18"/>
      <c r="T824" s="18"/>
      <c r="U824" s="18"/>
      <c r="V824" s="18"/>
      <c r="W824" s="18"/>
      <c r="X824" s="18"/>
      <c r="Y824" s="18"/>
    </row>
    <row r="825" spans="1:25" ht="13.5" customHeight="1">
      <c r="A825" s="20"/>
      <c r="B825" s="20"/>
      <c r="C825" s="20"/>
      <c r="D825" s="20"/>
      <c r="E825" s="19"/>
      <c r="F825" s="19"/>
      <c r="G825" s="18"/>
      <c r="H825" s="18"/>
      <c r="I825" s="18"/>
      <c r="J825" s="18"/>
      <c r="K825" s="18"/>
      <c r="L825" s="18"/>
      <c r="M825" s="18"/>
      <c r="N825" s="18"/>
      <c r="O825" s="18"/>
      <c r="P825" s="18"/>
      <c r="Q825" s="18"/>
      <c r="R825" s="18"/>
      <c r="S825" s="18"/>
      <c r="T825" s="18"/>
      <c r="U825" s="18"/>
      <c r="V825" s="18"/>
      <c r="W825" s="18"/>
      <c r="X825" s="18"/>
      <c r="Y825" s="18"/>
    </row>
    <row r="826" spans="1:25" ht="13.5" customHeight="1">
      <c r="A826" s="20"/>
      <c r="B826" s="20"/>
      <c r="C826" s="20"/>
      <c r="D826" s="20"/>
      <c r="E826" s="19"/>
      <c r="F826" s="19"/>
      <c r="G826" s="18"/>
      <c r="H826" s="18"/>
      <c r="I826" s="18"/>
      <c r="J826" s="18"/>
      <c r="K826" s="18"/>
      <c r="L826" s="18"/>
      <c r="M826" s="18"/>
      <c r="N826" s="18"/>
      <c r="O826" s="18"/>
      <c r="P826" s="18"/>
      <c r="Q826" s="18"/>
      <c r="R826" s="18"/>
      <c r="S826" s="18"/>
      <c r="T826" s="18"/>
      <c r="U826" s="18"/>
      <c r="V826" s="18"/>
      <c r="W826" s="18"/>
      <c r="X826" s="18"/>
      <c r="Y826" s="18"/>
    </row>
    <row r="827" spans="1:25" ht="13.5" customHeight="1">
      <c r="A827" s="20"/>
      <c r="B827" s="20"/>
      <c r="C827" s="20"/>
      <c r="D827" s="20"/>
      <c r="E827" s="19"/>
      <c r="F827" s="19"/>
      <c r="G827" s="18"/>
      <c r="H827" s="18"/>
      <c r="I827" s="18"/>
      <c r="J827" s="18"/>
      <c r="K827" s="18"/>
      <c r="L827" s="18"/>
      <c r="M827" s="18"/>
      <c r="N827" s="18"/>
      <c r="O827" s="18"/>
      <c r="P827" s="18"/>
      <c r="Q827" s="18"/>
      <c r="R827" s="18"/>
      <c r="S827" s="18"/>
      <c r="T827" s="18"/>
      <c r="U827" s="18"/>
      <c r="V827" s="18"/>
      <c r="W827" s="18"/>
      <c r="X827" s="18"/>
      <c r="Y827" s="18"/>
    </row>
    <row r="828" spans="1:25" ht="13.5" customHeight="1">
      <c r="A828" s="20"/>
      <c r="B828" s="20"/>
      <c r="C828" s="20"/>
      <c r="D828" s="20"/>
      <c r="E828" s="19"/>
      <c r="F828" s="19"/>
      <c r="G828" s="18"/>
      <c r="H828" s="18"/>
      <c r="I828" s="18"/>
      <c r="J828" s="18"/>
      <c r="K828" s="18"/>
      <c r="L828" s="18"/>
      <c r="M828" s="18"/>
      <c r="N828" s="18"/>
      <c r="O828" s="18"/>
      <c r="P828" s="18"/>
      <c r="Q828" s="18"/>
      <c r="R828" s="18"/>
      <c r="S828" s="18"/>
      <c r="T828" s="18"/>
      <c r="U828" s="18"/>
      <c r="V828" s="18"/>
      <c r="W828" s="18"/>
      <c r="X828" s="18"/>
      <c r="Y828" s="18"/>
    </row>
    <row r="829" spans="1:25" ht="13.5" customHeight="1">
      <c r="A829" s="20"/>
      <c r="B829" s="20"/>
      <c r="C829" s="20"/>
      <c r="D829" s="20"/>
      <c r="E829" s="19"/>
      <c r="F829" s="19"/>
      <c r="G829" s="18"/>
      <c r="H829" s="18"/>
      <c r="I829" s="18"/>
      <c r="J829" s="18"/>
      <c r="K829" s="18"/>
      <c r="L829" s="18"/>
      <c r="M829" s="18"/>
      <c r="N829" s="18"/>
      <c r="O829" s="18"/>
      <c r="P829" s="18"/>
      <c r="Q829" s="18"/>
      <c r="R829" s="18"/>
      <c r="S829" s="18"/>
      <c r="T829" s="18"/>
      <c r="U829" s="18"/>
      <c r="V829" s="18"/>
      <c r="W829" s="18"/>
      <c r="X829" s="18"/>
      <c r="Y829" s="18"/>
    </row>
    <row r="830" spans="1:25" ht="13.5" customHeight="1">
      <c r="A830" s="20"/>
      <c r="B830" s="20"/>
      <c r="C830" s="20"/>
      <c r="D830" s="20"/>
      <c r="E830" s="19"/>
      <c r="F830" s="19"/>
      <c r="G830" s="18"/>
      <c r="H830" s="18"/>
      <c r="I830" s="18"/>
      <c r="J830" s="18"/>
      <c r="K830" s="18"/>
      <c r="L830" s="18"/>
      <c r="M830" s="18"/>
      <c r="N830" s="18"/>
      <c r="O830" s="18"/>
      <c r="P830" s="18"/>
      <c r="Q830" s="18"/>
      <c r="R830" s="18"/>
      <c r="S830" s="18"/>
      <c r="T830" s="18"/>
      <c r="U830" s="18"/>
      <c r="V830" s="18"/>
      <c r="W830" s="18"/>
      <c r="X830" s="18"/>
      <c r="Y830" s="18"/>
    </row>
    <row r="831" spans="1:25" ht="13.5" customHeight="1">
      <c r="A831" s="20"/>
      <c r="B831" s="20"/>
      <c r="C831" s="20"/>
      <c r="D831" s="20"/>
      <c r="E831" s="19"/>
      <c r="F831" s="19"/>
      <c r="G831" s="18"/>
      <c r="H831" s="18"/>
      <c r="I831" s="18"/>
      <c r="J831" s="18"/>
      <c r="K831" s="18"/>
      <c r="L831" s="18"/>
      <c r="M831" s="18"/>
      <c r="N831" s="18"/>
      <c r="O831" s="18"/>
      <c r="P831" s="18"/>
      <c r="Q831" s="18"/>
      <c r="R831" s="18"/>
      <c r="S831" s="18"/>
      <c r="T831" s="18"/>
      <c r="U831" s="18"/>
      <c r="V831" s="18"/>
      <c r="W831" s="18"/>
      <c r="X831" s="18"/>
      <c r="Y831" s="18"/>
    </row>
    <row r="832" spans="1:25" ht="13.5" customHeight="1">
      <c r="A832" s="20"/>
      <c r="B832" s="20"/>
      <c r="C832" s="20"/>
      <c r="D832" s="20"/>
      <c r="E832" s="19"/>
      <c r="F832" s="19"/>
      <c r="G832" s="18"/>
      <c r="H832" s="18"/>
      <c r="I832" s="18"/>
      <c r="J832" s="18"/>
      <c r="K832" s="18"/>
      <c r="L832" s="18"/>
      <c r="M832" s="18"/>
      <c r="N832" s="18"/>
      <c r="O832" s="18"/>
      <c r="P832" s="18"/>
      <c r="Q832" s="18"/>
      <c r="R832" s="18"/>
      <c r="S832" s="18"/>
      <c r="T832" s="18"/>
      <c r="U832" s="18"/>
      <c r="V832" s="18"/>
      <c r="W832" s="18"/>
      <c r="X832" s="18"/>
      <c r="Y832" s="18"/>
    </row>
    <row r="833" spans="1:25" ht="13.5" customHeight="1">
      <c r="A833" s="20"/>
      <c r="B833" s="20"/>
      <c r="C833" s="20"/>
      <c r="D833" s="20"/>
      <c r="E833" s="19"/>
      <c r="F833" s="19"/>
      <c r="G833" s="18"/>
      <c r="H833" s="18"/>
      <c r="I833" s="18"/>
      <c r="J833" s="18"/>
      <c r="K833" s="18"/>
      <c r="L833" s="18"/>
      <c r="M833" s="18"/>
      <c r="N833" s="18"/>
      <c r="O833" s="18"/>
      <c r="P833" s="18"/>
      <c r="Q833" s="18"/>
      <c r="R833" s="18"/>
      <c r="S833" s="18"/>
      <c r="T833" s="18"/>
      <c r="U833" s="18"/>
      <c r="V833" s="18"/>
      <c r="W833" s="18"/>
      <c r="X833" s="18"/>
      <c r="Y833" s="18"/>
    </row>
    <row r="834" spans="1:25" ht="13.5" customHeight="1">
      <c r="A834" s="20"/>
      <c r="B834" s="20"/>
      <c r="C834" s="20"/>
      <c r="D834" s="20"/>
      <c r="E834" s="19"/>
      <c r="F834" s="19"/>
      <c r="G834" s="18"/>
      <c r="H834" s="18"/>
      <c r="I834" s="18"/>
      <c r="J834" s="18"/>
      <c r="K834" s="18"/>
      <c r="L834" s="18"/>
      <c r="M834" s="18"/>
      <c r="N834" s="18"/>
      <c r="O834" s="18"/>
      <c r="P834" s="18"/>
      <c r="Q834" s="18"/>
      <c r="R834" s="18"/>
      <c r="S834" s="18"/>
      <c r="T834" s="18"/>
      <c r="U834" s="18"/>
      <c r="V834" s="18"/>
      <c r="W834" s="18"/>
      <c r="X834" s="18"/>
      <c r="Y834" s="18"/>
    </row>
    <row r="835" spans="1:25" ht="13.5" customHeight="1">
      <c r="A835" s="20"/>
      <c r="B835" s="20"/>
      <c r="C835" s="20"/>
      <c r="D835" s="20"/>
      <c r="E835" s="19"/>
      <c r="F835" s="19"/>
      <c r="G835" s="18"/>
      <c r="H835" s="18"/>
      <c r="I835" s="18"/>
      <c r="J835" s="18"/>
      <c r="K835" s="18"/>
      <c r="L835" s="18"/>
      <c r="M835" s="18"/>
      <c r="N835" s="18"/>
      <c r="O835" s="18"/>
      <c r="P835" s="18"/>
      <c r="Q835" s="18"/>
      <c r="R835" s="18"/>
      <c r="S835" s="18"/>
      <c r="T835" s="18"/>
      <c r="U835" s="18"/>
      <c r="V835" s="18"/>
      <c r="W835" s="18"/>
      <c r="X835" s="18"/>
      <c r="Y835" s="18"/>
    </row>
    <row r="836" spans="1:25" ht="13.5" customHeight="1">
      <c r="A836" s="20"/>
      <c r="B836" s="20"/>
      <c r="C836" s="20"/>
      <c r="D836" s="20"/>
      <c r="E836" s="19"/>
      <c r="F836" s="19"/>
      <c r="G836" s="18"/>
      <c r="H836" s="18"/>
      <c r="I836" s="18"/>
      <c r="J836" s="18"/>
      <c r="K836" s="18"/>
      <c r="L836" s="18"/>
      <c r="M836" s="18"/>
      <c r="N836" s="18"/>
      <c r="O836" s="18"/>
      <c r="P836" s="18"/>
      <c r="Q836" s="18"/>
      <c r="R836" s="18"/>
      <c r="S836" s="18"/>
      <c r="T836" s="18"/>
      <c r="U836" s="18"/>
      <c r="V836" s="18"/>
      <c r="W836" s="18"/>
      <c r="X836" s="18"/>
      <c r="Y836" s="18"/>
    </row>
    <row r="837" spans="1:25" ht="13.5" customHeight="1">
      <c r="A837" s="20"/>
      <c r="B837" s="20"/>
      <c r="C837" s="20"/>
      <c r="D837" s="20"/>
      <c r="E837" s="19"/>
      <c r="F837" s="19"/>
      <c r="G837" s="18"/>
      <c r="H837" s="18"/>
      <c r="I837" s="18"/>
      <c r="J837" s="18"/>
      <c r="K837" s="18"/>
      <c r="L837" s="18"/>
      <c r="M837" s="18"/>
      <c r="N837" s="18"/>
      <c r="O837" s="18"/>
      <c r="P837" s="18"/>
      <c r="Q837" s="18"/>
      <c r="R837" s="18"/>
      <c r="S837" s="18"/>
      <c r="T837" s="18"/>
      <c r="U837" s="18"/>
      <c r="V837" s="18"/>
      <c r="W837" s="18"/>
      <c r="X837" s="18"/>
      <c r="Y837" s="18"/>
    </row>
    <row r="838" spans="1:25" ht="13.5" customHeight="1">
      <c r="A838" s="20"/>
      <c r="B838" s="20"/>
      <c r="C838" s="20"/>
      <c r="D838" s="20"/>
      <c r="E838" s="19"/>
      <c r="F838" s="19"/>
      <c r="G838" s="18"/>
      <c r="H838" s="18"/>
      <c r="I838" s="18"/>
      <c r="J838" s="18"/>
      <c r="K838" s="18"/>
      <c r="L838" s="18"/>
      <c r="M838" s="18"/>
      <c r="N838" s="18"/>
      <c r="O838" s="18"/>
      <c r="P838" s="18"/>
      <c r="Q838" s="18"/>
      <c r="R838" s="18"/>
      <c r="S838" s="18"/>
      <c r="T838" s="18"/>
      <c r="U838" s="18"/>
      <c r="V838" s="18"/>
      <c r="W838" s="18"/>
      <c r="X838" s="18"/>
      <c r="Y838" s="18"/>
    </row>
    <row r="839" spans="1:25" ht="13.5" customHeight="1">
      <c r="A839" s="20"/>
      <c r="B839" s="20"/>
      <c r="C839" s="20"/>
      <c r="D839" s="20"/>
      <c r="E839" s="19"/>
      <c r="F839" s="19"/>
      <c r="G839" s="18"/>
      <c r="H839" s="18"/>
      <c r="I839" s="18"/>
      <c r="J839" s="18"/>
      <c r="K839" s="18"/>
      <c r="L839" s="18"/>
      <c r="M839" s="18"/>
      <c r="N839" s="18"/>
      <c r="O839" s="18"/>
      <c r="P839" s="18"/>
      <c r="Q839" s="18"/>
      <c r="R839" s="18"/>
      <c r="S839" s="18"/>
      <c r="T839" s="18"/>
      <c r="U839" s="18"/>
      <c r="V839" s="18"/>
      <c r="W839" s="18"/>
      <c r="X839" s="18"/>
      <c r="Y839" s="18"/>
    </row>
    <row r="840" spans="1:25" ht="13.5" customHeight="1">
      <c r="A840" s="20"/>
      <c r="B840" s="20"/>
      <c r="C840" s="20"/>
      <c r="D840" s="20"/>
      <c r="E840" s="19"/>
      <c r="F840" s="19"/>
      <c r="G840" s="18"/>
      <c r="H840" s="18"/>
      <c r="I840" s="18"/>
      <c r="J840" s="18"/>
      <c r="K840" s="18"/>
      <c r="L840" s="18"/>
      <c r="M840" s="18"/>
      <c r="N840" s="18"/>
      <c r="O840" s="18"/>
      <c r="P840" s="18"/>
      <c r="Q840" s="18"/>
      <c r="R840" s="18"/>
      <c r="S840" s="18"/>
      <c r="T840" s="18"/>
      <c r="U840" s="18"/>
      <c r="V840" s="18"/>
      <c r="W840" s="18"/>
      <c r="X840" s="18"/>
      <c r="Y840" s="18"/>
    </row>
    <row r="841" spans="1:25" ht="13.5" customHeight="1">
      <c r="A841" s="20"/>
      <c r="B841" s="20"/>
      <c r="C841" s="20"/>
      <c r="D841" s="20"/>
      <c r="E841" s="19"/>
      <c r="F841" s="19"/>
      <c r="G841" s="18"/>
      <c r="H841" s="18"/>
      <c r="I841" s="18"/>
      <c r="J841" s="18"/>
      <c r="K841" s="18"/>
      <c r="L841" s="18"/>
      <c r="M841" s="18"/>
      <c r="N841" s="18"/>
      <c r="O841" s="18"/>
      <c r="P841" s="18"/>
      <c r="Q841" s="18"/>
      <c r="R841" s="18"/>
      <c r="S841" s="18"/>
      <c r="T841" s="18"/>
      <c r="U841" s="18"/>
      <c r="V841" s="18"/>
      <c r="W841" s="18"/>
      <c r="X841" s="18"/>
      <c r="Y841" s="18"/>
    </row>
    <row r="842" spans="1:25" ht="13.5" customHeight="1">
      <c r="A842" s="20"/>
      <c r="B842" s="20"/>
      <c r="C842" s="20"/>
      <c r="D842" s="20"/>
      <c r="E842" s="19"/>
      <c r="F842" s="19"/>
      <c r="G842" s="18"/>
      <c r="H842" s="18"/>
      <c r="I842" s="18"/>
      <c r="J842" s="18"/>
      <c r="K842" s="18"/>
      <c r="L842" s="18"/>
      <c r="M842" s="18"/>
      <c r="N842" s="18"/>
      <c r="O842" s="18"/>
      <c r="P842" s="18"/>
      <c r="Q842" s="18"/>
      <c r="R842" s="18"/>
      <c r="S842" s="18"/>
      <c r="T842" s="18"/>
      <c r="U842" s="18"/>
      <c r="V842" s="18"/>
      <c r="W842" s="18"/>
      <c r="X842" s="18"/>
      <c r="Y842" s="18"/>
    </row>
    <row r="843" spans="1:25" ht="13.5" customHeight="1">
      <c r="A843" s="20"/>
      <c r="B843" s="20"/>
      <c r="C843" s="20"/>
      <c r="D843" s="20"/>
      <c r="E843" s="19"/>
      <c r="F843" s="19"/>
      <c r="G843" s="18"/>
      <c r="H843" s="18"/>
      <c r="I843" s="18"/>
      <c r="J843" s="18"/>
      <c r="K843" s="18"/>
      <c r="L843" s="18"/>
      <c r="M843" s="18"/>
      <c r="N843" s="18"/>
      <c r="O843" s="18"/>
      <c r="P843" s="18"/>
      <c r="Q843" s="18"/>
      <c r="R843" s="18"/>
      <c r="S843" s="18"/>
      <c r="T843" s="18"/>
      <c r="U843" s="18"/>
      <c r="V843" s="18"/>
      <c r="W843" s="18"/>
      <c r="X843" s="18"/>
      <c r="Y843" s="18"/>
    </row>
    <row r="844" spans="1:25" ht="13.5" customHeight="1">
      <c r="A844" s="20"/>
      <c r="B844" s="20"/>
      <c r="C844" s="20"/>
      <c r="D844" s="20"/>
      <c r="E844" s="19"/>
      <c r="F844" s="19"/>
      <c r="G844" s="18"/>
      <c r="H844" s="18"/>
      <c r="I844" s="18"/>
      <c r="J844" s="18"/>
      <c r="K844" s="18"/>
      <c r="L844" s="18"/>
      <c r="M844" s="18"/>
      <c r="N844" s="18"/>
      <c r="O844" s="18"/>
      <c r="P844" s="18"/>
      <c r="Q844" s="18"/>
      <c r="R844" s="18"/>
      <c r="S844" s="18"/>
      <c r="T844" s="18"/>
      <c r="U844" s="18"/>
      <c r="V844" s="18"/>
      <c r="W844" s="18"/>
      <c r="X844" s="18"/>
      <c r="Y844" s="18"/>
    </row>
    <row r="845" spans="1:25" ht="13.5" customHeight="1">
      <c r="A845" s="20"/>
      <c r="B845" s="20"/>
      <c r="C845" s="20"/>
      <c r="D845" s="20"/>
      <c r="E845" s="19"/>
      <c r="F845" s="19"/>
      <c r="G845" s="18"/>
      <c r="H845" s="18"/>
      <c r="I845" s="18"/>
      <c r="J845" s="18"/>
      <c r="K845" s="18"/>
      <c r="L845" s="18"/>
      <c r="M845" s="18"/>
      <c r="N845" s="18"/>
      <c r="O845" s="18"/>
      <c r="P845" s="18"/>
      <c r="Q845" s="18"/>
      <c r="R845" s="18"/>
      <c r="S845" s="18"/>
      <c r="T845" s="18"/>
      <c r="U845" s="18"/>
      <c r="V845" s="18"/>
      <c r="W845" s="18"/>
      <c r="X845" s="18"/>
      <c r="Y845" s="18"/>
    </row>
    <row r="846" spans="1:25" ht="13.5" customHeight="1">
      <c r="A846" s="20"/>
      <c r="B846" s="20"/>
      <c r="C846" s="20"/>
      <c r="D846" s="20"/>
      <c r="E846" s="19"/>
      <c r="F846" s="19"/>
      <c r="G846" s="18"/>
      <c r="H846" s="18"/>
      <c r="I846" s="18"/>
      <c r="J846" s="18"/>
      <c r="K846" s="18"/>
      <c r="L846" s="18"/>
      <c r="M846" s="18"/>
      <c r="N846" s="18"/>
      <c r="O846" s="18"/>
      <c r="P846" s="18"/>
      <c r="Q846" s="18"/>
      <c r="R846" s="18"/>
      <c r="S846" s="18"/>
      <c r="T846" s="18"/>
      <c r="U846" s="18"/>
      <c r="V846" s="18"/>
      <c r="W846" s="18"/>
      <c r="X846" s="18"/>
      <c r="Y846" s="18"/>
    </row>
    <row r="847" spans="1:25" ht="13.5" customHeight="1">
      <c r="A847" s="20"/>
      <c r="B847" s="20"/>
      <c r="C847" s="20"/>
      <c r="D847" s="20"/>
      <c r="E847" s="19"/>
      <c r="F847" s="19"/>
      <c r="G847" s="18"/>
      <c r="H847" s="18"/>
      <c r="I847" s="18"/>
      <c r="J847" s="18"/>
      <c r="K847" s="18"/>
      <c r="L847" s="18"/>
      <c r="M847" s="18"/>
      <c r="N847" s="18"/>
      <c r="O847" s="18"/>
      <c r="P847" s="18"/>
      <c r="Q847" s="18"/>
      <c r="R847" s="18"/>
      <c r="S847" s="18"/>
      <c r="T847" s="18"/>
      <c r="U847" s="18"/>
      <c r="V847" s="18"/>
      <c r="W847" s="18"/>
      <c r="X847" s="18"/>
      <c r="Y847" s="18"/>
    </row>
    <row r="848" spans="1:25" ht="13.5" customHeight="1">
      <c r="A848" s="20"/>
      <c r="B848" s="20"/>
      <c r="C848" s="20"/>
      <c r="D848" s="20"/>
      <c r="E848" s="19"/>
      <c r="F848" s="19"/>
      <c r="G848" s="18"/>
      <c r="H848" s="18"/>
      <c r="I848" s="18"/>
      <c r="J848" s="18"/>
      <c r="K848" s="18"/>
      <c r="L848" s="18"/>
      <c r="M848" s="18"/>
      <c r="N848" s="18"/>
      <c r="O848" s="18"/>
      <c r="P848" s="18"/>
      <c r="Q848" s="18"/>
      <c r="R848" s="18"/>
      <c r="S848" s="18"/>
      <c r="T848" s="18"/>
      <c r="U848" s="18"/>
      <c r="V848" s="18"/>
      <c r="W848" s="18"/>
      <c r="X848" s="18"/>
      <c r="Y848" s="18"/>
    </row>
    <row r="849" spans="1:25" ht="13.5" customHeight="1">
      <c r="A849" s="20"/>
      <c r="B849" s="20"/>
      <c r="C849" s="20"/>
      <c r="D849" s="20"/>
      <c r="E849" s="19"/>
      <c r="F849" s="19"/>
      <c r="G849" s="18"/>
      <c r="H849" s="18"/>
      <c r="I849" s="18"/>
      <c r="J849" s="18"/>
      <c r="K849" s="18"/>
      <c r="L849" s="18"/>
      <c r="M849" s="18"/>
      <c r="N849" s="18"/>
      <c r="O849" s="18"/>
      <c r="P849" s="18"/>
      <c r="Q849" s="18"/>
      <c r="R849" s="18"/>
      <c r="S849" s="18"/>
      <c r="T849" s="18"/>
      <c r="U849" s="18"/>
      <c r="V849" s="18"/>
      <c r="W849" s="18"/>
      <c r="X849" s="18"/>
      <c r="Y849" s="18"/>
    </row>
    <row r="850" spans="1:25" ht="13.5" customHeight="1">
      <c r="A850" s="20"/>
      <c r="B850" s="20"/>
      <c r="C850" s="20"/>
      <c r="D850" s="20"/>
      <c r="E850" s="19"/>
      <c r="F850" s="19"/>
      <c r="G850" s="18"/>
      <c r="H850" s="18"/>
      <c r="I850" s="18"/>
      <c r="J850" s="18"/>
      <c r="K850" s="18"/>
      <c r="L850" s="18"/>
      <c r="M850" s="18"/>
      <c r="N850" s="18"/>
      <c r="O850" s="18"/>
      <c r="P850" s="18"/>
      <c r="Q850" s="18"/>
      <c r="R850" s="18"/>
      <c r="S850" s="18"/>
      <c r="T850" s="18"/>
      <c r="U850" s="18"/>
      <c r="V850" s="18"/>
      <c r="W850" s="18"/>
      <c r="X850" s="18"/>
      <c r="Y850" s="18"/>
    </row>
    <row r="851" spans="1:25" ht="13.5" customHeight="1">
      <c r="A851" s="20"/>
      <c r="B851" s="20"/>
      <c r="C851" s="20"/>
      <c r="D851" s="20"/>
      <c r="E851" s="19"/>
      <c r="F851" s="19"/>
      <c r="G851" s="18"/>
      <c r="H851" s="18"/>
      <c r="I851" s="18"/>
      <c r="J851" s="18"/>
      <c r="K851" s="18"/>
      <c r="L851" s="18"/>
      <c r="M851" s="18"/>
      <c r="N851" s="18"/>
      <c r="O851" s="18"/>
      <c r="P851" s="18"/>
      <c r="Q851" s="18"/>
      <c r="R851" s="18"/>
      <c r="S851" s="18"/>
      <c r="T851" s="18"/>
      <c r="U851" s="18"/>
      <c r="V851" s="18"/>
      <c r="W851" s="18"/>
      <c r="X851" s="18"/>
      <c r="Y851" s="18"/>
    </row>
    <row r="852" spans="1:25" ht="13.5" customHeight="1">
      <c r="A852" s="20"/>
      <c r="B852" s="20"/>
      <c r="C852" s="20"/>
      <c r="D852" s="20"/>
      <c r="E852" s="19"/>
      <c r="F852" s="19"/>
      <c r="G852" s="18"/>
      <c r="H852" s="18"/>
      <c r="I852" s="18"/>
      <c r="J852" s="18"/>
      <c r="K852" s="18"/>
      <c r="L852" s="18"/>
      <c r="M852" s="18"/>
      <c r="N852" s="18"/>
      <c r="O852" s="18"/>
      <c r="P852" s="18"/>
      <c r="Q852" s="18"/>
      <c r="R852" s="18"/>
      <c r="S852" s="18"/>
      <c r="T852" s="18"/>
      <c r="U852" s="18"/>
      <c r="V852" s="18"/>
      <c r="W852" s="18"/>
      <c r="X852" s="18"/>
      <c r="Y852" s="18"/>
    </row>
    <row r="853" spans="1:25" ht="13.5" customHeight="1">
      <c r="A853" s="20"/>
      <c r="B853" s="20"/>
      <c r="C853" s="20"/>
      <c r="D853" s="20"/>
      <c r="E853" s="19"/>
      <c r="F853" s="19"/>
      <c r="G853" s="18"/>
      <c r="H853" s="18"/>
      <c r="I853" s="18"/>
      <c r="J853" s="18"/>
      <c r="K853" s="18"/>
      <c r="L853" s="18"/>
      <c r="M853" s="18"/>
      <c r="N853" s="18"/>
      <c r="O853" s="18"/>
      <c r="P853" s="18"/>
      <c r="Q853" s="18"/>
      <c r="R853" s="18"/>
      <c r="S853" s="18"/>
      <c r="T853" s="18"/>
      <c r="U853" s="18"/>
      <c r="V853" s="18"/>
      <c r="W853" s="18"/>
      <c r="X853" s="18"/>
      <c r="Y853" s="18"/>
    </row>
    <row r="854" spans="1:25" ht="13.5" customHeight="1">
      <c r="A854" s="20"/>
      <c r="B854" s="20"/>
      <c r="C854" s="20"/>
      <c r="D854" s="20"/>
      <c r="E854" s="19"/>
      <c r="F854" s="19"/>
      <c r="G854" s="18"/>
      <c r="H854" s="18"/>
      <c r="I854" s="18"/>
      <c r="J854" s="18"/>
      <c r="K854" s="18"/>
      <c r="L854" s="18"/>
      <c r="M854" s="18"/>
      <c r="N854" s="18"/>
      <c r="O854" s="18"/>
      <c r="P854" s="18"/>
      <c r="Q854" s="18"/>
      <c r="R854" s="18"/>
      <c r="S854" s="18"/>
      <c r="T854" s="18"/>
      <c r="U854" s="18"/>
      <c r="V854" s="18"/>
      <c r="W854" s="18"/>
      <c r="X854" s="18"/>
      <c r="Y854" s="18"/>
    </row>
    <row r="855" spans="1:25" ht="13.5" customHeight="1">
      <c r="A855" s="20"/>
      <c r="B855" s="20"/>
      <c r="C855" s="20"/>
      <c r="D855" s="20"/>
      <c r="E855" s="19"/>
      <c r="F855" s="19"/>
      <c r="G855" s="18"/>
      <c r="H855" s="18"/>
      <c r="I855" s="18"/>
      <c r="J855" s="18"/>
      <c r="K855" s="18"/>
      <c r="L855" s="18"/>
      <c r="M855" s="18"/>
      <c r="N855" s="18"/>
      <c r="O855" s="18"/>
      <c r="P855" s="18"/>
      <c r="Q855" s="18"/>
      <c r="R855" s="18"/>
      <c r="S855" s="18"/>
      <c r="T855" s="18"/>
      <c r="U855" s="18"/>
      <c r="V855" s="18"/>
      <c r="W855" s="18"/>
      <c r="X855" s="18"/>
      <c r="Y855" s="18"/>
    </row>
    <row r="856" spans="1:25" ht="13.5" customHeight="1">
      <c r="A856" s="20"/>
      <c r="B856" s="20"/>
      <c r="C856" s="20"/>
      <c r="D856" s="20"/>
      <c r="E856" s="19"/>
      <c r="F856" s="19"/>
      <c r="G856" s="18"/>
      <c r="H856" s="18"/>
      <c r="I856" s="18"/>
      <c r="J856" s="18"/>
      <c r="K856" s="18"/>
      <c r="L856" s="18"/>
      <c r="M856" s="18"/>
      <c r="N856" s="18"/>
      <c r="O856" s="18"/>
      <c r="P856" s="18"/>
      <c r="Q856" s="18"/>
      <c r="R856" s="18"/>
      <c r="S856" s="18"/>
      <c r="T856" s="18"/>
      <c r="U856" s="18"/>
      <c r="V856" s="18"/>
      <c r="W856" s="18"/>
      <c r="X856" s="18"/>
      <c r="Y856" s="18"/>
    </row>
    <row r="857" spans="1:25" ht="13.5" customHeight="1">
      <c r="A857" s="20"/>
      <c r="B857" s="20"/>
      <c r="C857" s="20"/>
      <c r="D857" s="20"/>
      <c r="E857" s="19"/>
      <c r="F857" s="19"/>
      <c r="G857" s="18"/>
      <c r="H857" s="18"/>
      <c r="I857" s="18"/>
      <c r="J857" s="18"/>
      <c r="K857" s="18"/>
      <c r="L857" s="18"/>
      <c r="M857" s="18"/>
      <c r="N857" s="18"/>
      <c r="O857" s="18"/>
      <c r="P857" s="18"/>
      <c r="Q857" s="18"/>
      <c r="R857" s="18"/>
      <c r="S857" s="18"/>
      <c r="T857" s="18"/>
      <c r="U857" s="18"/>
      <c r="V857" s="18"/>
      <c r="W857" s="18"/>
      <c r="X857" s="18"/>
      <c r="Y857" s="18"/>
    </row>
    <row r="858" spans="1:25" ht="13.5" customHeight="1">
      <c r="A858" s="20"/>
      <c r="B858" s="20"/>
      <c r="C858" s="20"/>
      <c r="D858" s="20"/>
      <c r="E858" s="19"/>
      <c r="F858" s="19"/>
      <c r="G858" s="18"/>
      <c r="H858" s="18"/>
      <c r="I858" s="18"/>
      <c r="J858" s="18"/>
      <c r="K858" s="18"/>
      <c r="L858" s="18"/>
      <c r="M858" s="18"/>
      <c r="N858" s="18"/>
      <c r="O858" s="18"/>
      <c r="P858" s="18"/>
      <c r="Q858" s="18"/>
      <c r="R858" s="18"/>
      <c r="S858" s="18"/>
      <c r="T858" s="18"/>
      <c r="U858" s="18"/>
      <c r="V858" s="18"/>
      <c r="W858" s="18"/>
      <c r="X858" s="18"/>
      <c r="Y858" s="18"/>
    </row>
    <row r="859" spans="1:25" ht="13.5" customHeight="1">
      <c r="A859" s="20"/>
      <c r="B859" s="20"/>
      <c r="C859" s="20"/>
      <c r="D859" s="20"/>
      <c r="E859" s="19"/>
      <c r="F859" s="19"/>
      <c r="G859" s="18"/>
      <c r="H859" s="18"/>
      <c r="I859" s="18"/>
      <c r="J859" s="18"/>
      <c r="K859" s="18"/>
      <c r="L859" s="18"/>
      <c r="M859" s="18"/>
      <c r="N859" s="18"/>
      <c r="O859" s="18"/>
      <c r="P859" s="18"/>
      <c r="Q859" s="18"/>
      <c r="R859" s="18"/>
      <c r="S859" s="18"/>
      <c r="T859" s="18"/>
      <c r="U859" s="18"/>
      <c r="V859" s="18"/>
      <c r="W859" s="18"/>
      <c r="X859" s="18"/>
      <c r="Y859" s="18"/>
    </row>
    <row r="860" spans="1:25" ht="13.5" customHeight="1">
      <c r="A860" s="20"/>
      <c r="B860" s="20"/>
      <c r="C860" s="20"/>
      <c r="D860" s="20"/>
      <c r="E860" s="19"/>
      <c r="F860" s="19"/>
      <c r="G860" s="18"/>
      <c r="H860" s="18"/>
      <c r="I860" s="18"/>
      <c r="J860" s="18"/>
      <c r="K860" s="18"/>
      <c r="L860" s="18"/>
      <c r="M860" s="18"/>
      <c r="N860" s="18"/>
      <c r="O860" s="18"/>
      <c r="P860" s="18"/>
      <c r="Q860" s="18"/>
      <c r="R860" s="18"/>
      <c r="S860" s="18"/>
      <c r="T860" s="18"/>
      <c r="U860" s="18"/>
      <c r="V860" s="18"/>
      <c r="W860" s="18"/>
      <c r="X860" s="18"/>
      <c r="Y860" s="18"/>
    </row>
    <row r="861" spans="1:25" ht="13.5" customHeight="1">
      <c r="A861" s="20"/>
      <c r="B861" s="20"/>
      <c r="C861" s="20"/>
      <c r="D861" s="20"/>
      <c r="E861" s="19"/>
      <c r="F861" s="19"/>
      <c r="G861" s="18"/>
      <c r="H861" s="18"/>
      <c r="I861" s="18"/>
      <c r="J861" s="18"/>
      <c r="K861" s="18"/>
      <c r="L861" s="18"/>
      <c r="M861" s="18"/>
      <c r="N861" s="18"/>
      <c r="O861" s="18"/>
      <c r="P861" s="18"/>
      <c r="Q861" s="18"/>
      <c r="R861" s="18"/>
      <c r="S861" s="18"/>
      <c r="T861" s="18"/>
      <c r="U861" s="18"/>
      <c r="V861" s="18"/>
      <c r="W861" s="18"/>
      <c r="X861" s="18"/>
      <c r="Y861" s="18"/>
    </row>
    <row r="862" spans="1:25" ht="13.5" customHeight="1">
      <c r="A862" s="20"/>
      <c r="B862" s="20"/>
      <c r="C862" s="20"/>
      <c r="D862" s="20"/>
      <c r="E862" s="19"/>
      <c r="F862" s="19"/>
      <c r="G862" s="18"/>
      <c r="H862" s="18"/>
      <c r="I862" s="18"/>
      <c r="J862" s="18"/>
      <c r="K862" s="18"/>
      <c r="L862" s="18"/>
      <c r="M862" s="18"/>
      <c r="N862" s="18"/>
      <c r="O862" s="18"/>
      <c r="P862" s="18"/>
      <c r="Q862" s="18"/>
      <c r="R862" s="18"/>
      <c r="S862" s="18"/>
      <c r="T862" s="18"/>
      <c r="U862" s="18"/>
      <c r="V862" s="18"/>
      <c r="W862" s="18"/>
      <c r="X862" s="18"/>
      <c r="Y862" s="18"/>
    </row>
    <row r="863" spans="1:25" ht="13.5" customHeight="1">
      <c r="A863" s="20"/>
      <c r="B863" s="20"/>
      <c r="C863" s="20"/>
      <c r="D863" s="20"/>
      <c r="E863" s="19"/>
      <c r="F863" s="19"/>
      <c r="G863" s="18"/>
      <c r="H863" s="18"/>
      <c r="I863" s="18"/>
      <c r="J863" s="18"/>
      <c r="K863" s="18"/>
      <c r="L863" s="18"/>
      <c r="M863" s="18"/>
      <c r="N863" s="18"/>
      <c r="O863" s="18"/>
      <c r="P863" s="18"/>
      <c r="Q863" s="18"/>
      <c r="R863" s="18"/>
      <c r="S863" s="18"/>
      <c r="T863" s="18"/>
      <c r="U863" s="18"/>
      <c r="V863" s="18"/>
      <c r="W863" s="18"/>
      <c r="X863" s="18"/>
      <c r="Y863" s="18"/>
    </row>
    <row r="864" spans="1:25" ht="13.5" customHeight="1">
      <c r="A864" s="20"/>
      <c r="B864" s="20"/>
      <c r="C864" s="20"/>
      <c r="D864" s="20"/>
      <c r="E864" s="19"/>
      <c r="F864" s="19"/>
      <c r="G864" s="18"/>
      <c r="H864" s="18"/>
      <c r="I864" s="18"/>
      <c r="J864" s="18"/>
      <c r="K864" s="18"/>
      <c r="L864" s="18"/>
      <c r="M864" s="18"/>
      <c r="N864" s="18"/>
      <c r="O864" s="18"/>
      <c r="P864" s="18"/>
      <c r="Q864" s="18"/>
      <c r="R864" s="18"/>
      <c r="S864" s="18"/>
      <c r="T864" s="18"/>
      <c r="U864" s="18"/>
      <c r="V864" s="18"/>
      <c r="W864" s="18"/>
      <c r="X864" s="18"/>
      <c r="Y864" s="18"/>
    </row>
    <row r="865" spans="1:25" ht="13.5" customHeight="1">
      <c r="A865" s="20"/>
      <c r="B865" s="20"/>
      <c r="C865" s="20"/>
      <c r="D865" s="20"/>
      <c r="E865" s="19"/>
      <c r="F865" s="19"/>
      <c r="G865" s="18"/>
      <c r="H865" s="18"/>
      <c r="I865" s="18"/>
      <c r="J865" s="18"/>
      <c r="K865" s="18"/>
      <c r="L865" s="18"/>
      <c r="M865" s="18"/>
      <c r="N865" s="18"/>
      <c r="O865" s="18"/>
      <c r="P865" s="18"/>
      <c r="Q865" s="18"/>
      <c r="R865" s="18"/>
      <c r="S865" s="18"/>
      <c r="T865" s="18"/>
      <c r="U865" s="18"/>
      <c r="V865" s="18"/>
      <c r="W865" s="18"/>
      <c r="X865" s="18"/>
      <c r="Y865" s="18"/>
    </row>
    <row r="866" spans="1:25" ht="13.5" customHeight="1">
      <c r="A866" s="20"/>
      <c r="B866" s="20"/>
      <c r="C866" s="20"/>
      <c r="D866" s="20"/>
      <c r="E866" s="19"/>
      <c r="F866" s="19"/>
      <c r="G866" s="18"/>
      <c r="H866" s="18"/>
      <c r="I866" s="18"/>
      <c r="J866" s="18"/>
      <c r="K866" s="18"/>
      <c r="L866" s="18"/>
      <c r="M866" s="18"/>
      <c r="N866" s="18"/>
      <c r="O866" s="18"/>
      <c r="P866" s="18"/>
      <c r="Q866" s="18"/>
      <c r="R866" s="18"/>
      <c r="S866" s="18"/>
      <c r="T866" s="18"/>
      <c r="U866" s="18"/>
      <c r="V866" s="18"/>
      <c r="W866" s="18"/>
      <c r="X866" s="18"/>
      <c r="Y866" s="18"/>
    </row>
    <row r="867" spans="1:25" ht="13.5" customHeight="1">
      <c r="A867" s="20"/>
      <c r="B867" s="20"/>
      <c r="C867" s="20"/>
      <c r="D867" s="20"/>
      <c r="E867" s="19"/>
      <c r="F867" s="19"/>
      <c r="G867" s="18"/>
      <c r="H867" s="18"/>
      <c r="I867" s="18"/>
      <c r="J867" s="18"/>
      <c r="K867" s="18"/>
      <c r="L867" s="18"/>
      <c r="M867" s="18"/>
      <c r="N867" s="18"/>
      <c r="O867" s="18"/>
      <c r="P867" s="18"/>
      <c r="Q867" s="18"/>
      <c r="R867" s="18"/>
      <c r="S867" s="18"/>
      <c r="T867" s="18"/>
      <c r="U867" s="18"/>
      <c r="V867" s="18"/>
      <c r="W867" s="18"/>
      <c r="X867" s="18"/>
      <c r="Y867" s="18"/>
    </row>
    <row r="868" spans="1:25" ht="13.5" customHeight="1">
      <c r="A868" s="20"/>
      <c r="B868" s="20"/>
      <c r="C868" s="20"/>
      <c r="D868" s="20"/>
      <c r="E868" s="19"/>
      <c r="F868" s="19"/>
      <c r="G868" s="18"/>
      <c r="H868" s="18"/>
      <c r="I868" s="18"/>
      <c r="J868" s="18"/>
      <c r="K868" s="18"/>
      <c r="L868" s="18"/>
      <c r="M868" s="18"/>
      <c r="N868" s="18"/>
      <c r="O868" s="18"/>
      <c r="P868" s="18"/>
      <c r="Q868" s="18"/>
      <c r="R868" s="18"/>
      <c r="S868" s="18"/>
      <c r="T868" s="18"/>
      <c r="U868" s="18"/>
      <c r="V868" s="18"/>
      <c r="W868" s="18"/>
      <c r="X868" s="18"/>
      <c r="Y868" s="18"/>
    </row>
    <row r="869" spans="1:25" ht="13.5" customHeight="1">
      <c r="A869" s="20"/>
      <c r="B869" s="20"/>
      <c r="C869" s="20"/>
      <c r="D869" s="20"/>
      <c r="E869" s="19"/>
      <c r="F869" s="19"/>
      <c r="G869" s="18"/>
      <c r="H869" s="18"/>
      <c r="I869" s="18"/>
      <c r="J869" s="18"/>
      <c r="K869" s="18"/>
      <c r="L869" s="18"/>
      <c r="M869" s="18"/>
      <c r="N869" s="18"/>
      <c r="O869" s="18"/>
      <c r="P869" s="18"/>
      <c r="Q869" s="18"/>
      <c r="R869" s="18"/>
      <c r="S869" s="18"/>
      <c r="T869" s="18"/>
      <c r="U869" s="18"/>
      <c r="V869" s="18"/>
      <c r="W869" s="18"/>
      <c r="X869" s="18"/>
      <c r="Y869" s="18"/>
    </row>
    <row r="870" spans="1:25" ht="13.5" customHeight="1">
      <c r="A870" s="20"/>
      <c r="B870" s="20"/>
      <c r="C870" s="20"/>
      <c r="D870" s="20"/>
      <c r="E870" s="19"/>
      <c r="F870" s="19"/>
      <c r="G870" s="18"/>
      <c r="H870" s="18"/>
      <c r="I870" s="18"/>
      <c r="J870" s="18"/>
      <c r="K870" s="18"/>
      <c r="L870" s="18"/>
      <c r="M870" s="18"/>
      <c r="N870" s="18"/>
      <c r="O870" s="18"/>
      <c r="P870" s="18"/>
      <c r="Q870" s="18"/>
      <c r="R870" s="18"/>
      <c r="S870" s="18"/>
      <c r="T870" s="18"/>
      <c r="U870" s="18"/>
      <c r="V870" s="18"/>
      <c r="W870" s="18"/>
      <c r="X870" s="18"/>
      <c r="Y870" s="18"/>
    </row>
    <row r="871" spans="1:25" ht="13.5" customHeight="1">
      <c r="A871" s="20"/>
      <c r="B871" s="20"/>
      <c r="C871" s="20"/>
      <c r="D871" s="20"/>
      <c r="E871" s="19"/>
      <c r="F871" s="19"/>
      <c r="G871" s="18"/>
      <c r="H871" s="18"/>
      <c r="I871" s="18"/>
      <c r="J871" s="18"/>
      <c r="K871" s="18"/>
      <c r="L871" s="18"/>
      <c r="M871" s="18"/>
      <c r="N871" s="18"/>
      <c r="O871" s="18"/>
      <c r="P871" s="18"/>
      <c r="Q871" s="18"/>
      <c r="R871" s="18"/>
      <c r="S871" s="18"/>
      <c r="T871" s="18"/>
      <c r="U871" s="18"/>
      <c r="V871" s="18"/>
      <c r="W871" s="18"/>
      <c r="X871" s="18"/>
      <c r="Y871" s="18"/>
    </row>
    <row r="872" spans="1:25" ht="13.5" customHeight="1">
      <c r="A872" s="20"/>
      <c r="B872" s="20"/>
      <c r="C872" s="20"/>
      <c r="D872" s="20"/>
      <c r="E872" s="19"/>
      <c r="F872" s="19"/>
      <c r="G872" s="18"/>
      <c r="H872" s="18"/>
      <c r="I872" s="18"/>
      <c r="J872" s="18"/>
      <c r="K872" s="18"/>
      <c r="L872" s="18"/>
      <c r="M872" s="18"/>
      <c r="N872" s="18"/>
      <c r="O872" s="18"/>
      <c r="P872" s="18"/>
      <c r="Q872" s="18"/>
      <c r="R872" s="18"/>
      <c r="S872" s="18"/>
      <c r="T872" s="18"/>
      <c r="U872" s="18"/>
      <c r="V872" s="18"/>
      <c r="W872" s="18"/>
      <c r="X872" s="18"/>
      <c r="Y872" s="18"/>
    </row>
    <row r="873" spans="1:25" ht="13.5" customHeight="1">
      <c r="A873" s="20"/>
      <c r="B873" s="20"/>
      <c r="C873" s="20"/>
      <c r="D873" s="20"/>
      <c r="E873" s="19"/>
      <c r="F873" s="19"/>
      <c r="G873" s="18"/>
      <c r="H873" s="18"/>
      <c r="I873" s="18"/>
      <c r="J873" s="18"/>
      <c r="K873" s="18"/>
      <c r="L873" s="18"/>
      <c r="M873" s="18"/>
      <c r="N873" s="18"/>
      <c r="O873" s="18"/>
      <c r="P873" s="18"/>
      <c r="Q873" s="18"/>
      <c r="R873" s="18"/>
      <c r="S873" s="18"/>
      <c r="T873" s="18"/>
      <c r="U873" s="18"/>
      <c r="V873" s="18"/>
      <c r="W873" s="18"/>
      <c r="X873" s="18"/>
      <c r="Y873" s="18"/>
    </row>
    <row r="874" spans="1:25" ht="13.5" customHeight="1">
      <c r="A874" s="20"/>
      <c r="B874" s="20"/>
      <c r="C874" s="20"/>
      <c r="D874" s="20"/>
      <c r="E874" s="19"/>
      <c r="F874" s="19"/>
      <c r="G874" s="18"/>
      <c r="H874" s="18"/>
      <c r="I874" s="18"/>
      <c r="J874" s="18"/>
      <c r="K874" s="18"/>
      <c r="L874" s="18"/>
      <c r="M874" s="18"/>
      <c r="N874" s="18"/>
      <c r="O874" s="18"/>
      <c r="P874" s="18"/>
      <c r="Q874" s="18"/>
      <c r="R874" s="18"/>
      <c r="S874" s="18"/>
      <c r="T874" s="18"/>
      <c r="U874" s="18"/>
      <c r="V874" s="18"/>
      <c r="W874" s="18"/>
      <c r="X874" s="18"/>
      <c r="Y874" s="18"/>
    </row>
    <row r="875" spans="1:25" ht="13.5" customHeight="1">
      <c r="A875" s="20"/>
      <c r="B875" s="20"/>
      <c r="C875" s="20"/>
      <c r="D875" s="20"/>
      <c r="E875" s="19"/>
      <c r="F875" s="19"/>
      <c r="G875" s="18"/>
      <c r="H875" s="18"/>
      <c r="I875" s="18"/>
      <c r="J875" s="18"/>
      <c r="K875" s="18"/>
      <c r="L875" s="18"/>
      <c r="M875" s="18"/>
      <c r="N875" s="18"/>
      <c r="O875" s="18"/>
      <c r="P875" s="18"/>
      <c r="Q875" s="18"/>
      <c r="R875" s="18"/>
      <c r="S875" s="18"/>
      <c r="T875" s="18"/>
      <c r="U875" s="18"/>
      <c r="V875" s="18"/>
      <c r="W875" s="18"/>
      <c r="X875" s="18"/>
      <c r="Y875" s="18"/>
    </row>
    <row r="876" spans="1:25" ht="13.5" customHeight="1">
      <c r="A876" s="20"/>
      <c r="B876" s="20"/>
      <c r="C876" s="20"/>
      <c r="D876" s="20"/>
      <c r="E876" s="19"/>
      <c r="F876" s="19"/>
      <c r="G876" s="18"/>
      <c r="H876" s="18"/>
      <c r="I876" s="18"/>
      <c r="J876" s="18"/>
      <c r="K876" s="18"/>
      <c r="L876" s="18"/>
      <c r="M876" s="18"/>
      <c r="N876" s="18"/>
      <c r="O876" s="18"/>
      <c r="P876" s="18"/>
      <c r="Q876" s="18"/>
      <c r="R876" s="18"/>
      <c r="S876" s="18"/>
      <c r="T876" s="18"/>
      <c r="U876" s="18"/>
      <c r="V876" s="18"/>
      <c r="W876" s="18"/>
      <c r="X876" s="18"/>
      <c r="Y876" s="18"/>
    </row>
    <row r="877" spans="1:25" ht="13.5" customHeight="1">
      <c r="A877" s="20"/>
      <c r="B877" s="20"/>
      <c r="C877" s="20"/>
      <c r="D877" s="20"/>
      <c r="E877" s="19"/>
      <c r="F877" s="19"/>
      <c r="G877" s="18"/>
      <c r="H877" s="18"/>
      <c r="I877" s="18"/>
      <c r="J877" s="18"/>
      <c r="K877" s="18"/>
      <c r="L877" s="18"/>
      <c r="M877" s="18"/>
      <c r="N877" s="18"/>
      <c r="O877" s="18"/>
      <c r="P877" s="18"/>
      <c r="Q877" s="18"/>
      <c r="R877" s="18"/>
      <c r="S877" s="18"/>
      <c r="T877" s="18"/>
      <c r="U877" s="18"/>
      <c r="V877" s="18"/>
      <c r="W877" s="18"/>
      <c r="X877" s="18"/>
      <c r="Y877" s="18"/>
    </row>
    <row r="878" spans="1:25" ht="13.5" customHeight="1">
      <c r="A878" s="20"/>
      <c r="B878" s="20"/>
      <c r="C878" s="20"/>
      <c r="D878" s="20"/>
      <c r="E878" s="19"/>
      <c r="F878" s="19"/>
      <c r="G878" s="18"/>
      <c r="H878" s="18"/>
      <c r="I878" s="18"/>
      <c r="J878" s="18"/>
      <c r="K878" s="18"/>
      <c r="L878" s="18"/>
      <c r="M878" s="18"/>
      <c r="N878" s="18"/>
      <c r="O878" s="18"/>
      <c r="P878" s="18"/>
      <c r="Q878" s="18"/>
      <c r="R878" s="18"/>
      <c r="S878" s="18"/>
      <c r="T878" s="18"/>
      <c r="U878" s="18"/>
      <c r="V878" s="18"/>
      <c r="W878" s="18"/>
      <c r="X878" s="18"/>
      <c r="Y878" s="18"/>
    </row>
    <row r="879" spans="1:25" ht="13.5" customHeight="1">
      <c r="A879" s="20"/>
      <c r="B879" s="20"/>
      <c r="C879" s="20"/>
      <c r="D879" s="20"/>
      <c r="E879" s="19"/>
      <c r="F879" s="19"/>
      <c r="G879" s="18"/>
      <c r="H879" s="18"/>
      <c r="I879" s="18"/>
      <c r="J879" s="18"/>
      <c r="K879" s="18"/>
      <c r="L879" s="18"/>
      <c r="M879" s="18"/>
      <c r="N879" s="18"/>
      <c r="O879" s="18"/>
      <c r="P879" s="18"/>
      <c r="Q879" s="18"/>
      <c r="R879" s="18"/>
      <c r="S879" s="18"/>
      <c r="T879" s="18"/>
      <c r="U879" s="18"/>
      <c r="V879" s="18"/>
      <c r="W879" s="18"/>
      <c r="X879" s="18"/>
      <c r="Y879" s="18"/>
    </row>
    <row r="880" spans="1:25" ht="13.5" customHeight="1">
      <c r="A880" s="20"/>
      <c r="B880" s="20"/>
      <c r="C880" s="20"/>
      <c r="D880" s="20"/>
      <c r="E880" s="19"/>
      <c r="F880" s="19"/>
      <c r="G880" s="18"/>
      <c r="H880" s="18"/>
      <c r="I880" s="18"/>
      <c r="J880" s="18"/>
      <c r="K880" s="18"/>
      <c r="L880" s="18"/>
      <c r="M880" s="18"/>
      <c r="N880" s="18"/>
      <c r="O880" s="18"/>
      <c r="P880" s="18"/>
      <c r="Q880" s="18"/>
      <c r="R880" s="18"/>
      <c r="S880" s="18"/>
      <c r="T880" s="18"/>
      <c r="U880" s="18"/>
      <c r="V880" s="18"/>
      <c r="W880" s="18"/>
      <c r="X880" s="18"/>
      <c r="Y880" s="18"/>
    </row>
    <row r="881" spans="1:25" ht="13.5" customHeight="1">
      <c r="A881" s="20"/>
      <c r="B881" s="20"/>
      <c r="C881" s="20"/>
      <c r="D881" s="20"/>
      <c r="E881" s="19"/>
      <c r="F881" s="19"/>
      <c r="G881" s="18"/>
      <c r="H881" s="18"/>
      <c r="I881" s="18"/>
      <c r="J881" s="18"/>
      <c r="K881" s="18"/>
      <c r="L881" s="18"/>
      <c r="M881" s="18"/>
      <c r="N881" s="18"/>
      <c r="O881" s="18"/>
      <c r="P881" s="18"/>
      <c r="Q881" s="18"/>
      <c r="R881" s="18"/>
      <c r="S881" s="18"/>
      <c r="T881" s="18"/>
      <c r="U881" s="18"/>
      <c r="V881" s="18"/>
      <c r="W881" s="18"/>
      <c r="X881" s="18"/>
      <c r="Y881" s="18"/>
    </row>
    <row r="882" spans="1:25" ht="13.5" customHeight="1">
      <c r="A882" s="20"/>
      <c r="B882" s="20"/>
      <c r="C882" s="20"/>
      <c r="D882" s="20"/>
      <c r="E882" s="19"/>
      <c r="F882" s="19"/>
      <c r="G882" s="18"/>
      <c r="H882" s="18"/>
      <c r="I882" s="18"/>
      <c r="J882" s="18"/>
      <c r="K882" s="18"/>
      <c r="L882" s="18"/>
      <c r="M882" s="18"/>
      <c r="N882" s="18"/>
      <c r="O882" s="18"/>
      <c r="P882" s="18"/>
      <c r="Q882" s="18"/>
      <c r="R882" s="18"/>
      <c r="S882" s="18"/>
      <c r="T882" s="18"/>
      <c r="U882" s="18"/>
      <c r="V882" s="18"/>
      <c r="W882" s="18"/>
      <c r="X882" s="18"/>
      <c r="Y882" s="18"/>
    </row>
    <row r="883" spans="1:25" ht="13.5" customHeight="1">
      <c r="A883" s="20"/>
      <c r="B883" s="20"/>
      <c r="C883" s="20"/>
      <c r="D883" s="20"/>
      <c r="E883" s="19"/>
      <c r="F883" s="19"/>
      <c r="G883" s="18"/>
      <c r="H883" s="18"/>
      <c r="I883" s="18"/>
      <c r="J883" s="18"/>
      <c r="K883" s="18"/>
      <c r="L883" s="18"/>
      <c r="M883" s="18"/>
      <c r="N883" s="18"/>
      <c r="O883" s="18"/>
      <c r="P883" s="18"/>
      <c r="Q883" s="18"/>
      <c r="R883" s="18"/>
      <c r="S883" s="18"/>
      <c r="T883" s="18"/>
      <c r="U883" s="18"/>
      <c r="V883" s="18"/>
      <c r="W883" s="18"/>
      <c r="X883" s="18"/>
      <c r="Y883" s="18"/>
    </row>
    <row r="884" spans="1:25" ht="13.5" customHeight="1">
      <c r="A884" s="20"/>
      <c r="B884" s="20"/>
      <c r="C884" s="20"/>
      <c r="D884" s="20"/>
      <c r="E884" s="19"/>
      <c r="F884" s="19"/>
      <c r="G884" s="18"/>
      <c r="H884" s="18"/>
      <c r="I884" s="18"/>
      <c r="J884" s="18"/>
      <c r="K884" s="18"/>
      <c r="L884" s="18"/>
      <c r="M884" s="18"/>
      <c r="N884" s="18"/>
      <c r="O884" s="18"/>
      <c r="P884" s="18"/>
      <c r="Q884" s="18"/>
      <c r="R884" s="18"/>
      <c r="S884" s="18"/>
      <c r="T884" s="18"/>
      <c r="U884" s="18"/>
      <c r="V884" s="18"/>
      <c r="W884" s="18"/>
      <c r="X884" s="18"/>
      <c r="Y884" s="18"/>
    </row>
    <row r="885" spans="1:25" ht="13.5" customHeight="1">
      <c r="A885" s="20"/>
      <c r="B885" s="20"/>
      <c r="C885" s="20"/>
      <c r="D885" s="20"/>
      <c r="E885" s="19"/>
      <c r="F885" s="19"/>
      <c r="G885" s="18"/>
      <c r="H885" s="18"/>
      <c r="I885" s="18"/>
      <c r="J885" s="18"/>
      <c r="K885" s="18"/>
      <c r="L885" s="18"/>
      <c r="M885" s="18"/>
      <c r="N885" s="18"/>
      <c r="O885" s="18"/>
      <c r="P885" s="18"/>
      <c r="Q885" s="18"/>
      <c r="R885" s="18"/>
      <c r="S885" s="18"/>
      <c r="T885" s="18"/>
      <c r="U885" s="18"/>
      <c r="V885" s="18"/>
      <c r="W885" s="18"/>
      <c r="X885" s="18"/>
      <c r="Y885" s="18"/>
    </row>
    <row r="886" spans="1:25" ht="13.5" customHeight="1">
      <c r="A886" s="20"/>
      <c r="B886" s="20"/>
      <c r="C886" s="20"/>
      <c r="D886" s="20"/>
      <c r="E886" s="19"/>
      <c r="F886" s="19"/>
      <c r="G886" s="18"/>
      <c r="H886" s="18"/>
      <c r="I886" s="18"/>
      <c r="J886" s="18"/>
      <c r="K886" s="18"/>
      <c r="L886" s="18"/>
      <c r="M886" s="18"/>
      <c r="N886" s="18"/>
      <c r="O886" s="18"/>
      <c r="P886" s="18"/>
      <c r="Q886" s="18"/>
      <c r="R886" s="18"/>
      <c r="S886" s="18"/>
      <c r="T886" s="18"/>
      <c r="U886" s="18"/>
      <c r="V886" s="18"/>
      <c r="W886" s="18"/>
      <c r="X886" s="18"/>
      <c r="Y886" s="18"/>
    </row>
    <row r="887" spans="1:25" ht="13.5" customHeight="1">
      <c r="A887" s="20"/>
      <c r="B887" s="20"/>
      <c r="C887" s="20"/>
      <c r="D887" s="20"/>
      <c r="E887" s="19"/>
      <c r="F887" s="19"/>
      <c r="G887" s="18"/>
      <c r="H887" s="18"/>
      <c r="I887" s="18"/>
      <c r="J887" s="18"/>
      <c r="K887" s="18"/>
      <c r="L887" s="18"/>
      <c r="M887" s="18"/>
      <c r="N887" s="18"/>
      <c r="O887" s="18"/>
      <c r="P887" s="18"/>
      <c r="Q887" s="18"/>
      <c r="R887" s="18"/>
      <c r="S887" s="18"/>
      <c r="T887" s="18"/>
      <c r="U887" s="18"/>
      <c r="V887" s="18"/>
      <c r="W887" s="18"/>
      <c r="X887" s="18"/>
      <c r="Y887" s="18"/>
    </row>
    <row r="888" spans="1:25" ht="13.5" customHeight="1">
      <c r="A888" s="20"/>
      <c r="B888" s="20"/>
      <c r="C888" s="20"/>
      <c r="D888" s="20"/>
      <c r="E888" s="19"/>
      <c r="F888" s="19"/>
      <c r="G888" s="18"/>
      <c r="H888" s="18"/>
      <c r="I888" s="18"/>
      <c r="J888" s="18"/>
      <c r="K888" s="18"/>
      <c r="L888" s="18"/>
      <c r="M888" s="18"/>
      <c r="N888" s="18"/>
      <c r="O888" s="18"/>
      <c r="P888" s="18"/>
      <c r="Q888" s="18"/>
      <c r="R888" s="18"/>
      <c r="S888" s="18"/>
      <c r="T888" s="18"/>
      <c r="U888" s="18"/>
      <c r="V888" s="18"/>
      <c r="W888" s="18"/>
      <c r="X888" s="18"/>
      <c r="Y888" s="18"/>
    </row>
    <row r="889" spans="1:25" ht="13.5" customHeight="1">
      <c r="A889" s="20"/>
      <c r="B889" s="20"/>
      <c r="C889" s="20"/>
      <c r="D889" s="20"/>
      <c r="E889" s="19"/>
      <c r="F889" s="19"/>
      <c r="G889" s="18"/>
      <c r="H889" s="18"/>
      <c r="I889" s="18"/>
      <c r="J889" s="18"/>
      <c r="K889" s="18"/>
      <c r="L889" s="18"/>
      <c r="M889" s="18"/>
      <c r="N889" s="18"/>
      <c r="O889" s="18"/>
      <c r="P889" s="18"/>
      <c r="Q889" s="18"/>
      <c r="R889" s="18"/>
      <c r="S889" s="18"/>
      <c r="T889" s="18"/>
      <c r="U889" s="18"/>
      <c r="V889" s="18"/>
      <c r="W889" s="18"/>
      <c r="X889" s="18"/>
      <c r="Y889" s="18"/>
    </row>
    <row r="890" spans="1:25" ht="13.5" customHeight="1">
      <c r="A890" s="20"/>
      <c r="B890" s="20"/>
      <c r="C890" s="20"/>
      <c r="D890" s="20"/>
      <c r="E890" s="19"/>
      <c r="F890" s="19"/>
      <c r="G890" s="18"/>
      <c r="H890" s="18"/>
      <c r="I890" s="18"/>
      <c r="J890" s="18"/>
      <c r="K890" s="18"/>
      <c r="L890" s="18"/>
      <c r="M890" s="18"/>
      <c r="N890" s="18"/>
      <c r="O890" s="18"/>
      <c r="P890" s="18"/>
      <c r="Q890" s="18"/>
      <c r="R890" s="18"/>
      <c r="S890" s="18"/>
      <c r="T890" s="18"/>
      <c r="U890" s="18"/>
      <c r="V890" s="18"/>
      <c r="W890" s="18"/>
      <c r="X890" s="18"/>
      <c r="Y890" s="18"/>
    </row>
    <row r="891" spans="1:25" ht="13.5" customHeight="1">
      <c r="A891" s="20"/>
      <c r="B891" s="20"/>
      <c r="C891" s="20"/>
      <c r="D891" s="20"/>
      <c r="E891" s="19"/>
      <c r="F891" s="19"/>
      <c r="G891" s="18"/>
      <c r="H891" s="18"/>
      <c r="I891" s="18"/>
      <c r="J891" s="18"/>
      <c r="K891" s="18"/>
      <c r="L891" s="18"/>
      <c r="M891" s="18"/>
      <c r="N891" s="18"/>
      <c r="O891" s="18"/>
      <c r="P891" s="18"/>
      <c r="Q891" s="18"/>
      <c r="R891" s="18"/>
      <c r="S891" s="18"/>
      <c r="T891" s="18"/>
      <c r="U891" s="18"/>
      <c r="V891" s="18"/>
      <c r="W891" s="18"/>
      <c r="X891" s="18"/>
      <c r="Y891" s="18"/>
    </row>
    <row r="892" spans="1:25" ht="13.5" customHeight="1">
      <c r="A892" s="20"/>
      <c r="B892" s="20"/>
      <c r="C892" s="20"/>
      <c r="D892" s="20"/>
      <c r="E892" s="19"/>
      <c r="F892" s="19"/>
      <c r="G892" s="18"/>
      <c r="H892" s="18"/>
      <c r="I892" s="18"/>
      <c r="J892" s="18"/>
      <c r="K892" s="18"/>
      <c r="L892" s="18"/>
      <c r="M892" s="18"/>
      <c r="N892" s="18"/>
      <c r="O892" s="18"/>
      <c r="P892" s="18"/>
      <c r="Q892" s="18"/>
      <c r="R892" s="18"/>
      <c r="S892" s="18"/>
      <c r="T892" s="18"/>
      <c r="U892" s="18"/>
      <c r="V892" s="18"/>
      <c r="W892" s="18"/>
      <c r="X892" s="18"/>
      <c r="Y892" s="18"/>
    </row>
    <row r="893" spans="1:25" ht="13.5" customHeight="1">
      <c r="A893" s="20"/>
      <c r="B893" s="20"/>
      <c r="C893" s="20"/>
      <c r="D893" s="20"/>
      <c r="E893" s="19"/>
      <c r="F893" s="19"/>
      <c r="G893" s="18"/>
      <c r="H893" s="18"/>
      <c r="I893" s="18"/>
      <c r="J893" s="18"/>
      <c r="K893" s="18"/>
      <c r="L893" s="18"/>
      <c r="M893" s="18"/>
      <c r="N893" s="18"/>
      <c r="O893" s="18"/>
      <c r="P893" s="18"/>
      <c r="Q893" s="18"/>
      <c r="R893" s="18"/>
      <c r="S893" s="18"/>
      <c r="T893" s="18"/>
      <c r="U893" s="18"/>
      <c r="V893" s="18"/>
      <c r="W893" s="18"/>
      <c r="X893" s="18"/>
      <c r="Y893" s="18"/>
    </row>
    <row r="894" spans="1:25" ht="13.5" customHeight="1">
      <c r="A894" s="20"/>
      <c r="B894" s="20"/>
      <c r="C894" s="20"/>
      <c r="D894" s="20"/>
      <c r="E894" s="19"/>
      <c r="F894" s="19"/>
      <c r="G894" s="18"/>
      <c r="H894" s="18"/>
      <c r="I894" s="18"/>
      <c r="J894" s="18"/>
      <c r="K894" s="18"/>
      <c r="L894" s="18"/>
      <c r="M894" s="18"/>
      <c r="N894" s="18"/>
      <c r="O894" s="18"/>
      <c r="P894" s="18"/>
      <c r="Q894" s="18"/>
      <c r="R894" s="18"/>
      <c r="S894" s="18"/>
      <c r="T894" s="18"/>
      <c r="U894" s="18"/>
      <c r="V894" s="18"/>
      <c r="W894" s="18"/>
      <c r="X894" s="18"/>
      <c r="Y894" s="18"/>
    </row>
    <row r="895" spans="1:25" ht="13.5" customHeight="1">
      <c r="A895" s="20"/>
      <c r="B895" s="20"/>
      <c r="C895" s="20"/>
      <c r="D895" s="20"/>
      <c r="E895" s="19"/>
      <c r="F895" s="19"/>
      <c r="G895" s="18"/>
      <c r="H895" s="18"/>
      <c r="I895" s="18"/>
      <c r="J895" s="18"/>
      <c r="K895" s="18"/>
      <c r="L895" s="18"/>
      <c r="M895" s="18"/>
      <c r="N895" s="18"/>
      <c r="O895" s="18"/>
      <c r="P895" s="18"/>
      <c r="Q895" s="18"/>
      <c r="R895" s="18"/>
      <c r="S895" s="18"/>
      <c r="T895" s="18"/>
      <c r="U895" s="18"/>
      <c r="V895" s="18"/>
      <c r="W895" s="18"/>
      <c r="X895" s="18"/>
      <c r="Y895" s="18"/>
    </row>
    <row r="896" spans="1:25" ht="13.5" customHeight="1">
      <c r="A896" s="20"/>
      <c r="B896" s="20"/>
      <c r="C896" s="20"/>
      <c r="D896" s="20"/>
      <c r="E896" s="19"/>
      <c r="F896" s="19"/>
      <c r="G896" s="18"/>
      <c r="H896" s="18"/>
      <c r="I896" s="18"/>
      <c r="J896" s="18"/>
      <c r="K896" s="18"/>
      <c r="L896" s="18"/>
      <c r="M896" s="18"/>
      <c r="N896" s="18"/>
      <c r="O896" s="18"/>
      <c r="P896" s="18"/>
      <c r="Q896" s="18"/>
      <c r="R896" s="18"/>
      <c r="S896" s="18"/>
      <c r="T896" s="18"/>
      <c r="U896" s="18"/>
      <c r="V896" s="18"/>
      <c r="W896" s="18"/>
      <c r="X896" s="18"/>
      <c r="Y896" s="18"/>
    </row>
    <row r="897" spans="1:25" ht="13.5" customHeight="1">
      <c r="A897" s="20"/>
      <c r="B897" s="20"/>
      <c r="C897" s="20"/>
      <c r="D897" s="20"/>
      <c r="E897" s="19"/>
      <c r="F897" s="19"/>
      <c r="G897" s="18"/>
      <c r="H897" s="18"/>
      <c r="I897" s="18"/>
      <c r="J897" s="18"/>
      <c r="K897" s="18"/>
      <c r="L897" s="18"/>
      <c r="M897" s="18"/>
      <c r="N897" s="18"/>
      <c r="O897" s="18"/>
      <c r="P897" s="18"/>
      <c r="Q897" s="18"/>
      <c r="R897" s="18"/>
      <c r="S897" s="18"/>
      <c r="T897" s="18"/>
      <c r="U897" s="18"/>
      <c r="V897" s="18"/>
      <c r="W897" s="18"/>
      <c r="X897" s="18"/>
      <c r="Y897" s="18"/>
    </row>
    <row r="898" spans="1:25" ht="13.5" customHeight="1">
      <c r="A898" s="20"/>
      <c r="B898" s="20"/>
      <c r="C898" s="20"/>
      <c r="D898" s="20"/>
      <c r="E898" s="19"/>
      <c r="F898" s="19"/>
      <c r="G898" s="18"/>
      <c r="H898" s="18"/>
      <c r="I898" s="18"/>
      <c r="J898" s="18"/>
      <c r="K898" s="18"/>
      <c r="L898" s="18"/>
      <c r="M898" s="18"/>
      <c r="N898" s="18"/>
      <c r="O898" s="18"/>
      <c r="P898" s="18"/>
      <c r="Q898" s="18"/>
      <c r="R898" s="18"/>
      <c r="S898" s="18"/>
      <c r="T898" s="18"/>
      <c r="U898" s="18"/>
      <c r="V898" s="18"/>
      <c r="W898" s="18"/>
      <c r="X898" s="18"/>
      <c r="Y898" s="18"/>
    </row>
    <row r="899" spans="1:25" ht="13.5" customHeight="1">
      <c r="A899" s="20"/>
      <c r="B899" s="20"/>
      <c r="C899" s="20"/>
      <c r="D899" s="20"/>
      <c r="E899" s="19"/>
      <c r="F899" s="19"/>
      <c r="G899" s="18"/>
      <c r="H899" s="18"/>
      <c r="I899" s="18"/>
      <c r="J899" s="18"/>
      <c r="K899" s="18"/>
      <c r="L899" s="18"/>
      <c r="M899" s="18"/>
      <c r="N899" s="18"/>
      <c r="O899" s="18"/>
      <c r="P899" s="18"/>
      <c r="Q899" s="18"/>
      <c r="R899" s="18"/>
      <c r="S899" s="18"/>
      <c r="T899" s="18"/>
      <c r="U899" s="18"/>
      <c r="V899" s="18"/>
      <c r="W899" s="18"/>
      <c r="X899" s="18"/>
      <c r="Y899" s="18"/>
    </row>
    <row r="900" spans="1:25" ht="13.5" customHeight="1">
      <c r="A900" s="20"/>
      <c r="B900" s="20"/>
      <c r="C900" s="20"/>
      <c r="D900" s="20"/>
      <c r="E900" s="19"/>
      <c r="F900" s="19"/>
      <c r="G900" s="18"/>
      <c r="H900" s="18"/>
      <c r="I900" s="18"/>
      <c r="J900" s="18"/>
      <c r="K900" s="18"/>
      <c r="L900" s="18"/>
      <c r="M900" s="18"/>
      <c r="N900" s="18"/>
      <c r="O900" s="18"/>
      <c r="P900" s="18"/>
      <c r="Q900" s="18"/>
      <c r="R900" s="18"/>
      <c r="S900" s="18"/>
      <c r="T900" s="18"/>
      <c r="U900" s="18"/>
      <c r="V900" s="18"/>
      <c r="W900" s="18"/>
      <c r="X900" s="18"/>
      <c r="Y900" s="18"/>
    </row>
    <row r="901" spans="1:25" ht="13.5" customHeight="1">
      <c r="A901" s="20"/>
      <c r="B901" s="20"/>
      <c r="C901" s="20"/>
      <c r="D901" s="20"/>
      <c r="E901" s="19"/>
      <c r="F901" s="19"/>
      <c r="G901" s="18"/>
      <c r="H901" s="18"/>
      <c r="I901" s="18"/>
      <c r="J901" s="18"/>
      <c r="K901" s="18"/>
      <c r="L901" s="18"/>
      <c r="M901" s="18"/>
      <c r="N901" s="18"/>
      <c r="O901" s="18"/>
      <c r="P901" s="18"/>
      <c r="Q901" s="18"/>
      <c r="R901" s="18"/>
      <c r="S901" s="18"/>
      <c r="T901" s="18"/>
      <c r="U901" s="18"/>
      <c r="V901" s="18"/>
      <c r="W901" s="18"/>
      <c r="X901" s="18"/>
      <c r="Y901" s="18"/>
    </row>
    <row r="902" spans="1:25" ht="13.5" customHeight="1">
      <c r="A902" s="20"/>
      <c r="B902" s="20"/>
      <c r="C902" s="20"/>
      <c r="D902" s="20"/>
      <c r="E902" s="19"/>
      <c r="F902" s="19"/>
      <c r="G902" s="18"/>
      <c r="H902" s="18"/>
      <c r="I902" s="18"/>
      <c r="J902" s="18"/>
      <c r="K902" s="18"/>
      <c r="L902" s="18"/>
      <c r="M902" s="18"/>
      <c r="N902" s="18"/>
      <c r="O902" s="18"/>
      <c r="P902" s="18"/>
      <c r="Q902" s="18"/>
      <c r="R902" s="18"/>
      <c r="S902" s="18"/>
      <c r="T902" s="18"/>
      <c r="U902" s="18"/>
      <c r="V902" s="18"/>
      <c r="W902" s="18"/>
      <c r="X902" s="18"/>
      <c r="Y902" s="18"/>
    </row>
    <row r="903" spans="1:25" ht="13.5" customHeight="1">
      <c r="A903" s="20"/>
      <c r="B903" s="20"/>
      <c r="C903" s="20"/>
      <c r="D903" s="20"/>
      <c r="E903" s="19"/>
      <c r="F903" s="19"/>
      <c r="G903" s="18"/>
      <c r="H903" s="18"/>
      <c r="I903" s="18"/>
      <c r="J903" s="18"/>
      <c r="K903" s="18"/>
      <c r="L903" s="18"/>
      <c r="M903" s="18"/>
      <c r="N903" s="18"/>
      <c r="O903" s="18"/>
      <c r="P903" s="18"/>
      <c r="Q903" s="18"/>
      <c r="R903" s="18"/>
      <c r="S903" s="18"/>
      <c r="T903" s="18"/>
      <c r="U903" s="18"/>
      <c r="V903" s="18"/>
      <c r="W903" s="18"/>
      <c r="X903" s="18"/>
      <c r="Y903" s="18"/>
    </row>
    <row r="904" spans="1:25" ht="13.5" customHeight="1">
      <c r="A904" s="20"/>
      <c r="B904" s="20"/>
      <c r="C904" s="20"/>
      <c r="D904" s="20"/>
      <c r="E904" s="19"/>
      <c r="F904" s="19"/>
      <c r="G904" s="18"/>
      <c r="H904" s="18"/>
      <c r="I904" s="18"/>
      <c r="J904" s="18"/>
      <c r="K904" s="18"/>
      <c r="L904" s="18"/>
      <c r="M904" s="18"/>
      <c r="N904" s="18"/>
      <c r="O904" s="18"/>
      <c r="P904" s="18"/>
      <c r="Q904" s="18"/>
      <c r="R904" s="18"/>
      <c r="S904" s="18"/>
      <c r="T904" s="18"/>
      <c r="U904" s="18"/>
      <c r="V904" s="18"/>
      <c r="W904" s="18"/>
      <c r="X904" s="18"/>
      <c r="Y904" s="18"/>
    </row>
    <row r="905" spans="1:25" ht="13.5" customHeight="1">
      <c r="A905" s="20"/>
      <c r="B905" s="20"/>
      <c r="C905" s="20"/>
      <c r="D905" s="20"/>
      <c r="E905" s="19"/>
      <c r="F905" s="19"/>
      <c r="G905" s="18"/>
      <c r="H905" s="18"/>
      <c r="I905" s="18"/>
      <c r="J905" s="18"/>
      <c r="K905" s="18"/>
      <c r="L905" s="18"/>
      <c r="M905" s="18"/>
      <c r="N905" s="18"/>
      <c r="O905" s="18"/>
      <c r="P905" s="18"/>
      <c r="Q905" s="18"/>
      <c r="R905" s="18"/>
      <c r="S905" s="18"/>
      <c r="T905" s="18"/>
      <c r="U905" s="18"/>
      <c r="V905" s="18"/>
      <c r="W905" s="18"/>
      <c r="X905" s="18"/>
      <c r="Y905" s="18"/>
    </row>
    <row r="906" spans="1:25" ht="13.5" customHeight="1">
      <c r="A906" s="20"/>
      <c r="B906" s="20"/>
      <c r="C906" s="20"/>
      <c r="D906" s="20"/>
      <c r="E906" s="19"/>
      <c r="F906" s="19"/>
      <c r="G906" s="18"/>
      <c r="H906" s="18"/>
      <c r="I906" s="18"/>
      <c r="J906" s="18"/>
      <c r="K906" s="18"/>
      <c r="L906" s="18"/>
      <c r="M906" s="18"/>
      <c r="N906" s="18"/>
      <c r="O906" s="18"/>
      <c r="P906" s="18"/>
      <c r="Q906" s="18"/>
      <c r="R906" s="18"/>
      <c r="S906" s="18"/>
      <c r="T906" s="18"/>
      <c r="U906" s="18"/>
      <c r="V906" s="18"/>
      <c r="W906" s="18"/>
      <c r="X906" s="18"/>
      <c r="Y906" s="18"/>
    </row>
    <row r="907" spans="1:25" ht="13.5" customHeight="1">
      <c r="A907" s="20"/>
      <c r="B907" s="20"/>
      <c r="C907" s="20"/>
      <c r="D907" s="20"/>
      <c r="E907" s="19"/>
      <c r="F907" s="19"/>
      <c r="G907" s="18"/>
      <c r="H907" s="18"/>
      <c r="I907" s="18"/>
      <c r="J907" s="18"/>
      <c r="K907" s="18"/>
      <c r="L907" s="18"/>
      <c r="M907" s="18"/>
      <c r="N907" s="18"/>
      <c r="O907" s="18"/>
      <c r="P907" s="18"/>
      <c r="Q907" s="18"/>
      <c r="R907" s="18"/>
      <c r="S907" s="18"/>
      <c r="T907" s="18"/>
      <c r="U907" s="18"/>
      <c r="V907" s="18"/>
      <c r="W907" s="18"/>
      <c r="X907" s="18"/>
      <c r="Y907" s="18"/>
    </row>
    <row r="908" spans="1:25" ht="13.5" customHeight="1">
      <c r="A908" s="20"/>
      <c r="B908" s="20"/>
      <c r="C908" s="20"/>
      <c r="D908" s="20"/>
      <c r="E908" s="19"/>
      <c r="F908" s="19"/>
      <c r="G908" s="18"/>
      <c r="H908" s="18"/>
      <c r="I908" s="18"/>
      <c r="J908" s="18"/>
      <c r="K908" s="18"/>
      <c r="L908" s="18"/>
      <c r="M908" s="18"/>
      <c r="N908" s="18"/>
      <c r="O908" s="18"/>
      <c r="P908" s="18"/>
      <c r="Q908" s="18"/>
      <c r="R908" s="18"/>
      <c r="S908" s="18"/>
      <c r="T908" s="18"/>
      <c r="U908" s="18"/>
      <c r="V908" s="18"/>
      <c r="W908" s="18"/>
      <c r="X908" s="18"/>
      <c r="Y908" s="18"/>
    </row>
    <row r="909" spans="1:25" ht="13.5" customHeight="1">
      <c r="A909" s="20"/>
      <c r="B909" s="20"/>
      <c r="C909" s="20"/>
      <c r="D909" s="20"/>
      <c r="E909" s="19"/>
      <c r="F909" s="19"/>
      <c r="G909" s="18"/>
      <c r="H909" s="18"/>
      <c r="I909" s="18"/>
      <c r="J909" s="18"/>
      <c r="K909" s="18"/>
      <c r="L909" s="18"/>
      <c r="M909" s="18"/>
      <c r="N909" s="18"/>
      <c r="O909" s="18"/>
      <c r="P909" s="18"/>
      <c r="Q909" s="18"/>
      <c r="R909" s="18"/>
      <c r="S909" s="18"/>
      <c r="T909" s="18"/>
      <c r="U909" s="18"/>
      <c r="V909" s="18"/>
      <c r="W909" s="18"/>
      <c r="X909" s="18"/>
      <c r="Y909" s="18"/>
    </row>
    <row r="910" spans="1:25" ht="13.5" customHeight="1">
      <c r="A910" s="20"/>
      <c r="B910" s="20"/>
      <c r="C910" s="20"/>
      <c r="D910" s="20"/>
      <c r="E910" s="19"/>
      <c r="F910" s="19"/>
      <c r="G910" s="18"/>
      <c r="H910" s="18"/>
      <c r="I910" s="18"/>
      <c r="J910" s="18"/>
      <c r="K910" s="18"/>
      <c r="L910" s="18"/>
      <c r="M910" s="18"/>
      <c r="N910" s="18"/>
      <c r="O910" s="18"/>
      <c r="P910" s="18"/>
      <c r="Q910" s="18"/>
      <c r="R910" s="18"/>
      <c r="S910" s="18"/>
      <c r="T910" s="18"/>
      <c r="U910" s="18"/>
      <c r="V910" s="18"/>
      <c r="W910" s="18"/>
      <c r="X910" s="18"/>
      <c r="Y910" s="18"/>
    </row>
    <row r="911" spans="1:25" ht="13.5" customHeight="1">
      <c r="A911" s="20"/>
      <c r="B911" s="20"/>
      <c r="C911" s="20"/>
      <c r="D911" s="20"/>
      <c r="E911" s="19"/>
      <c r="F911" s="19"/>
      <c r="G911" s="18"/>
      <c r="H911" s="18"/>
      <c r="I911" s="18"/>
      <c r="J911" s="18"/>
      <c r="K911" s="18"/>
      <c r="L911" s="18"/>
      <c r="M911" s="18"/>
      <c r="N911" s="18"/>
      <c r="O911" s="18"/>
      <c r="P911" s="18"/>
      <c r="Q911" s="18"/>
      <c r="R911" s="18"/>
      <c r="S911" s="18"/>
      <c r="T911" s="18"/>
      <c r="U911" s="18"/>
      <c r="V911" s="18"/>
      <c r="W911" s="18"/>
      <c r="X911" s="18"/>
      <c r="Y911" s="18"/>
    </row>
    <row r="912" spans="1:25" ht="13.5" customHeight="1">
      <c r="A912" s="20"/>
      <c r="B912" s="20"/>
      <c r="C912" s="20"/>
      <c r="D912" s="20"/>
      <c r="E912" s="19"/>
      <c r="F912" s="19"/>
      <c r="G912" s="18"/>
      <c r="H912" s="18"/>
      <c r="I912" s="18"/>
      <c r="J912" s="18"/>
      <c r="K912" s="18"/>
      <c r="L912" s="18"/>
      <c r="M912" s="18"/>
      <c r="N912" s="18"/>
      <c r="O912" s="18"/>
      <c r="P912" s="18"/>
      <c r="Q912" s="18"/>
      <c r="R912" s="18"/>
      <c r="S912" s="18"/>
      <c r="T912" s="18"/>
      <c r="U912" s="18"/>
      <c r="V912" s="18"/>
      <c r="W912" s="18"/>
      <c r="X912" s="18"/>
      <c r="Y912" s="18"/>
    </row>
    <row r="913" spans="1:25" ht="13.5" customHeight="1">
      <c r="A913" s="20"/>
      <c r="B913" s="20"/>
      <c r="C913" s="20"/>
      <c r="D913" s="20"/>
      <c r="E913" s="19"/>
      <c r="F913" s="19"/>
      <c r="G913" s="18"/>
      <c r="H913" s="18"/>
      <c r="I913" s="18"/>
      <c r="J913" s="18"/>
      <c r="K913" s="18"/>
      <c r="L913" s="18"/>
      <c r="M913" s="18"/>
      <c r="N913" s="18"/>
      <c r="O913" s="18"/>
      <c r="P913" s="18"/>
      <c r="Q913" s="18"/>
      <c r="R913" s="18"/>
      <c r="S913" s="18"/>
      <c r="T913" s="18"/>
      <c r="U913" s="18"/>
      <c r="V913" s="18"/>
      <c r="W913" s="18"/>
      <c r="X913" s="18"/>
      <c r="Y913" s="18"/>
    </row>
    <row r="914" spans="1:25" ht="13.5" customHeight="1">
      <c r="A914" s="20"/>
      <c r="B914" s="20"/>
      <c r="C914" s="20"/>
      <c r="D914" s="20"/>
      <c r="E914" s="19"/>
      <c r="F914" s="19"/>
      <c r="G914" s="18"/>
      <c r="H914" s="18"/>
      <c r="I914" s="18"/>
      <c r="J914" s="18"/>
      <c r="K914" s="18"/>
      <c r="L914" s="18"/>
      <c r="M914" s="18"/>
      <c r="N914" s="18"/>
      <c r="O914" s="18"/>
      <c r="P914" s="18"/>
      <c r="Q914" s="18"/>
      <c r="R914" s="18"/>
      <c r="S914" s="18"/>
      <c r="T914" s="18"/>
      <c r="U914" s="18"/>
      <c r="V914" s="18"/>
      <c r="W914" s="18"/>
      <c r="X914" s="18"/>
      <c r="Y914" s="18"/>
    </row>
    <row r="915" spans="1:25" ht="13.5" customHeight="1">
      <c r="A915" s="20"/>
      <c r="B915" s="20"/>
      <c r="C915" s="20"/>
      <c r="D915" s="20"/>
      <c r="E915" s="19"/>
      <c r="F915" s="19"/>
      <c r="G915" s="18"/>
      <c r="H915" s="18"/>
      <c r="I915" s="18"/>
      <c r="J915" s="18"/>
      <c r="K915" s="18"/>
      <c r="L915" s="18"/>
      <c r="M915" s="18"/>
      <c r="N915" s="18"/>
      <c r="O915" s="18"/>
      <c r="P915" s="18"/>
      <c r="Q915" s="18"/>
      <c r="R915" s="18"/>
      <c r="S915" s="18"/>
      <c r="T915" s="18"/>
      <c r="U915" s="18"/>
      <c r="V915" s="18"/>
      <c r="W915" s="18"/>
      <c r="X915" s="18"/>
      <c r="Y915" s="18"/>
    </row>
    <row r="916" spans="1:25" ht="13.5" customHeight="1">
      <c r="A916" s="20"/>
      <c r="B916" s="20"/>
      <c r="C916" s="20"/>
      <c r="D916" s="20"/>
      <c r="E916" s="19"/>
      <c r="F916" s="19"/>
      <c r="G916" s="18"/>
      <c r="H916" s="18"/>
      <c r="I916" s="18"/>
      <c r="J916" s="18"/>
      <c r="K916" s="18"/>
      <c r="L916" s="18"/>
      <c r="M916" s="18"/>
      <c r="N916" s="18"/>
      <c r="O916" s="18"/>
      <c r="P916" s="18"/>
      <c r="Q916" s="18"/>
      <c r="R916" s="18"/>
      <c r="S916" s="18"/>
      <c r="T916" s="18"/>
      <c r="U916" s="18"/>
      <c r="V916" s="18"/>
      <c r="W916" s="18"/>
      <c r="X916" s="18"/>
      <c r="Y916" s="18"/>
    </row>
    <row r="917" spans="1:25" ht="13.5" customHeight="1">
      <c r="A917" s="20"/>
      <c r="B917" s="20"/>
      <c r="C917" s="20"/>
      <c r="D917" s="20"/>
      <c r="E917" s="19"/>
      <c r="F917" s="19"/>
      <c r="G917" s="18"/>
      <c r="H917" s="18"/>
      <c r="I917" s="18"/>
      <c r="J917" s="18"/>
      <c r="K917" s="18"/>
      <c r="L917" s="18"/>
      <c r="M917" s="18"/>
      <c r="N917" s="18"/>
      <c r="O917" s="18"/>
      <c r="P917" s="18"/>
      <c r="Q917" s="18"/>
      <c r="R917" s="18"/>
      <c r="S917" s="18"/>
      <c r="T917" s="18"/>
      <c r="U917" s="18"/>
      <c r="V917" s="18"/>
      <c r="W917" s="18"/>
      <c r="X917" s="18"/>
      <c r="Y917" s="18"/>
    </row>
    <row r="918" spans="1:25" ht="13.5" customHeight="1">
      <c r="A918" s="20"/>
      <c r="B918" s="20"/>
      <c r="C918" s="20"/>
      <c r="D918" s="20"/>
      <c r="E918" s="19"/>
      <c r="F918" s="19"/>
      <c r="G918" s="18"/>
      <c r="H918" s="18"/>
      <c r="I918" s="18"/>
      <c r="J918" s="18"/>
      <c r="K918" s="18"/>
      <c r="L918" s="18"/>
      <c r="M918" s="18"/>
      <c r="N918" s="18"/>
      <c r="O918" s="18"/>
      <c r="P918" s="18"/>
      <c r="Q918" s="18"/>
      <c r="R918" s="18"/>
      <c r="S918" s="18"/>
      <c r="T918" s="18"/>
      <c r="U918" s="18"/>
      <c r="V918" s="18"/>
      <c r="W918" s="18"/>
      <c r="X918" s="18"/>
      <c r="Y918" s="18"/>
    </row>
    <row r="919" spans="1:25" ht="13.5" customHeight="1">
      <c r="A919" s="20"/>
      <c r="B919" s="20"/>
      <c r="C919" s="20"/>
      <c r="D919" s="20"/>
      <c r="E919" s="19"/>
      <c r="F919" s="19"/>
      <c r="G919" s="18"/>
      <c r="H919" s="18"/>
      <c r="I919" s="18"/>
      <c r="J919" s="18"/>
      <c r="K919" s="18"/>
      <c r="L919" s="18"/>
      <c r="M919" s="18"/>
      <c r="N919" s="18"/>
      <c r="O919" s="18"/>
      <c r="P919" s="18"/>
      <c r="Q919" s="18"/>
      <c r="R919" s="18"/>
      <c r="S919" s="18"/>
      <c r="T919" s="18"/>
      <c r="U919" s="18"/>
      <c r="V919" s="18"/>
      <c r="W919" s="18"/>
      <c r="X919" s="18"/>
      <c r="Y919" s="18"/>
    </row>
    <row r="920" spans="1:25" ht="13.5" customHeight="1">
      <c r="A920" s="20"/>
      <c r="B920" s="20"/>
      <c r="C920" s="20"/>
      <c r="D920" s="20"/>
      <c r="E920" s="19"/>
      <c r="F920" s="19"/>
      <c r="G920" s="18"/>
      <c r="H920" s="18"/>
      <c r="I920" s="18"/>
      <c r="J920" s="18"/>
      <c r="K920" s="18"/>
      <c r="L920" s="18"/>
      <c r="M920" s="18"/>
      <c r="N920" s="18"/>
      <c r="O920" s="18"/>
      <c r="P920" s="18"/>
      <c r="Q920" s="18"/>
      <c r="R920" s="18"/>
      <c r="S920" s="18"/>
      <c r="T920" s="18"/>
      <c r="U920" s="18"/>
      <c r="V920" s="18"/>
      <c r="W920" s="18"/>
      <c r="X920" s="18"/>
      <c r="Y920" s="18"/>
    </row>
    <row r="921" spans="1:25" ht="13.5" customHeight="1">
      <c r="A921" s="20"/>
      <c r="B921" s="20"/>
      <c r="C921" s="20"/>
      <c r="D921" s="20"/>
      <c r="E921" s="19"/>
      <c r="F921" s="19"/>
      <c r="G921" s="18"/>
      <c r="H921" s="18"/>
      <c r="I921" s="18"/>
      <c r="J921" s="18"/>
      <c r="K921" s="18"/>
      <c r="L921" s="18"/>
      <c r="M921" s="18"/>
      <c r="N921" s="18"/>
      <c r="O921" s="18"/>
      <c r="P921" s="18"/>
      <c r="Q921" s="18"/>
      <c r="R921" s="18"/>
      <c r="S921" s="18"/>
      <c r="T921" s="18"/>
      <c r="U921" s="18"/>
      <c r="V921" s="18"/>
      <c r="W921" s="18"/>
      <c r="X921" s="18"/>
      <c r="Y921" s="18"/>
    </row>
    <row r="922" spans="1:25" ht="13.5" customHeight="1">
      <c r="A922" s="20"/>
      <c r="B922" s="20"/>
      <c r="C922" s="20"/>
      <c r="D922" s="20"/>
      <c r="E922" s="19"/>
      <c r="F922" s="19"/>
      <c r="G922" s="18"/>
      <c r="H922" s="18"/>
      <c r="I922" s="18"/>
      <c r="J922" s="18"/>
      <c r="K922" s="18"/>
      <c r="L922" s="18"/>
      <c r="M922" s="18"/>
      <c r="N922" s="18"/>
      <c r="O922" s="18"/>
      <c r="P922" s="18"/>
      <c r="Q922" s="18"/>
      <c r="R922" s="18"/>
      <c r="S922" s="18"/>
      <c r="T922" s="18"/>
      <c r="U922" s="18"/>
      <c r="V922" s="18"/>
      <c r="W922" s="18"/>
      <c r="X922" s="18"/>
      <c r="Y922" s="18"/>
    </row>
    <row r="923" spans="1:25" ht="13.5" customHeight="1">
      <c r="A923" s="20"/>
      <c r="B923" s="20"/>
      <c r="C923" s="20"/>
      <c r="D923" s="20"/>
      <c r="E923" s="19"/>
      <c r="F923" s="19"/>
      <c r="G923" s="18"/>
      <c r="H923" s="18"/>
      <c r="I923" s="18"/>
      <c r="J923" s="18"/>
      <c r="K923" s="18"/>
      <c r="L923" s="18"/>
      <c r="M923" s="18"/>
      <c r="N923" s="18"/>
      <c r="O923" s="18"/>
      <c r="P923" s="18"/>
      <c r="Q923" s="18"/>
      <c r="R923" s="18"/>
      <c r="S923" s="18"/>
      <c r="T923" s="18"/>
      <c r="U923" s="18"/>
      <c r="V923" s="18"/>
      <c r="W923" s="18"/>
      <c r="X923" s="18"/>
      <c r="Y923" s="18"/>
    </row>
    <row r="924" spans="1:25" ht="13.5" customHeight="1">
      <c r="A924" s="20"/>
      <c r="B924" s="20"/>
      <c r="C924" s="20"/>
      <c r="D924" s="20"/>
      <c r="E924" s="19"/>
      <c r="F924" s="19"/>
      <c r="G924" s="18"/>
      <c r="H924" s="18"/>
      <c r="I924" s="18"/>
      <c r="J924" s="18"/>
      <c r="K924" s="18"/>
      <c r="L924" s="18"/>
      <c r="M924" s="18"/>
      <c r="N924" s="18"/>
      <c r="O924" s="18"/>
      <c r="P924" s="18"/>
      <c r="Q924" s="18"/>
      <c r="R924" s="18"/>
      <c r="S924" s="18"/>
      <c r="T924" s="18"/>
      <c r="U924" s="18"/>
      <c r="V924" s="18"/>
      <c r="W924" s="18"/>
      <c r="X924" s="18"/>
      <c r="Y924" s="18"/>
    </row>
    <row r="925" spans="1:25" ht="13.5" customHeight="1">
      <c r="A925" s="20"/>
      <c r="B925" s="20"/>
      <c r="C925" s="20"/>
      <c r="D925" s="20"/>
      <c r="E925" s="19"/>
      <c r="F925" s="19"/>
      <c r="G925" s="18"/>
      <c r="H925" s="18"/>
      <c r="I925" s="18"/>
      <c r="J925" s="18"/>
      <c r="K925" s="18"/>
      <c r="L925" s="18"/>
      <c r="M925" s="18"/>
      <c r="N925" s="18"/>
      <c r="O925" s="18"/>
      <c r="P925" s="18"/>
      <c r="Q925" s="18"/>
      <c r="R925" s="18"/>
      <c r="S925" s="18"/>
      <c r="T925" s="18"/>
      <c r="U925" s="18"/>
      <c r="V925" s="18"/>
      <c r="W925" s="18"/>
      <c r="X925" s="18"/>
      <c r="Y925" s="18"/>
    </row>
    <row r="926" spans="1:25" ht="13.5" customHeight="1">
      <c r="A926" s="20"/>
      <c r="B926" s="20"/>
      <c r="C926" s="20"/>
      <c r="D926" s="20"/>
      <c r="E926" s="19"/>
      <c r="F926" s="19"/>
      <c r="G926" s="18"/>
      <c r="H926" s="18"/>
      <c r="I926" s="18"/>
      <c r="J926" s="18"/>
      <c r="K926" s="18"/>
      <c r="L926" s="18"/>
      <c r="M926" s="18"/>
      <c r="N926" s="18"/>
      <c r="O926" s="18"/>
      <c r="P926" s="18"/>
      <c r="Q926" s="18"/>
      <c r="R926" s="18"/>
      <c r="S926" s="18"/>
      <c r="T926" s="18"/>
      <c r="U926" s="18"/>
      <c r="V926" s="18"/>
      <c r="W926" s="18"/>
      <c r="X926" s="18"/>
      <c r="Y926" s="18"/>
    </row>
    <row r="927" spans="1:25" ht="13.5" customHeight="1">
      <c r="A927" s="20"/>
      <c r="B927" s="20"/>
      <c r="C927" s="20"/>
      <c r="D927" s="20"/>
      <c r="E927" s="19"/>
      <c r="F927" s="19"/>
      <c r="G927" s="18"/>
      <c r="H927" s="18"/>
      <c r="I927" s="18"/>
      <c r="J927" s="18"/>
      <c r="K927" s="18"/>
      <c r="L927" s="18"/>
      <c r="M927" s="18"/>
      <c r="N927" s="18"/>
      <c r="O927" s="18"/>
      <c r="P927" s="18"/>
      <c r="Q927" s="18"/>
      <c r="R927" s="18"/>
      <c r="S927" s="18"/>
      <c r="T927" s="18"/>
      <c r="U927" s="18"/>
      <c r="V927" s="18"/>
      <c r="W927" s="18"/>
      <c r="X927" s="18"/>
      <c r="Y927" s="18"/>
    </row>
    <row r="928" spans="1:25" ht="13.5" customHeight="1">
      <c r="A928" s="20"/>
      <c r="B928" s="20"/>
      <c r="C928" s="20"/>
      <c r="D928" s="20"/>
      <c r="E928" s="19"/>
      <c r="F928" s="19"/>
      <c r="G928" s="18"/>
      <c r="H928" s="18"/>
      <c r="I928" s="18"/>
      <c r="J928" s="18"/>
      <c r="K928" s="18"/>
      <c r="L928" s="18"/>
      <c r="M928" s="18"/>
      <c r="N928" s="18"/>
      <c r="O928" s="18"/>
      <c r="P928" s="18"/>
      <c r="Q928" s="18"/>
      <c r="R928" s="18"/>
      <c r="S928" s="18"/>
      <c r="T928" s="18"/>
      <c r="U928" s="18"/>
      <c r="V928" s="18"/>
      <c r="W928" s="18"/>
      <c r="X928" s="18"/>
      <c r="Y928" s="18"/>
    </row>
    <row r="929" spans="1:25" ht="13.5" customHeight="1">
      <c r="A929" s="20"/>
      <c r="B929" s="20"/>
      <c r="C929" s="20"/>
      <c r="D929" s="20"/>
      <c r="E929" s="19"/>
      <c r="F929" s="19"/>
      <c r="G929" s="18"/>
      <c r="H929" s="18"/>
      <c r="I929" s="18"/>
      <c r="J929" s="18"/>
      <c r="K929" s="18"/>
      <c r="L929" s="18"/>
      <c r="M929" s="18"/>
      <c r="N929" s="18"/>
      <c r="O929" s="18"/>
      <c r="P929" s="18"/>
      <c r="Q929" s="18"/>
      <c r="R929" s="18"/>
      <c r="S929" s="18"/>
      <c r="T929" s="18"/>
      <c r="U929" s="18"/>
      <c r="V929" s="18"/>
      <c r="W929" s="18"/>
      <c r="X929" s="18"/>
      <c r="Y929" s="18"/>
    </row>
    <row r="930" spans="1:25" ht="13.5" customHeight="1">
      <c r="A930" s="20"/>
      <c r="B930" s="20"/>
      <c r="C930" s="20"/>
      <c r="D930" s="20"/>
      <c r="E930" s="19"/>
      <c r="F930" s="19"/>
      <c r="G930" s="18"/>
      <c r="H930" s="18"/>
      <c r="I930" s="18"/>
      <c r="J930" s="18"/>
      <c r="K930" s="18"/>
      <c r="L930" s="18"/>
      <c r="M930" s="18"/>
      <c r="N930" s="18"/>
      <c r="O930" s="18"/>
      <c r="P930" s="18"/>
      <c r="Q930" s="18"/>
      <c r="R930" s="18"/>
      <c r="S930" s="18"/>
      <c r="T930" s="18"/>
      <c r="U930" s="18"/>
      <c r="V930" s="18"/>
      <c r="W930" s="18"/>
      <c r="X930" s="18"/>
      <c r="Y930" s="18"/>
    </row>
    <row r="931" spans="1:25" ht="13.5" customHeight="1">
      <c r="A931" s="20"/>
      <c r="B931" s="20"/>
      <c r="C931" s="20"/>
      <c r="D931" s="20"/>
      <c r="E931" s="19"/>
      <c r="F931" s="19"/>
      <c r="G931" s="18"/>
      <c r="H931" s="18"/>
      <c r="I931" s="18"/>
      <c r="J931" s="18"/>
      <c r="K931" s="18"/>
      <c r="L931" s="18"/>
      <c r="M931" s="18"/>
      <c r="N931" s="18"/>
      <c r="O931" s="18"/>
      <c r="P931" s="18"/>
      <c r="Q931" s="18"/>
      <c r="R931" s="18"/>
      <c r="S931" s="18"/>
      <c r="T931" s="18"/>
      <c r="U931" s="18"/>
      <c r="V931" s="18"/>
      <c r="W931" s="18"/>
      <c r="X931" s="18"/>
      <c r="Y931" s="18"/>
    </row>
    <row r="932" spans="1:25" ht="13.5" customHeight="1">
      <c r="A932" s="20"/>
      <c r="B932" s="20"/>
      <c r="C932" s="20"/>
      <c r="D932" s="20"/>
      <c r="E932" s="19"/>
      <c r="F932" s="19"/>
      <c r="G932" s="18"/>
      <c r="H932" s="18"/>
      <c r="I932" s="18"/>
      <c r="J932" s="18"/>
      <c r="K932" s="18"/>
      <c r="L932" s="18"/>
      <c r="M932" s="18"/>
      <c r="N932" s="18"/>
      <c r="O932" s="18"/>
      <c r="P932" s="18"/>
      <c r="Q932" s="18"/>
      <c r="R932" s="18"/>
      <c r="S932" s="18"/>
      <c r="T932" s="18"/>
      <c r="U932" s="18"/>
      <c r="V932" s="18"/>
      <c r="W932" s="18"/>
      <c r="X932" s="18"/>
      <c r="Y932" s="18"/>
    </row>
    <row r="933" spans="1:25" ht="13.5" customHeight="1">
      <c r="A933" s="20"/>
      <c r="B933" s="20"/>
      <c r="C933" s="20"/>
      <c r="D933" s="20"/>
      <c r="E933" s="19"/>
      <c r="F933" s="19"/>
      <c r="G933" s="18"/>
      <c r="H933" s="18"/>
      <c r="I933" s="18"/>
      <c r="J933" s="18"/>
      <c r="K933" s="18"/>
      <c r="L933" s="18"/>
      <c r="M933" s="18"/>
      <c r="N933" s="18"/>
      <c r="O933" s="18"/>
      <c r="P933" s="18"/>
      <c r="Q933" s="18"/>
      <c r="R933" s="18"/>
      <c r="S933" s="18"/>
      <c r="T933" s="18"/>
      <c r="U933" s="18"/>
      <c r="V933" s="18"/>
      <c r="W933" s="18"/>
      <c r="X933" s="18"/>
      <c r="Y933" s="18"/>
    </row>
    <row r="934" spans="1:25" ht="13.5" customHeight="1">
      <c r="A934" s="20"/>
      <c r="B934" s="20"/>
      <c r="C934" s="20"/>
      <c r="D934" s="20"/>
      <c r="E934" s="19"/>
      <c r="F934" s="19"/>
      <c r="G934" s="18"/>
      <c r="H934" s="18"/>
      <c r="I934" s="18"/>
      <c r="J934" s="18"/>
      <c r="K934" s="18"/>
      <c r="L934" s="18"/>
      <c r="M934" s="18"/>
      <c r="N934" s="18"/>
      <c r="O934" s="18"/>
      <c r="P934" s="18"/>
      <c r="Q934" s="18"/>
      <c r="R934" s="18"/>
      <c r="S934" s="18"/>
      <c r="T934" s="18"/>
      <c r="U934" s="18"/>
      <c r="V934" s="18"/>
      <c r="W934" s="18"/>
      <c r="X934" s="18"/>
      <c r="Y934" s="18"/>
    </row>
    <row r="935" spans="1:25" ht="13.5" customHeight="1">
      <c r="A935" s="20"/>
      <c r="B935" s="20"/>
      <c r="C935" s="20"/>
      <c r="D935" s="20"/>
      <c r="E935" s="19"/>
      <c r="F935" s="19"/>
      <c r="G935" s="18"/>
      <c r="H935" s="18"/>
      <c r="I935" s="18"/>
      <c r="J935" s="18"/>
      <c r="K935" s="18"/>
      <c r="L935" s="18"/>
      <c r="M935" s="18"/>
      <c r="N935" s="18"/>
      <c r="O935" s="18"/>
      <c r="P935" s="18"/>
      <c r="Q935" s="18"/>
      <c r="R935" s="18"/>
      <c r="S935" s="18"/>
      <c r="T935" s="18"/>
      <c r="U935" s="18"/>
      <c r="V935" s="18"/>
      <c r="W935" s="18"/>
      <c r="X935" s="18"/>
      <c r="Y935" s="18"/>
    </row>
    <row r="936" spans="1:25" ht="13.5" customHeight="1">
      <c r="A936" s="20"/>
      <c r="B936" s="20"/>
      <c r="C936" s="20"/>
      <c r="D936" s="20"/>
      <c r="E936" s="19"/>
      <c r="F936" s="19"/>
      <c r="G936" s="18"/>
      <c r="H936" s="18"/>
      <c r="I936" s="18"/>
      <c r="J936" s="18"/>
      <c r="K936" s="18"/>
      <c r="L936" s="18"/>
      <c r="M936" s="18"/>
      <c r="N936" s="18"/>
      <c r="O936" s="18"/>
      <c r="P936" s="18"/>
      <c r="Q936" s="18"/>
      <c r="R936" s="18"/>
      <c r="S936" s="18"/>
      <c r="T936" s="18"/>
      <c r="U936" s="18"/>
      <c r="V936" s="18"/>
      <c r="W936" s="18"/>
      <c r="X936" s="18"/>
      <c r="Y936" s="18"/>
    </row>
    <row r="937" spans="1:25" ht="13.5" customHeight="1">
      <c r="A937" s="20"/>
      <c r="B937" s="20"/>
      <c r="C937" s="20"/>
      <c r="D937" s="20"/>
      <c r="E937" s="19"/>
      <c r="F937" s="19"/>
      <c r="G937" s="18"/>
      <c r="H937" s="18"/>
      <c r="I937" s="18"/>
      <c r="J937" s="18"/>
      <c r="K937" s="18"/>
      <c r="L937" s="18"/>
      <c r="M937" s="18"/>
      <c r="N937" s="18"/>
      <c r="O937" s="18"/>
      <c r="P937" s="18"/>
      <c r="Q937" s="18"/>
      <c r="R937" s="18"/>
      <c r="S937" s="18"/>
      <c r="T937" s="18"/>
      <c r="U937" s="18"/>
      <c r="V937" s="18"/>
      <c r="W937" s="18"/>
      <c r="X937" s="18"/>
      <c r="Y937" s="18"/>
    </row>
    <row r="938" spans="1:25" ht="13.5" customHeight="1">
      <c r="A938" s="20"/>
      <c r="B938" s="20"/>
      <c r="C938" s="20"/>
      <c r="D938" s="20"/>
      <c r="E938" s="19"/>
      <c r="F938" s="19"/>
      <c r="G938" s="18"/>
      <c r="H938" s="18"/>
      <c r="I938" s="18"/>
      <c r="J938" s="18"/>
      <c r="K938" s="18"/>
      <c r="L938" s="18"/>
      <c r="M938" s="18"/>
      <c r="N938" s="18"/>
      <c r="O938" s="18"/>
      <c r="P938" s="18"/>
      <c r="Q938" s="18"/>
      <c r="R938" s="18"/>
      <c r="S938" s="18"/>
      <c r="T938" s="18"/>
      <c r="U938" s="18"/>
      <c r="V938" s="18"/>
      <c r="W938" s="18"/>
      <c r="X938" s="18"/>
      <c r="Y938" s="18"/>
    </row>
    <row r="939" spans="1:25" ht="13.5" customHeight="1">
      <c r="A939" s="20"/>
      <c r="B939" s="20"/>
      <c r="C939" s="20"/>
      <c r="D939" s="20"/>
      <c r="E939" s="19"/>
      <c r="F939" s="19"/>
      <c r="G939" s="18"/>
      <c r="H939" s="18"/>
      <c r="I939" s="18"/>
      <c r="J939" s="18"/>
      <c r="K939" s="18"/>
      <c r="L939" s="18"/>
      <c r="M939" s="18"/>
      <c r="N939" s="18"/>
      <c r="O939" s="18"/>
      <c r="P939" s="18"/>
      <c r="Q939" s="18"/>
      <c r="R939" s="18"/>
      <c r="S939" s="18"/>
      <c r="T939" s="18"/>
      <c r="U939" s="18"/>
      <c r="V939" s="18"/>
      <c r="W939" s="18"/>
      <c r="X939" s="18"/>
      <c r="Y939" s="18"/>
    </row>
    <row r="940" spans="1:25" ht="13.5" customHeight="1">
      <c r="A940" s="20"/>
      <c r="B940" s="20"/>
      <c r="C940" s="20"/>
      <c r="D940" s="20"/>
      <c r="E940" s="19"/>
      <c r="F940" s="19"/>
      <c r="G940" s="18"/>
      <c r="H940" s="18"/>
      <c r="I940" s="18"/>
      <c r="J940" s="18"/>
      <c r="K940" s="18"/>
      <c r="L940" s="18"/>
      <c r="M940" s="18"/>
      <c r="N940" s="18"/>
      <c r="O940" s="18"/>
      <c r="P940" s="18"/>
      <c r="Q940" s="18"/>
      <c r="R940" s="18"/>
      <c r="S940" s="18"/>
      <c r="T940" s="18"/>
      <c r="U940" s="18"/>
      <c r="V940" s="18"/>
      <c r="W940" s="18"/>
      <c r="X940" s="18"/>
      <c r="Y940" s="18"/>
    </row>
    <row r="941" spans="1:25" ht="13.5" customHeight="1">
      <c r="A941" s="20"/>
      <c r="B941" s="20"/>
      <c r="C941" s="20"/>
      <c r="D941" s="20"/>
      <c r="E941" s="19"/>
      <c r="F941" s="19"/>
      <c r="G941" s="18"/>
      <c r="H941" s="18"/>
      <c r="I941" s="18"/>
      <c r="J941" s="18"/>
      <c r="K941" s="18"/>
      <c r="L941" s="18"/>
      <c r="M941" s="18"/>
      <c r="N941" s="18"/>
      <c r="O941" s="18"/>
      <c r="P941" s="18"/>
      <c r="Q941" s="18"/>
      <c r="R941" s="18"/>
      <c r="S941" s="18"/>
      <c r="T941" s="18"/>
      <c r="U941" s="18"/>
      <c r="V941" s="18"/>
      <c r="W941" s="18"/>
      <c r="X941" s="18"/>
      <c r="Y941" s="18"/>
    </row>
    <row r="942" spans="1:25" ht="13.5" customHeight="1">
      <c r="A942" s="20"/>
      <c r="B942" s="20"/>
      <c r="C942" s="20"/>
      <c r="D942" s="20"/>
      <c r="E942" s="19"/>
      <c r="F942" s="19"/>
      <c r="G942" s="18"/>
      <c r="H942" s="18"/>
      <c r="I942" s="18"/>
      <c r="J942" s="18"/>
      <c r="K942" s="18"/>
      <c r="L942" s="18"/>
      <c r="M942" s="18"/>
      <c r="N942" s="18"/>
      <c r="O942" s="18"/>
      <c r="P942" s="18"/>
      <c r="Q942" s="18"/>
      <c r="R942" s="18"/>
      <c r="S942" s="18"/>
      <c r="T942" s="18"/>
      <c r="U942" s="18"/>
      <c r="V942" s="18"/>
      <c r="W942" s="18"/>
      <c r="X942" s="18"/>
      <c r="Y942" s="18"/>
    </row>
    <row r="943" spans="1:25" ht="13.5" customHeight="1">
      <c r="A943" s="20"/>
      <c r="B943" s="20"/>
      <c r="C943" s="20"/>
      <c r="D943" s="20"/>
      <c r="E943" s="19"/>
      <c r="F943" s="19"/>
      <c r="G943" s="18"/>
      <c r="H943" s="18"/>
      <c r="I943" s="18"/>
      <c r="J943" s="18"/>
      <c r="K943" s="18"/>
      <c r="L943" s="18"/>
      <c r="M943" s="18"/>
      <c r="N943" s="18"/>
      <c r="O943" s="18"/>
      <c r="P943" s="18"/>
      <c r="Q943" s="18"/>
      <c r="R943" s="18"/>
      <c r="S943" s="18"/>
      <c r="T943" s="18"/>
      <c r="U943" s="18"/>
      <c r="V943" s="18"/>
      <c r="W943" s="18"/>
      <c r="X943" s="18"/>
      <c r="Y943" s="18"/>
    </row>
    <row r="944" spans="1:25" ht="13.5" customHeight="1">
      <c r="A944" s="20"/>
      <c r="B944" s="20"/>
      <c r="C944" s="20"/>
      <c r="D944" s="20"/>
      <c r="E944" s="19"/>
      <c r="F944" s="19"/>
      <c r="G944" s="18"/>
      <c r="H944" s="18"/>
      <c r="I944" s="18"/>
      <c r="J944" s="18"/>
      <c r="K944" s="18"/>
      <c r="L944" s="18"/>
      <c r="M944" s="18"/>
      <c r="N944" s="18"/>
      <c r="O944" s="18"/>
      <c r="P944" s="18"/>
      <c r="Q944" s="18"/>
      <c r="R944" s="18"/>
      <c r="S944" s="18"/>
      <c r="T944" s="18"/>
      <c r="U944" s="18"/>
      <c r="V944" s="18"/>
      <c r="W944" s="18"/>
      <c r="X944" s="18"/>
      <c r="Y944" s="18"/>
    </row>
    <row r="945" spans="1:25" ht="13.5" customHeight="1">
      <c r="A945" s="20"/>
      <c r="B945" s="20"/>
      <c r="C945" s="20"/>
      <c r="D945" s="20"/>
      <c r="E945" s="19"/>
      <c r="F945" s="19"/>
      <c r="G945" s="18"/>
      <c r="H945" s="18"/>
      <c r="I945" s="18"/>
      <c r="J945" s="18"/>
      <c r="K945" s="18"/>
      <c r="L945" s="18"/>
      <c r="M945" s="18"/>
      <c r="N945" s="18"/>
      <c r="O945" s="18"/>
      <c r="P945" s="18"/>
      <c r="Q945" s="18"/>
      <c r="R945" s="18"/>
      <c r="S945" s="18"/>
      <c r="T945" s="18"/>
      <c r="U945" s="18"/>
      <c r="V945" s="18"/>
      <c r="W945" s="18"/>
      <c r="X945" s="18"/>
      <c r="Y945" s="18"/>
    </row>
    <row r="946" spans="1:25" ht="13.5" customHeight="1">
      <c r="A946" s="20"/>
      <c r="B946" s="20"/>
      <c r="C946" s="20"/>
      <c r="D946" s="20"/>
      <c r="E946" s="19"/>
      <c r="F946" s="19"/>
      <c r="G946" s="18"/>
      <c r="H946" s="18"/>
      <c r="I946" s="18"/>
      <c r="J946" s="18"/>
      <c r="K946" s="18"/>
      <c r="L946" s="18"/>
      <c r="M946" s="18"/>
      <c r="N946" s="18"/>
      <c r="O946" s="18"/>
      <c r="P946" s="18"/>
      <c r="Q946" s="18"/>
      <c r="R946" s="18"/>
      <c r="S946" s="18"/>
      <c r="T946" s="18"/>
      <c r="U946" s="18"/>
      <c r="V946" s="18"/>
      <c r="W946" s="18"/>
      <c r="X946" s="18"/>
      <c r="Y946" s="18"/>
    </row>
    <row r="947" spans="1:25" ht="13.5" customHeight="1">
      <c r="A947" s="20"/>
      <c r="B947" s="20"/>
      <c r="C947" s="20"/>
      <c r="D947" s="20"/>
      <c r="E947" s="19"/>
      <c r="F947" s="19"/>
      <c r="G947" s="18"/>
      <c r="H947" s="18"/>
      <c r="I947" s="18"/>
      <c r="J947" s="18"/>
      <c r="K947" s="18"/>
      <c r="L947" s="18"/>
      <c r="M947" s="18"/>
      <c r="N947" s="18"/>
      <c r="O947" s="18"/>
      <c r="P947" s="18"/>
      <c r="Q947" s="18"/>
      <c r="R947" s="18"/>
      <c r="S947" s="18"/>
      <c r="T947" s="18"/>
      <c r="U947" s="18"/>
      <c r="V947" s="18"/>
      <c r="W947" s="18"/>
      <c r="X947" s="18"/>
      <c r="Y947" s="18"/>
    </row>
    <row r="948" spans="1:25" ht="13.5" customHeight="1">
      <c r="A948" s="20"/>
      <c r="B948" s="20"/>
      <c r="C948" s="20"/>
      <c r="D948" s="20"/>
      <c r="E948" s="19"/>
      <c r="F948" s="19"/>
      <c r="G948" s="18"/>
      <c r="H948" s="18"/>
      <c r="I948" s="18"/>
      <c r="J948" s="18"/>
      <c r="K948" s="18"/>
      <c r="L948" s="18"/>
      <c r="M948" s="18"/>
      <c r="N948" s="18"/>
      <c r="O948" s="18"/>
      <c r="P948" s="18"/>
      <c r="Q948" s="18"/>
      <c r="R948" s="18"/>
      <c r="S948" s="18"/>
      <c r="T948" s="18"/>
      <c r="U948" s="18"/>
      <c r="V948" s="18"/>
      <c r="W948" s="18"/>
      <c r="X948" s="18"/>
      <c r="Y948" s="18"/>
    </row>
    <row r="949" spans="1:25" ht="13.5" customHeight="1">
      <c r="A949" s="20"/>
      <c r="B949" s="20"/>
      <c r="C949" s="20"/>
      <c r="D949" s="20"/>
      <c r="E949" s="19"/>
      <c r="F949" s="19"/>
      <c r="G949" s="18"/>
      <c r="H949" s="18"/>
      <c r="I949" s="18"/>
      <c r="J949" s="18"/>
      <c r="K949" s="18"/>
      <c r="L949" s="18"/>
      <c r="M949" s="18"/>
      <c r="N949" s="18"/>
      <c r="O949" s="18"/>
      <c r="P949" s="18"/>
      <c r="Q949" s="18"/>
      <c r="R949" s="18"/>
      <c r="S949" s="18"/>
      <c r="T949" s="18"/>
      <c r="U949" s="18"/>
      <c r="V949" s="18"/>
      <c r="W949" s="18"/>
      <c r="X949" s="18"/>
      <c r="Y949" s="18"/>
    </row>
    <row r="950" spans="1:25" ht="13.5" customHeight="1">
      <c r="A950" s="20"/>
      <c r="B950" s="20"/>
      <c r="C950" s="20"/>
      <c r="D950" s="20"/>
      <c r="E950" s="19"/>
      <c r="F950" s="19"/>
      <c r="G950" s="18"/>
      <c r="H950" s="18"/>
      <c r="I950" s="18"/>
      <c r="J950" s="18"/>
      <c r="K950" s="18"/>
      <c r="L950" s="18"/>
      <c r="M950" s="18"/>
      <c r="N950" s="18"/>
      <c r="O950" s="18"/>
      <c r="P950" s="18"/>
      <c r="Q950" s="18"/>
      <c r="R950" s="18"/>
      <c r="S950" s="18"/>
      <c r="T950" s="18"/>
      <c r="U950" s="18"/>
      <c r="V950" s="18"/>
      <c r="W950" s="18"/>
      <c r="X950" s="18"/>
      <c r="Y950" s="18"/>
    </row>
    <row r="951" spans="1:25" ht="13.5" customHeight="1">
      <c r="A951" s="20"/>
      <c r="B951" s="20"/>
      <c r="C951" s="20"/>
      <c r="D951" s="20"/>
      <c r="E951" s="19"/>
      <c r="F951" s="19"/>
      <c r="G951" s="18"/>
      <c r="H951" s="18"/>
      <c r="I951" s="18"/>
      <c r="J951" s="18"/>
      <c r="K951" s="18"/>
      <c r="L951" s="18"/>
      <c r="M951" s="18"/>
      <c r="N951" s="18"/>
      <c r="O951" s="18"/>
      <c r="P951" s="18"/>
      <c r="Q951" s="18"/>
      <c r="R951" s="18"/>
      <c r="S951" s="18"/>
      <c r="T951" s="18"/>
      <c r="U951" s="18"/>
      <c r="V951" s="18"/>
      <c r="W951" s="18"/>
      <c r="X951" s="18"/>
      <c r="Y951" s="18"/>
    </row>
    <row r="952" spans="1:25" ht="13.5" customHeight="1">
      <c r="A952" s="20"/>
      <c r="B952" s="20"/>
      <c r="C952" s="20"/>
      <c r="D952" s="20"/>
      <c r="E952" s="19"/>
      <c r="F952" s="19"/>
      <c r="G952" s="18"/>
      <c r="H952" s="18"/>
      <c r="I952" s="18"/>
      <c r="J952" s="18"/>
      <c r="K952" s="18"/>
      <c r="L952" s="18"/>
      <c r="M952" s="18"/>
      <c r="N952" s="18"/>
      <c r="O952" s="18"/>
      <c r="P952" s="18"/>
      <c r="Q952" s="18"/>
      <c r="R952" s="18"/>
      <c r="S952" s="18"/>
      <c r="T952" s="18"/>
      <c r="U952" s="18"/>
      <c r="V952" s="18"/>
      <c r="W952" s="18"/>
      <c r="X952" s="18"/>
      <c r="Y952" s="18"/>
    </row>
    <row r="953" spans="1:25" ht="13.5" customHeight="1">
      <c r="A953" s="20"/>
      <c r="B953" s="20"/>
      <c r="C953" s="20"/>
      <c r="D953" s="20"/>
      <c r="E953" s="19"/>
      <c r="F953" s="19"/>
      <c r="G953" s="18"/>
      <c r="H953" s="18"/>
      <c r="I953" s="18"/>
      <c r="J953" s="18"/>
      <c r="K953" s="18"/>
      <c r="L953" s="18"/>
      <c r="M953" s="18"/>
      <c r="N953" s="18"/>
      <c r="O953" s="18"/>
      <c r="P953" s="18"/>
      <c r="Q953" s="18"/>
      <c r="R953" s="18"/>
      <c r="S953" s="18"/>
      <c r="T953" s="18"/>
      <c r="U953" s="18"/>
      <c r="V953" s="18"/>
      <c r="W953" s="18"/>
      <c r="X953" s="18"/>
      <c r="Y953" s="18"/>
    </row>
    <row r="954" spans="1:25" ht="13.5" customHeight="1">
      <c r="A954" s="20"/>
      <c r="B954" s="20"/>
      <c r="C954" s="20"/>
      <c r="D954" s="20"/>
      <c r="E954" s="19"/>
      <c r="F954" s="19"/>
      <c r="G954" s="18"/>
      <c r="H954" s="18"/>
      <c r="I954" s="18"/>
      <c r="J954" s="18"/>
      <c r="K954" s="18"/>
      <c r="L954" s="18"/>
      <c r="M954" s="18"/>
      <c r="N954" s="18"/>
      <c r="O954" s="18"/>
      <c r="P954" s="18"/>
      <c r="Q954" s="18"/>
      <c r="R954" s="18"/>
      <c r="S954" s="18"/>
      <c r="T954" s="18"/>
      <c r="U954" s="18"/>
      <c r="V954" s="18"/>
      <c r="W954" s="18"/>
      <c r="X954" s="18"/>
      <c r="Y954" s="18"/>
    </row>
    <row r="955" spans="1:25" ht="13.5" customHeight="1">
      <c r="A955" s="20"/>
      <c r="B955" s="20"/>
      <c r="C955" s="20"/>
      <c r="D955" s="20"/>
      <c r="E955" s="19"/>
      <c r="F955" s="19"/>
      <c r="G955" s="18"/>
      <c r="H955" s="18"/>
      <c r="I955" s="18"/>
      <c r="J955" s="18"/>
      <c r="K955" s="18"/>
      <c r="L955" s="18"/>
      <c r="M955" s="18"/>
      <c r="N955" s="18"/>
      <c r="O955" s="18"/>
      <c r="P955" s="18"/>
      <c r="Q955" s="18"/>
      <c r="R955" s="18"/>
      <c r="S955" s="18"/>
      <c r="T955" s="18"/>
      <c r="U955" s="18"/>
      <c r="V955" s="18"/>
      <c r="W955" s="18"/>
      <c r="X955" s="18"/>
      <c r="Y955" s="18"/>
    </row>
    <row r="956" spans="1:25" ht="13.5" customHeight="1">
      <c r="A956" s="20"/>
      <c r="B956" s="20"/>
      <c r="C956" s="20"/>
      <c r="D956" s="20"/>
      <c r="E956" s="19"/>
      <c r="F956" s="19"/>
      <c r="G956" s="18"/>
      <c r="H956" s="18"/>
      <c r="I956" s="18"/>
      <c r="J956" s="18"/>
      <c r="K956" s="18"/>
      <c r="L956" s="18"/>
      <c r="M956" s="18"/>
      <c r="N956" s="18"/>
      <c r="O956" s="18"/>
      <c r="P956" s="18"/>
      <c r="Q956" s="18"/>
      <c r="R956" s="18"/>
      <c r="S956" s="18"/>
      <c r="T956" s="18"/>
      <c r="U956" s="18"/>
      <c r="V956" s="18"/>
      <c r="W956" s="18"/>
      <c r="X956" s="18"/>
      <c r="Y956" s="18"/>
    </row>
    <row r="957" spans="1:25" ht="13.5" customHeight="1">
      <c r="A957" s="20"/>
      <c r="B957" s="20"/>
      <c r="C957" s="20"/>
      <c r="D957" s="20"/>
      <c r="E957" s="19"/>
      <c r="F957" s="19"/>
      <c r="G957" s="18"/>
      <c r="H957" s="18"/>
      <c r="I957" s="18"/>
      <c r="J957" s="18"/>
      <c r="K957" s="18"/>
      <c r="L957" s="18"/>
      <c r="M957" s="18"/>
      <c r="N957" s="18"/>
      <c r="O957" s="18"/>
      <c r="P957" s="18"/>
      <c r="Q957" s="18"/>
      <c r="R957" s="18"/>
      <c r="S957" s="18"/>
      <c r="T957" s="18"/>
      <c r="U957" s="18"/>
      <c r="V957" s="18"/>
      <c r="W957" s="18"/>
      <c r="X957" s="18"/>
      <c r="Y957" s="18"/>
    </row>
    <row r="958" spans="1:25" ht="13.5" customHeight="1">
      <c r="A958" s="20"/>
      <c r="B958" s="20"/>
      <c r="C958" s="20"/>
      <c r="D958" s="20"/>
      <c r="E958" s="19"/>
      <c r="F958" s="19"/>
      <c r="G958" s="18"/>
      <c r="H958" s="18"/>
      <c r="I958" s="18"/>
      <c r="J958" s="18"/>
      <c r="K958" s="18"/>
      <c r="L958" s="18"/>
      <c r="M958" s="18"/>
      <c r="N958" s="18"/>
      <c r="O958" s="18"/>
      <c r="P958" s="18"/>
      <c r="Q958" s="18"/>
      <c r="R958" s="18"/>
      <c r="S958" s="18"/>
      <c r="T958" s="18"/>
      <c r="U958" s="18"/>
      <c r="V958" s="18"/>
      <c r="W958" s="18"/>
      <c r="X958" s="18"/>
      <c r="Y958" s="18"/>
    </row>
    <row r="959" spans="1:25" ht="13.5" customHeight="1">
      <c r="A959" s="20"/>
      <c r="B959" s="20"/>
      <c r="C959" s="20"/>
      <c r="D959" s="20"/>
      <c r="E959" s="19"/>
      <c r="F959" s="19"/>
      <c r="G959" s="18"/>
      <c r="H959" s="18"/>
      <c r="I959" s="18"/>
      <c r="J959" s="18"/>
      <c r="K959" s="18"/>
      <c r="L959" s="18"/>
      <c r="M959" s="18"/>
      <c r="N959" s="18"/>
      <c r="O959" s="18"/>
      <c r="P959" s="18"/>
      <c r="Q959" s="18"/>
      <c r="R959" s="18"/>
      <c r="S959" s="18"/>
      <c r="T959" s="18"/>
      <c r="U959" s="18"/>
      <c r="V959" s="18"/>
      <c r="W959" s="18"/>
      <c r="X959" s="18"/>
      <c r="Y959" s="18"/>
    </row>
    <row r="960" spans="1:25" ht="13.5" customHeight="1">
      <c r="A960" s="20"/>
      <c r="B960" s="20"/>
      <c r="C960" s="20"/>
      <c r="D960" s="20"/>
      <c r="E960" s="19"/>
      <c r="F960" s="19"/>
      <c r="G960" s="18"/>
      <c r="H960" s="18"/>
      <c r="I960" s="18"/>
      <c r="J960" s="18"/>
      <c r="K960" s="18"/>
      <c r="L960" s="18"/>
      <c r="M960" s="18"/>
      <c r="N960" s="18"/>
      <c r="O960" s="18"/>
      <c r="P960" s="18"/>
      <c r="Q960" s="18"/>
      <c r="R960" s="18"/>
      <c r="S960" s="18"/>
      <c r="T960" s="18"/>
      <c r="U960" s="18"/>
      <c r="V960" s="18"/>
      <c r="W960" s="18"/>
      <c r="X960" s="18"/>
      <c r="Y960" s="18"/>
    </row>
    <row r="961" spans="1:25" ht="13.5" customHeight="1">
      <c r="A961" s="20"/>
      <c r="B961" s="20"/>
      <c r="C961" s="20"/>
      <c r="D961" s="20"/>
      <c r="E961" s="19"/>
      <c r="F961" s="19"/>
      <c r="G961" s="18"/>
      <c r="H961" s="18"/>
      <c r="I961" s="18"/>
      <c r="J961" s="18"/>
      <c r="K961" s="18"/>
      <c r="L961" s="18"/>
      <c r="M961" s="18"/>
      <c r="N961" s="18"/>
      <c r="O961" s="18"/>
      <c r="P961" s="18"/>
      <c r="Q961" s="18"/>
      <c r="R961" s="18"/>
      <c r="S961" s="18"/>
      <c r="T961" s="18"/>
      <c r="U961" s="18"/>
      <c r="V961" s="18"/>
      <c r="W961" s="18"/>
      <c r="X961" s="18"/>
      <c r="Y961" s="18"/>
    </row>
    <row r="962" spans="1:25" ht="13.5" customHeight="1">
      <c r="A962" s="20"/>
      <c r="B962" s="20"/>
      <c r="C962" s="20"/>
      <c r="D962" s="20"/>
      <c r="E962" s="19"/>
      <c r="F962" s="19"/>
      <c r="G962" s="18"/>
      <c r="H962" s="18"/>
      <c r="I962" s="18"/>
      <c r="J962" s="18"/>
      <c r="K962" s="18"/>
      <c r="L962" s="18"/>
      <c r="M962" s="18"/>
      <c r="N962" s="18"/>
      <c r="O962" s="18"/>
      <c r="P962" s="18"/>
      <c r="Q962" s="18"/>
      <c r="R962" s="18"/>
      <c r="S962" s="18"/>
      <c r="T962" s="18"/>
      <c r="U962" s="18"/>
      <c r="V962" s="18"/>
      <c r="W962" s="18"/>
      <c r="X962" s="18"/>
      <c r="Y962" s="18"/>
    </row>
    <row r="963" spans="1:25" ht="13.5" customHeight="1">
      <c r="A963" s="20"/>
      <c r="B963" s="20"/>
      <c r="C963" s="20"/>
      <c r="D963" s="20"/>
      <c r="E963" s="19"/>
      <c r="F963" s="19"/>
      <c r="G963" s="18"/>
      <c r="H963" s="18"/>
      <c r="I963" s="18"/>
      <c r="J963" s="18"/>
      <c r="K963" s="18"/>
      <c r="L963" s="18"/>
      <c r="M963" s="18"/>
      <c r="N963" s="18"/>
      <c r="O963" s="18"/>
      <c r="P963" s="18"/>
      <c r="Q963" s="18"/>
      <c r="R963" s="18"/>
      <c r="S963" s="18"/>
      <c r="T963" s="18"/>
      <c r="U963" s="18"/>
      <c r="V963" s="18"/>
      <c r="W963" s="18"/>
      <c r="X963" s="18"/>
      <c r="Y963" s="18"/>
    </row>
    <row r="964" spans="1:25" ht="13.5" customHeight="1">
      <c r="A964" s="20"/>
      <c r="B964" s="20"/>
      <c r="C964" s="20"/>
      <c r="D964" s="20"/>
      <c r="E964" s="19"/>
      <c r="F964" s="19"/>
      <c r="G964" s="18"/>
      <c r="H964" s="18"/>
      <c r="I964" s="18"/>
      <c r="J964" s="18"/>
      <c r="K964" s="18"/>
      <c r="L964" s="18"/>
      <c r="M964" s="18"/>
      <c r="N964" s="18"/>
      <c r="O964" s="18"/>
      <c r="P964" s="18"/>
      <c r="Q964" s="18"/>
      <c r="R964" s="18"/>
      <c r="S964" s="18"/>
      <c r="T964" s="18"/>
      <c r="U964" s="18"/>
      <c r="V964" s="18"/>
      <c r="W964" s="18"/>
      <c r="X964" s="18"/>
      <c r="Y964" s="18"/>
    </row>
    <row r="965" spans="1:25" ht="13.5" customHeight="1">
      <c r="A965" s="20"/>
      <c r="B965" s="20"/>
      <c r="C965" s="20"/>
      <c r="D965" s="20"/>
      <c r="E965" s="19"/>
      <c r="F965" s="19"/>
      <c r="G965" s="18"/>
      <c r="H965" s="18"/>
      <c r="I965" s="18"/>
      <c r="J965" s="18"/>
      <c r="K965" s="18"/>
      <c r="L965" s="18"/>
      <c r="M965" s="18"/>
      <c r="N965" s="18"/>
      <c r="O965" s="18"/>
      <c r="P965" s="18"/>
      <c r="Q965" s="18"/>
      <c r="R965" s="18"/>
      <c r="S965" s="18"/>
      <c r="T965" s="18"/>
      <c r="U965" s="18"/>
      <c r="V965" s="18"/>
      <c r="W965" s="18"/>
      <c r="X965" s="18"/>
      <c r="Y965" s="18"/>
    </row>
    <row r="966" spans="1:25" ht="13.5" customHeight="1">
      <c r="A966" s="20"/>
      <c r="B966" s="20"/>
      <c r="C966" s="20"/>
      <c r="D966" s="20"/>
      <c r="E966" s="19"/>
      <c r="F966" s="19"/>
      <c r="G966" s="18"/>
      <c r="H966" s="18"/>
      <c r="I966" s="18"/>
      <c r="J966" s="18"/>
      <c r="K966" s="18"/>
      <c r="L966" s="18"/>
      <c r="M966" s="18"/>
      <c r="N966" s="18"/>
      <c r="O966" s="18"/>
      <c r="P966" s="18"/>
      <c r="Q966" s="18"/>
      <c r="R966" s="18"/>
      <c r="S966" s="18"/>
      <c r="T966" s="18"/>
      <c r="U966" s="18"/>
      <c r="V966" s="18"/>
      <c r="W966" s="18"/>
      <c r="X966" s="18"/>
      <c r="Y966" s="18"/>
    </row>
    <row r="967" spans="1:25" ht="13.5" customHeight="1">
      <c r="A967" s="20"/>
      <c r="B967" s="20"/>
      <c r="C967" s="20"/>
      <c r="D967" s="20"/>
      <c r="E967" s="19"/>
      <c r="F967" s="19"/>
      <c r="G967" s="18"/>
      <c r="H967" s="18"/>
      <c r="I967" s="18"/>
      <c r="J967" s="18"/>
      <c r="K967" s="18"/>
      <c r="L967" s="18"/>
      <c r="M967" s="18"/>
      <c r="N967" s="18"/>
      <c r="O967" s="18"/>
      <c r="P967" s="18"/>
      <c r="Q967" s="18"/>
      <c r="R967" s="18"/>
      <c r="S967" s="18"/>
      <c r="T967" s="18"/>
      <c r="U967" s="18"/>
      <c r="V967" s="18"/>
      <c r="W967" s="18"/>
      <c r="X967" s="18"/>
      <c r="Y967" s="18"/>
    </row>
    <row r="968" spans="1:25" ht="13.5" customHeight="1">
      <c r="A968" s="20"/>
      <c r="B968" s="20"/>
      <c r="C968" s="20"/>
      <c r="D968" s="20"/>
      <c r="E968" s="19"/>
      <c r="F968" s="19"/>
      <c r="G968" s="18"/>
      <c r="H968" s="18"/>
      <c r="I968" s="18"/>
      <c r="J968" s="18"/>
      <c r="K968" s="18"/>
      <c r="L968" s="18"/>
      <c r="M968" s="18"/>
      <c r="N968" s="18"/>
      <c r="O968" s="18"/>
      <c r="P968" s="18"/>
      <c r="Q968" s="18"/>
      <c r="R968" s="18"/>
      <c r="S968" s="18"/>
      <c r="T968" s="18"/>
      <c r="U968" s="18"/>
      <c r="V968" s="18"/>
      <c r="W968" s="18"/>
      <c r="X968" s="18"/>
      <c r="Y968" s="18"/>
    </row>
    <row r="969" spans="1:25" ht="13.5" customHeight="1">
      <c r="A969" s="20"/>
      <c r="B969" s="20"/>
      <c r="C969" s="20"/>
      <c r="D969" s="20"/>
      <c r="E969" s="19"/>
      <c r="F969" s="19"/>
      <c r="G969" s="18"/>
      <c r="H969" s="18"/>
      <c r="I969" s="18"/>
      <c r="J969" s="18"/>
      <c r="K969" s="18"/>
      <c r="L969" s="18"/>
      <c r="M969" s="18"/>
      <c r="N969" s="18"/>
      <c r="O969" s="18"/>
      <c r="P969" s="18"/>
      <c r="Q969" s="18"/>
      <c r="R969" s="18"/>
      <c r="S969" s="18"/>
      <c r="T969" s="18"/>
      <c r="U969" s="18"/>
      <c r="V969" s="18"/>
      <c r="W969" s="18"/>
      <c r="X969" s="18"/>
      <c r="Y969" s="18"/>
    </row>
    <row r="970" spans="1:25" ht="13.5" customHeight="1">
      <c r="A970" s="20"/>
      <c r="B970" s="20"/>
      <c r="C970" s="20"/>
      <c r="D970" s="20"/>
      <c r="E970" s="19"/>
      <c r="F970" s="19"/>
      <c r="G970" s="18"/>
      <c r="H970" s="18"/>
      <c r="I970" s="18"/>
      <c r="J970" s="18"/>
      <c r="K970" s="18"/>
      <c r="L970" s="18"/>
      <c r="M970" s="18"/>
      <c r="N970" s="18"/>
      <c r="O970" s="18"/>
      <c r="P970" s="18"/>
      <c r="Q970" s="18"/>
      <c r="R970" s="18"/>
      <c r="S970" s="18"/>
      <c r="T970" s="18"/>
      <c r="U970" s="18"/>
      <c r="V970" s="18"/>
      <c r="W970" s="18"/>
      <c r="X970" s="18"/>
      <c r="Y970" s="18"/>
    </row>
    <row r="971" spans="1:25" ht="13.5" customHeight="1">
      <c r="A971" s="20"/>
      <c r="B971" s="20"/>
      <c r="C971" s="20"/>
      <c r="D971" s="20"/>
      <c r="E971" s="19"/>
      <c r="F971" s="19"/>
      <c r="G971" s="18"/>
      <c r="H971" s="18"/>
      <c r="I971" s="18"/>
      <c r="J971" s="18"/>
      <c r="K971" s="18"/>
      <c r="L971" s="18"/>
      <c r="M971" s="18"/>
      <c r="N971" s="18"/>
      <c r="O971" s="18"/>
      <c r="P971" s="18"/>
      <c r="Q971" s="18"/>
      <c r="R971" s="18"/>
      <c r="S971" s="18"/>
      <c r="T971" s="18"/>
      <c r="U971" s="18"/>
      <c r="V971" s="18"/>
      <c r="W971" s="18"/>
      <c r="X971" s="18"/>
      <c r="Y971" s="18"/>
    </row>
    <row r="972" spans="1:25" ht="13.5" customHeight="1">
      <c r="A972" s="20"/>
      <c r="B972" s="20"/>
      <c r="C972" s="20"/>
      <c r="D972" s="20"/>
      <c r="E972" s="19"/>
      <c r="F972" s="19"/>
      <c r="G972" s="18"/>
      <c r="H972" s="18"/>
      <c r="I972" s="18"/>
      <c r="J972" s="18"/>
      <c r="K972" s="18"/>
      <c r="L972" s="18"/>
      <c r="M972" s="18"/>
      <c r="N972" s="18"/>
      <c r="O972" s="18"/>
      <c r="P972" s="18"/>
      <c r="Q972" s="18"/>
      <c r="R972" s="18"/>
      <c r="S972" s="18"/>
      <c r="T972" s="18"/>
      <c r="U972" s="18"/>
      <c r="V972" s="18"/>
      <c r="W972" s="18"/>
      <c r="X972" s="18"/>
      <c r="Y972" s="18"/>
    </row>
    <row r="973" spans="1:25" ht="13.5" customHeight="1">
      <c r="A973" s="20"/>
      <c r="B973" s="20"/>
      <c r="C973" s="20"/>
      <c r="D973" s="20"/>
      <c r="E973" s="19"/>
      <c r="F973" s="19"/>
      <c r="G973" s="18"/>
      <c r="H973" s="18"/>
      <c r="I973" s="18"/>
      <c r="J973" s="18"/>
      <c r="K973" s="18"/>
      <c r="L973" s="18"/>
      <c r="M973" s="18"/>
      <c r="N973" s="18"/>
      <c r="O973" s="18"/>
      <c r="P973" s="18"/>
      <c r="Q973" s="18"/>
      <c r="R973" s="18"/>
      <c r="S973" s="18"/>
      <c r="T973" s="18"/>
      <c r="U973" s="18"/>
      <c r="V973" s="18"/>
      <c r="W973" s="18"/>
      <c r="X973" s="18"/>
      <c r="Y973" s="18"/>
    </row>
    <row r="974" spans="1:25" ht="13.5" customHeight="1">
      <c r="A974" s="20"/>
      <c r="B974" s="20"/>
      <c r="C974" s="20"/>
      <c r="D974" s="20"/>
      <c r="E974" s="19"/>
      <c r="F974" s="19"/>
      <c r="G974" s="18"/>
      <c r="H974" s="18"/>
      <c r="I974" s="18"/>
      <c r="J974" s="18"/>
      <c r="K974" s="18"/>
      <c r="L974" s="18"/>
      <c r="M974" s="18"/>
      <c r="N974" s="18"/>
      <c r="O974" s="18"/>
      <c r="P974" s="18"/>
      <c r="Q974" s="18"/>
      <c r="R974" s="18"/>
      <c r="S974" s="18"/>
      <c r="T974" s="18"/>
      <c r="U974" s="18"/>
      <c r="V974" s="18"/>
      <c r="W974" s="18"/>
      <c r="X974" s="18"/>
      <c r="Y974" s="18"/>
    </row>
    <row r="975" spans="1:25" ht="13.5" customHeight="1">
      <c r="A975" s="20"/>
      <c r="B975" s="20"/>
      <c r="C975" s="20"/>
      <c r="D975" s="20"/>
      <c r="E975" s="19"/>
      <c r="F975" s="19"/>
      <c r="G975" s="18"/>
      <c r="H975" s="18"/>
      <c r="I975" s="18"/>
      <c r="J975" s="18"/>
      <c r="K975" s="18"/>
      <c r="L975" s="18"/>
      <c r="M975" s="18"/>
      <c r="N975" s="18"/>
      <c r="O975" s="18"/>
      <c r="P975" s="18"/>
      <c r="Q975" s="18"/>
      <c r="R975" s="18"/>
      <c r="S975" s="18"/>
      <c r="T975" s="18"/>
      <c r="U975" s="18"/>
      <c r="V975" s="18"/>
      <c r="W975" s="18"/>
      <c r="X975" s="18"/>
      <c r="Y975" s="18"/>
    </row>
    <row r="976" spans="1:25" ht="13.5" customHeight="1">
      <c r="A976" s="20"/>
      <c r="B976" s="20"/>
      <c r="C976" s="20"/>
      <c r="D976" s="20"/>
      <c r="E976" s="19"/>
      <c r="F976" s="19"/>
      <c r="G976" s="18"/>
      <c r="H976" s="18"/>
      <c r="I976" s="18"/>
      <c r="J976" s="18"/>
      <c r="K976" s="18"/>
      <c r="L976" s="18"/>
      <c r="M976" s="18"/>
      <c r="N976" s="18"/>
      <c r="O976" s="18"/>
      <c r="P976" s="18"/>
      <c r="Q976" s="18"/>
      <c r="R976" s="18"/>
      <c r="S976" s="18"/>
      <c r="T976" s="18"/>
      <c r="U976" s="18"/>
      <c r="V976" s="18"/>
      <c r="W976" s="18"/>
      <c r="X976" s="18"/>
      <c r="Y976" s="18"/>
    </row>
    <row r="977" spans="1:25" ht="13.5" customHeight="1">
      <c r="A977" s="20"/>
      <c r="B977" s="20"/>
      <c r="C977" s="20"/>
      <c r="D977" s="20"/>
      <c r="E977" s="19"/>
      <c r="F977" s="19"/>
      <c r="G977" s="18"/>
      <c r="H977" s="18"/>
      <c r="I977" s="18"/>
      <c r="J977" s="18"/>
      <c r="K977" s="18"/>
      <c r="L977" s="18"/>
      <c r="M977" s="18"/>
      <c r="N977" s="18"/>
      <c r="O977" s="18"/>
      <c r="P977" s="18"/>
      <c r="Q977" s="18"/>
      <c r="R977" s="18"/>
      <c r="S977" s="18"/>
      <c r="T977" s="18"/>
      <c r="U977" s="18"/>
      <c r="V977" s="18"/>
      <c r="W977" s="18"/>
      <c r="X977" s="18"/>
      <c r="Y977" s="18"/>
    </row>
    <row r="978" spans="1:25" ht="13.5" customHeight="1">
      <c r="A978" s="20"/>
      <c r="B978" s="20"/>
      <c r="C978" s="20"/>
      <c r="D978" s="20"/>
      <c r="E978" s="19"/>
      <c r="F978" s="19"/>
      <c r="G978" s="18"/>
      <c r="H978" s="18"/>
      <c r="I978" s="18"/>
      <c r="J978" s="18"/>
      <c r="K978" s="18"/>
      <c r="L978" s="18"/>
      <c r="M978" s="18"/>
      <c r="N978" s="18"/>
      <c r="O978" s="18"/>
      <c r="P978" s="18"/>
      <c r="Q978" s="18"/>
      <c r="R978" s="18"/>
      <c r="S978" s="18"/>
      <c r="T978" s="18"/>
      <c r="U978" s="18"/>
      <c r="V978" s="18"/>
      <c r="W978" s="18"/>
      <c r="X978" s="18"/>
      <c r="Y978" s="18"/>
    </row>
    <row r="979" spans="1:25" ht="13.5" customHeight="1">
      <c r="A979" s="20"/>
      <c r="B979" s="20"/>
      <c r="C979" s="20"/>
      <c r="D979" s="20"/>
      <c r="E979" s="19"/>
      <c r="F979" s="19"/>
      <c r="G979" s="18"/>
      <c r="H979" s="18"/>
      <c r="I979" s="18"/>
      <c r="J979" s="18"/>
      <c r="K979" s="18"/>
      <c r="L979" s="18"/>
      <c r="M979" s="18"/>
      <c r="N979" s="18"/>
      <c r="O979" s="18"/>
      <c r="P979" s="18"/>
      <c r="Q979" s="18"/>
      <c r="R979" s="18"/>
      <c r="S979" s="18"/>
      <c r="T979" s="18"/>
      <c r="U979" s="18"/>
      <c r="V979" s="18"/>
      <c r="W979" s="18"/>
      <c r="X979" s="18"/>
      <c r="Y979" s="18"/>
    </row>
    <row r="980" spans="1:25" ht="13.5" customHeight="1">
      <c r="A980" s="20"/>
      <c r="B980" s="20"/>
      <c r="C980" s="20"/>
      <c r="D980" s="20"/>
      <c r="E980" s="19"/>
      <c r="F980" s="19"/>
      <c r="G980" s="18"/>
      <c r="H980" s="18"/>
      <c r="I980" s="18"/>
      <c r="J980" s="18"/>
      <c r="K980" s="18"/>
      <c r="L980" s="18"/>
      <c r="M980" s="18"/>
      <c r="N980" s="18"/>
      <c r="O980" s="18"/>
      <c r="P980" s="18"/>
      <c r="Q980" s="18"/>
      <c r="R980" s="18"/>
      <c r="S980" s="18"/>
      <c r="T980" s="18"/>
      <c r="U980" s="18"/>
      <c r="V980" s="18"/>
      <c r="W980" s="18"/>
      <c r="X980" s="18"/>
      <c r="Y980" s="18"/>
    </row>
    <row r="981" spans="1:25" ht="13.5" customHeight="1">
      <c r="A981" s="20"/>
      <c r="B981" s="20"/>
      <c r="C981" s="20"/>
      <c r="D981" s="20"/>
      <c r="E981" s="19"/>
      <c r="F981" s="19"/>
      <c r="G981" s="18"/>
      <c r="H981" s="18"/>
      <c r="I981" s="18"/>
      <c r="J981" s="18"/>
      <c r="K981" s="18"/>
      <c r="L981" s="18"/>
      <c r="M981" s="18"/>
      <c r="N981" s="18"/>
      <c r="O981" s="18"/>
      <c r="P981" s="18"/>
      <c r="Q981" s="18"/>
      <c r="R981" s="18"/>
      <c r="S981" s="18"/>
      <c r="T981" s="18"/>
      <c r="U981" s="18"/>
      <c r="V981" s="18"/>
      <c r="W981" s="18"/>
      <c r="X981" s="18"/>
      <c r="Y981" s="18"/>
    </row>
    <row r="982" spans="1:25" ht="13.5" customHeight="1">
      <c r="A982" s="20"/>
      <c r="B982" s="20"/>
      <c r="C982" s="20"/>
      <c r="D982" s="20"/>
      <c r="E982" s="19"/>
      <c r="F982" s="19"/>
      <c r="G982" s="18"/>
      <c r="H982" s="18"/>
      <c r="I982" s="18"/>
      <c r="J982" s="18"/>
      <c r="K982" s="18"/>
      <c r="L982" s="18"/>
      <c r="M982" s="18"/>
      <c r="N982" s="18"/>
      <c r="O982" s="18"/>
      <c r="P982" s="18"/>
      <c r="Q982" s="18"/>
      <c r="R982" s="18"/>
      <c r="S982" s="18"/>
      <c r="T982" s="18"/>
      <c r="U982" s="18"/>
      <c r="V982" s="18"/>
      <c r="W982" s="18"/>
      <c r="X982" s="18"/>
      <c r="Y982" s="18"/>
    </row>
    <row r="983" spans="1:25" ht="13.5" customHeight="1">
      <c r="A983" s="20"/>
      <c r="B983" s="20"/>
      <c r="C983" s="20"/>
      <c r="D983" s="20"/>
      <c r="E983" s="19"/>
      <c r="F983" s="19"/>
      <c r="G983" s="18"/>
      <c r="H983" s="18"/>
      <c r="I983" s="18"/>
      <c r="J983" s="18"/>
      <c r="K983" s="18"/>
      <c r="L983" s="18"/>
      <c r="M983" s="18"/>
      <c r="N983" s="18"/>
      <c r="O983" s="18"/>
      <c r="P983" s="18"/>
      <c r="Q983" s="18"/>
      <c r="R983" s="18"/>
      <c r="S983" s="18"/>
      <c r="T983" s="18"/>
      <c r="U983" s="18"/>
      <c r="V983" s="18"/>
      <c r="W983" s="18"/>
      <c r="X983" s="18"/>
      <c r="Y983" s="18"/>
    </row>
    <row r="984" spans="1:25" ht="13.5" customHeight="1">
      <c r="A984" s="20"/>
      <c r="B984" s="20"/>
      <c r="C984" s="20"/>
      <c r="D984" s="20"/>
      <c r="E984" s="19"/>
      <c r="F984" s="19"/>
      <c r="G984" s="18"/>
      <c r="H984" s="18"/>
      <c r="I984" s="18"/>
      <c r="J984" s="18"/>
      <c r="K984" s="18"/>
      <c r="L984" s="18"/>
      <c r="M984" s="18"/>
      <c r="N984" s="18"/>
      <c r="O984" s="18"/>
      <c r="P984" s="18"/>
      <c r="Q984" s="18"/>
      <c r="R984" s="18"/>
      <c r="S984" s="18"/>
      <c r="T984" s="18"/>
      <c r="U984" s="18"/>
      <c r="V984" s="18"/>
      <c r="W984" s="18"/>
      <c r="X984" s="18"/>
      <c r="Y984" s="18"/>
    </row>
    <row r="985" spans="1:25" ht="13.5" customHeight="1">
      <c r="A985" s="20"/>
      <c r="B985" s="20"/>
      <c r="C985" s="20"/>
      <c r="D985" s="20"/>
      <c r="E985" s="19"/>
      <c r="F985" s="19"/>
      <c r="G985" s="18"/>
      <c r="H985" s="18"/>
      <c r="I985" s="18"/>
      <c r="J985" s="18"/>
      <c r="K985" s="18"/>
      <c r="L985" s="18"/>
      <c r="M985" s="18"/>
      <c r="N985" s="18"/>
      <c r="O985" s="18"/>
      <c r="P985" s="18"/>
      <c r="Q985" s="18"/>
      <c r="R985" s="18"/>
      <c r="S985" s="18"/>
      <c r="T985" s="18"/>
      <c r="U985" s="18"/>
      <c r="V985" s="18"/>
      <c r="W985" s="18"/>
      <c r="X985" s="18"/>
      <c r="Y985" s="18"/>
    </row>
    <row r="986" spans="1:25" ht="13.5" customHeight="1">
      <c r="A986" s="20"/>
      <c r="B986" s="20"/>
      <c r="C986" s="20"/>
      <c r="D986" s="20"/>
      <c r="E986" s="19"/>
      <c r="F986" s="19"/>
      <c r="G986" s="18"/>
      <c r="H986" s="18"/>
      <c r="I986" s="18"/>
      <c r="J986" s="18"/>
      <c r="K986" s="18"/>
      <c r="L986" s="18"/>
      <c r="M986" s="18"/>
      <c r="N986" s="18"/>
      <c r="O986" s="18"/>
      <c r="P986" s="18"/>
      <c r="Q986" s="18"/>
      <c r="R986" s="18"/>
      <c r="S986" s="18"/>
      <c r="T986" s="18"/>
      <c r="U986" s="18"/>
      <c r="V986" s="18"/>
      <c r="W986" s="18"/>
      <c r="X986" s="18"/>
      <c r="Y986" s="18"/>
    </row>
  </sheetData>
  <mergeCells count="15">
    <mergeCell ref="F3:F5"/>
    <mergeCell ref="B64:B65"/>
    <mergeCell ref="C64:E64"/>
    <mergeCell ref="C65:E65"/>
    <mergeCell ref="B2:E2"/>
    <mergeCell ref="B3:B5"/>
    <mergeCell ref="C3:C5"/>
    <mergeCell ref="D3:D5"/>
    <mergeCell ref="E3:E5"/>
    <mergeCell ref="B6:B17"/>
    <mergeCell ref="B18:B40"/>
    <mergeCell ref="B41:B50"/>
    <mergeCell ref="B51:B53"/>
    <mergeCell ref="B54:B59"/>
    <mergeCell ref="B60:B62"/>
  </mergeCells>
  <phoneticPr fontId="3" type="noConversion"/>
  <conditionalFormatting sqref="B18">
    <cfRule type="cellIs" dxfId="143" priority="6" operator="equal">
      <formula>"미흡"</formula>
    </cfRule>
  </conditionalFormatting>
  <conditionalFormatting sqref="B41">
    <cfRule type="cellIs" dxfId="142" priority="7" operator="equal">
      <formula>"미흡"</formula>
    </cfRule>
  </conditionalFormatting>
  <conditionalFormatting sqref="B6:C6 E6:E9">
    <cfRule type="cellIs" dxfId="141" priority="8" operator="equal">
      <formula>"미흡"</formula>
    </cfRule>
  </conditionalFormatting>
  <conditionalFormatting sqref="B3:E3 F29:G39">
    <cfRule type="cellIs" dxfId="140" priority="19" operator="equal">
      <formula>"N/A"</formula>
    </cfRule>
  </conditionalFormatting>
  <conditionalFormatting sqref="B3:E3 G20:G27">
    <cfRule type="cellIs" dxfId="139" priority="14" operator="equal">
      <formula>"미흡"</formula>
    </cfRule>
  </conditionalFormatting>
  <conditionalFormatting sqref="C7:C63 E12:E43">
    <cfRule type="cellIs" dxfId="138" priority="5" operator="equal">
      <formula>"미흡"</formula>
    </cfRule>
  </conditionalFormatting>
  <conditionalFormatting sqref="E6:E9 E12:E43 E45:E47 E53 E55:E63">
    <cfRule type="cellIs" dxfId="137" priority="9" operator="equal">
      <formula>"N/A"</formula>
    </cfRule>
  </conditionalFormatting>
  <conditionalFormatting sqref="E45:E47 B51 E53 E55:E63">
    <cfRule type="cellIs" dxfId="136" priority="12" operator="equal">
      <formula>"미흡"</formula>
    </cfRule>
  </conditionalFormatting>
  <conditionalFormatting sqref="F2:F14 F6:G14 G15 F16:G27 F17:F66 B64:G65">
    <cfRule type="cellIs" dxfId="135" priority="20" operator="equal">
      <formula>"N/A"</formula>
    </cfRule>
  </conditionalFormatting>
  <conditionalFormatting sqref="F6:F14 F16:F39">
    <cfRule type="containsText" dxfId="134" priority="34" operator="containsText" text="취약">
      <formula>NOT(ISERROR(SEARCH(("취약"),(F6))))</formula>
    </cfRule>
    <cfRule type="containsText" dxfId="133" priority="33" operator="containsText" text="확인">
      <formula>NOT(ISERROR(SEARCH(("확인"),(F6))))</formula>
    </cfRule>
  </conditionalFormatting>
  <conditionalFormatting sqref="F7:F12">
    <cfRule type="cellIs" dxfId="132" priority="30" operator="equal">
      <formula>"미흡"</formula>
    </cfRule>
  </conditionalFormatting>
  <conditionalFormatting sqref="F13:F14 F14:G14 F16:G19 A2:A41 G15">
    <cfRule type="cellIs" dxfId="131" priority="169" operator="equal">
      <formula>"미흡"</formula>
    </cfRule>
  </conditionalFormatting>
  <conditionalFormatting sqref="F17:F39">
    <cfRule type="cellIs" dxfId="130" priority="38" operator="equal">
      <formula>"미흡"</formula>
    </cfRule>
  </conditionalFormatting>
  <conditionalFormatting sqref="F37:F39">
    <cfRule type="containsText" dxfId="129" priority="39" operator="containsText" text="확인">
      <formula>NOT(ISERROR(SEARCH(("확인"),(F37))))</formula>
    </cfRule>
    <cfRule type="containsText" dxfId="128" priority="40" operator="containsText" text="취약">
      <formula>NOT(ISERROR(SEARCH(("취약"),(F37))))</formula>
    </cfRule>
  </conditionalFormatting>
  <conditionalFormatting sqref="F37:F43">
    <cfRule type="cellIs" dxfId="127" priority="41" operator="equal">
      <formula>"미흡"</formula>
    </cfRule>
  </conditionalFormatting>
  <conditionalFormatting sqref="F40">
    <cfRule type="containsText" dxfId="126" priority="42" operator="containsText" text="확인">
      <formula>NOT(ISERROR(SEARCH(("확인"),(F40))))</formula>
    </cfRule>
    <cfRule type="containsText" dxfId="125" priority="43" operator="containsText" text="취약">
      <formula>NOT(ISERROR(SEARCH(("취약"),(F40))))</formula>
    </cfRule>
    <cfRule type="containsText" dxfId="124" priority="44" operator="containsText" text="확인">
      <formula>NOT(ISERROR(SEARCH(("확인"),(F40))))</formula>
    </cfRule>
    <cfRule type="containsText" dxfId="123" priority="45" operator="containsText" text="취약">
      <formula>NOT(ISERROR(SEARCH(("취약"),(F40))))</formula>
    </cfRule>
  </conditionalFormatting>
  <conditionalFormatting sqref="F40:F41">
    <cfRule type="containsText" dxfId="122" priority="47" operator="containsText" text="확인">
      <formula>NOT(ISERROR(SEARCH(("확인"),(F40))))</formula>
    </cfRule>
    <cfRule type="containsText" dxfId="121" priority="48" operator="containsText" text="취약">
      <formula>NOT(ISERROR(SEARCH(("취약"),(F40))))</formula>
    </cfRule>
    <cfRule type="cellIs" dxfId="120" priority="46" operator="equal">
      <formula>"미흡"</formula>
    </cfRule>
  </conditionalFormatting>
  <conditionalFormatting sqref="F40:F44">
    <cfRule type="containsText" dxfId="119" priority="49" operator="containsText" text="확인">
      <formula>NOT(ISERROR(SEARCH(("확인"),(F40))))</formula>
    </cfRule>
    <cfRule type="containsText" dxfId="118" priority="50" operator="containsText" text="취약">
      <formula>NOT(ISERROR(SEARCH(("취약"),(F40))))</formula>
    </cfRule>
  </conditionalFormatting>
  <conditionalFormatting sqref="F41:F42">
    <cfRule type="containsText" dxfId="117" priority="53" operator="containsText" text="취약">
      <formula>NOT(ISERROR(SEARCH(("취약"),(F41))))</formula>
    </cfRule>
    <cfRule type="cellIs" dxfId="116" priority="51" operator="equal">
      <formula>"미흡"</formula>
    </cfRule>
    <cfRule type="containsText" dxfId="115" priority="52" operator="containsText" text="확인">
      <formula>NOT(ISERROR(SEARCH(("확인"),(F41))))</formula>
    </cfRule>
  </conditionalFormatting>
  <conditionalFormatting sqref="F42">
    <cfRule type="cellIs" dxfId="114" priority="54" operator="equal">
      <formula>"미흡"</formula>
    </cfRule>
    <cfRule type="containsText" dxfId="113" priority="55" operator="containsText" text="확인">
      <formula>NOT(ISERROR(SEARCH(("확인"),(F42))))</formula>
    </cfRule>
    <cfRule type="containsText" dxfId="112" priority="56" operator="containsText" text="취약">
      <formula>NOT(ISERROR(SEARCH(("취약"),(F42))))</formula>
    </cfRule>
  </conditionalFormatting>
  <conditionalFormatting sqref="F44">
    <cfRule type="containsText" dxfId="111" priority="68" operator="containsText" text="확인">
      <formula>NOT(ISERROR(SEARCH(("확인"),(F44))))</formula>
    </cfRule>
    <cfRule type="containsText" dxfId="110" priority="66" operator="containsText" text="확인">
      <formula>NOT(ISERROR(SEARCH(("확인"),(F44))))</formula>
    </cfRule>
    <cfRule type="containsText" dxfId="109" priority="67" operator="containsText" text="취약">
      <formula>NOT(ISERROR(SEARCH(("취약"),(F44))))</formula>
    </cfRule>
    <cfRule type="containsText" dxfId="108" priority="69" operator="containsText" text="취약">
      <formula>NOT(ISERROR(SEARCH(("취약"),(F44))))</formula>
    </cfRule>
    <cfRule type="cellIs" dxfId="107" priority="57" operator="equal">
      <formula>"미흡"</formula>
    </cfRule>
    <cfRule type="containsText" dxfId="106" priority="58" operator="containsText" text="확인">
      <formula>NOT(ISERROR(SEARCH(("확인"),(F44))))</formula>
    </cfRule>
    <cfRule type="containsText" dxfId="105" priority="59" operator="containsText" text="취약">
      <formula>NOT(ISERROR(SEARCH(("취약"),(F44))))</formula>
    </cfRule>
    <cfRule type="containsText" dxfId="104" priority="60" operator="containsText" text="확인">
      <formula>NOT(ISERROR(SEARCH(("확인"),(F44))))</formula>
    </cfRule>
    <cfRule type="containsText" dxfId="103" priority="61" operator="containsText" text="취약">
      <formula>NOT(ISERROR(SEARCH(("취약"),(F44))))</formula>
    </cfRule>
    <cfRule type="cellIs" dxfId="102" priority="62" operator="equal">
      <formula>"미흡"</formula>
    </cfRule>
    <cfRule type="containsText" dxfId="101" priority="63" operator="containsText" text="확인">
      <formula>NOT(ISERROR(SEARCH(("확인"),(F44))))</formula>
    </cfRule>
    <cfRule type="containsText" dxfId="100" priority="64" operator="containsText" text="취약">
      <formula>NOT(ISERROR(SEARCH(("취약"),(F44))))</formula>
    </cfRule>
    <cfRule type="cellIs" dxfId="99" priority="65" operator="equal">
      <formula>"미흡"</formula>
    </cfRule>
  </conditionalFormatting>
  <conditionalFormatting sqref="F44:F45">
    <cfRule type="cellIs" dxfId="98" priority="70" operator="equal">
      <formula>"미흡"</formula>
    </cfRule>
  </conditionalFormatting>
  <conditionalFormatting sqref="F44:F55 F59 F61:F63">
    <cfRule type="containsText" dxfId="97" priority="71" operator="containsText" text="확인">
      <formula>NOT(ISERROR(SEARCH(("확인"),(F44))))</formula>
    </cfRule>
    <cfRule type="containsText" dxfId="96" priority="72" operator="containsText" text="취약">
      <formula>NOT(ISERROR(SEARCH(("취약"),(F44))))</formula>
    </cfRule>
    <cfRule type="cellIs" dxfId="95" priority="73" operator="equal">
      <formula>"미흡"</formula>
    </cfRule>
  </conditionalFormatting>
  <conditionalFormatting sqref="F45">
    <cfRule type="containsText" dxfId="94" priority="88" operator="containsText" text="취약">
      <formula>NOT(ISERROR(SEARCH(("취약"),(F45))))</formula>
    </cfRule>
    <cfRule type="containsText" dxfId="93" priority="86" operator="containsText" text="취약">
      <formula>NOT(ISERROR(SEARCH(("취약"),(F45))))</formula>
    </cfRule>
    <cfRule type="containsText" dxfId="92" priority="87" operator="containsText" text="확인">
      <formula>NOT(ISERROR(SEARCH(("확인"),(F45))))</formula>
    </cfRule>
    <cfRule type="containsText" dxfId="91" priority="74" operator="containsText" text="확인">
      <formula>NOT(ISERROR(SEARCH(("확인"),(F45))))</formula>
    </cfRule>
    <cfRule type="containsText" dxfId="90" priority="75" operator="containsText" text="취약">
      <formula>NOT(ISERROR(SEARCH(("취약"),(F45))))</formula>
    </cfRule>
    <cfRule type="cellIs" dxfId="89" priority="76" operator="equal">
      <formula>"미흡"</formula>
    </cfRule>
    <cfRule type="containsText" dxfId="88" priority="77" operator="containsText" text="확인">
      <formula>NOT(ISERROR(SEARCH(("확인"),(F45))))</formula>
    </cfRule>
    <cfRule type="containsText" dxfId="87" priority="78" operator="containsText" text="취약">
      <formula>NOT(ISERROR(SEARCH(("취약"),(F45))))</formula>
    </cfRule>
    <cfRule type="containsText" dxfId="86" priority="79" operator="containsText" text="확인">
      <formula>NOT(ISERROR(SEARCH(("확인"),(F45))))</formula>
    </cfRule>
    <cfRule type="containsText" dxfId="85" priority="80" operator="containsText" text="취약">
      <formula>NOT(ISERROR(SEARCH(("취약"),(F45))))</formula>
    </cfRule>
    <cfRule type="cellIs" dxfId="84" priority="81" operator="equal">
      <formula>"미흡"</formula>
    </cfRule>
    <cfRule type="containsText" dxfId="83" priority="82" operator="containsText" text="확인">
      <formula>NOT(ISERROR(SEARCH(("확인"),(F45))))</formula>
    </cfRule>
    <cfRule type="containsText" dxfId="82" priority="83" operator="containsText" text="취약">
      <formula>NOT(ISERROR(SEARCH(("취약"),(F45))))</formula>
    </cfRule>
    <cfRule type="cellIs" dxfId="81" priority="84" operator="equal">
      <formula>"미흡"</formula>
    </cfRule>
    <cfRule type="containsText" dxfId="80" priority="85" operator="containsText" text="확인">
      <formula>NOT(ISERROR(SEARCH(("확인"),(F45))))</formula>
    </cfRule>
  </conditionalFormatting>
  <conditionalFormatting sqref="F45:F46">
    <cfRule type="cellIs" dxfId="79" priority="89" operator="equal">
      <formula>"미흡"</formula>
    </cfRule>
  </conditionalFormatting>
  <conditionalFormatting sqref="F46">
    <cfRule type="containsText" dxfId="78" priority="101" operator="containsText" text="확인">
      <formula>NOT(ISERROR(SEARCH(("확인"),(F46))))</formula>
    </cfRule>
    <cfRule type="containsText" dxfId="77" priority="102" operator="containsText" text="취약">
      <formula>NOT(ISERROR(SEARCH(("취약"),(F46))))</formula>
    </cfRule>
    <cfRule type="containsText" dxfId="76" priority="103" operator="containsText" text="확인">
      <formula>NOT(ISERROR(SEARCH(("확인"),(F46))))</formula>
    </cfRule>
    <cfRule type="containsText" dxfId="75" priority="104" operator="containsText" text="취약">
      <formula>NOT(ISERROR(SEARCH(("취약"),(F46))))</formula>
    </cfRule>
    <cfRule type="containsText" dxfId="74" priority="90" operator="containsText" text="확인">
      <formula>NOT(ISERROR(SEARCH(("확인"),(F46))))</formula>
    </cfRule>
    <cfRule type="containsText" dxfId="73" priority="91" operator="containsText" text="취약">
      <formula>NOT(ISERROR(SEARCH(("취약"),(F46))))</formula>
    </cfRule>
    <cfRule type="cellIs" dxfId="72" priority="92" operator="equal">
      <formula>"미흡"</formula>
    </cfRule>
    <cfRule type="containsText" dxfId="71" priority="93" operator="containsText" text="확인">
      <formula>NOT(ISERROR(SEARCH(("확인"),(F46))))</formula>
    </cfRule>
    <cfRule type="containsText" dxfId="70" priority="94" operator="containsText" text="취약">
      <formula>NOT(ISERROR(SEARCH(("취약"),(F46))))</formula>
    </cfRule>
    <cfRule type="containsText" dxfId="69" priority="95" operator="containsText" text="확인">
      <formula>NOT(ISERROR(SEARCH(("확인"),(F46))))</formula>
    </cfRule>
    <cfRule type="containsText" dxfId="68" priority="96" operator="containsText" text="취약">
      <formula>NOT(ISERROR(SEARCH(("취약"),(F46))))</formula>
    </cfRule>
    <cfRule type="cellIs" dxfId="67" priority="97" operator="equal">
      <formula>"미흡"</formula>
    </cfRule>
    <cfRule type="containsText" dxfId="66" priority="98" operator="containsText" text="확인">
      <formula>NOT(ISERROR(SEARCH(("확인"),(F46))))</formula>
    </cfRule>
    <cfRule type="containsText" dxfId="65" priority="99" operator="containsText" text="취약">
      <formula>NOT(ISERROR(SEARCH(("취약"),(F46))))</formula>
    </cfRule>
    <cfRule type="cellIs" dxfId="64" priority="100" operator="equal">
      <formula>"미흡"</formula>
    </cfRule>
  </conditionalFormatting>
  <conditionalFormatting sqref="F46:F55">
    <cfRule type="cellIs" dxfId="63" priority="105" operator="equal">
      <formula>"미흡"</formula>
    </cfRule>
  </conditionalFormatting>
  <conditionalFormatting sqref="F47">
    <cfRule type="containsText" dxfId="62" priority="109" operator="containsText" text="확인">
      <formula>NOT(ISERROR(SEARCH(("확인"),(F47))))</formula>
    </cfRule>
    <cfRule type="containsText" dxfId="61" priority="118" operator="containsText" text="취약">
      <formula>NOT(ISERROR(SEARCH(("취약"),(F47))))</formula>
    </cfRule>
    <cfRule type="containsText" dxfId="60" priority="119" operator="containsText" text="확인">
      <formula>NOT(ISERROR(SEARCH(("확인"),(F47))))</formula>
    </cfRule>
    <cfRule type="containsText" dxfId="59" priority="120" operator="containsText" text="취약">
      <formula>NOT(ISERROR(SEARCH(("취약"),(F47))))</formula>
    </cfRule>
    <cfRule type="containsText" dxfId="58" priority="106" operator="containsText" text="확인">
      <formula>NOT(ISERROR(SEARCH(("확인"),(F47))))</formula>
    </cfRule>
    <cfRule type="containsText" dxfId="57" priority="107" operator="containsText" text="취약">
      <formula>NOT(ISERROR(SEARCH(("취약"),(F47))))</formula>
    </cfRule>
    <cfRule type="cellIs" dxfId="56" priority="108" operator="equal">
      <formula>"미흡"</formula>
    </cfRule>
    <cfRule type="containsText" dxfId="55" priority="117" operator="containsText" text="확인">
      <formula>NOT(ISERROR(SEARCH(("확인"),(F47))))</formula>
    </cfRule>
    <cfRule type="containsText" dxfId="54" priority="110" operator="containsText" text="취약">
      <formula>NOT(ISERROR(SEARCH(("취약"),(F47))))</formula>
    </cfRule>
    <cfRule type="containsText" dxfId="53" priority="111" operator="containsText" text="확인">
      <formula>NOT(ISERROR(SEARCH(("확인"),(F47))))</formula>
    </cfRule>
    <cfRule type="containsText" dxfId="52" priority="112" operator="containsText" text="취약">
      <formula>NOT(ISERROR(SEARCH(("취약"),(F47))))</formula>
    </cfRule>
    <cfRule type="cellIs" dxfId="51" priority="113" operator="equal">
      <formula>"미흡"</formula>
    </cfRule>
    <cfRule type="containsText" dxfId="50" priority="114" operator="containsText" text="확인">
      <formula>NOT(ISERROR(SEARCH(("확인"),(F47))))</formula>
    </cfRule>
    <cfRule type="containsText" dxfId="49" priority="115" operator="containsText" text="취약">
      <formula>NOT(ISERROR(SEARCH(("취약"),(F47))))</formula>
    </cfRule>
    <cfRule type="cellIs" dxfId="48" priority="116" operator="equal">
      <formula>"미흡"</formula>
    </cfRule>
  </conditionalFormatting>
  <conditionalFormatting sqref="F47:F48">
    <cfRule type="cellIs" dxfId="47" priority="121" operator="equal">
      <formula>"미흡"</formula>
    </cfRule>
  </conditionalFormatting>
  <conditionalFormatting sqref="F48">
    <cfRule type="containsText" dxfId="46" priority="133" operator="containsText" text="확인">
      <formula>NOT(ISERROR(SEARCH(("확인"),(F48))))</formula>
    </cfRule>
    <cfRule type="containsText" dxfId="45" priority="134" operator="containsText" text="취약">
      <formula>NOT(ISERROR(SEARCH(("취약"),(F48))))</formula>
    </cfRule>
    <cfRule type="containsText" dxfId="44" priority="135" operator="containsText" text="확인">
      <formula>NOT(ISERROR(SEARCH(("확인"),(F48))))</formula>
    </cfRule>
    <cfRule type="containsText" dxfId="43" priority="136" operator="containsText" text="취약">
      <formula>NOT(ISERROR(SEARCH(("취약"),(F48))))</formula>
    </cfRule>
    <cfRule type="containsText" dxfId="42" priority="122" operator="containsText" text="확인">
      <formula>NOT(ISERROR(SEARCH(("확인"),(F48))))</formula>
    </cfRule>
    <cfRule type="containsText" dxfId="41" priority="123" operator="containsText" text="취약">
      <formula>NOT(ISERROR(SEARCH(("취약"),(F48))))</formula>
    </cfRule>
    <cfRule type="cellIs" dxfId="40" priority="124" operator="equal">
      <formula>"미흡"</formula>
    </cfRule>
    <cfRule type="containsText" dxfId="39" priority="125" operator="containsText" text="확인">
      <formula>NOT(ISERROR(SEARCH(("확인"),(F48))))</formula>
    </cfRule>
    <cfRule type="containsText" dxfId="38" priority="126" operator="containsText" text="취약">
      <formula>NOT(ISERROR(SEARCH(("취약"),(F48))))</formula>
    </cfRule>
    <cfRule type="containsText" dxfId="37" priority="127" operator="containsText" text="확인">
      <formula>NOT(ISERROR(SEARCH(("확인"),(F48))))</formula>
    </cfRule>
    <cfRule type="containsText" dxfId="36" priority="128" operator="containsText" text="취약">
      <formula>NOT(ISERROR(SEARCH(("취약"),(F48))))</formula>
    </cfRule>
    <cfRule type="cellIs" dxfId="35" priority="129" operator="equal">
      <formula>"미흡"</formula>
    </cfRule>
    <cfRule type="containsText" dxfId="34" priority="130" operator="containsText" text="확인">
      <formula>NOT(ISERROR(SEARCH(("확인"),(F48))))</formula>
    </cfRule>
    <cfRule type="containsText" dxfId="33" priority="131" operator="containsText" text="취약">
      <formula>NOT(ISERROR(SEARCH(("취약"),(F48))))</formula>
    </cfRule>
    <cfRule type="cellIs" dxfId="32" priority="132" operator="equal">
      <formula>"미흡"</formula>
    </cfRule>
  </conditionalFormatting>
  <conditionalFormatting sqref="F48:F56 F59 F61:F63">
    <cfRule type="containsText" dxfId="31" priority="138" operator="containsText" text="취약">
      <formula>NOT(ISERROR(SEARCH(("취약"),(F48))))</formula>
    </cfRule>
    <cfRule type="containsText" dxfId="30" priority="137" operator="containsText" text="확인">
      <formula>NOT(ISERROR(SEARCH(("확인"),(F48))))</formula>
    </cfRule>
  </conditionalFormatting>
  <conditionalFormatting sqref="F56:F57">
    <cfRule type="cellIs" dxfId="29" priority="139" operator="equal">
      <formula>"미흡"</formula>
    </cfRule>
  </conditionalFormatting>
  <conditionalFormatting sqref="F57">
    <cfRule type="containsText" dxfId="28" priority="140" operator="containsText" text="확인">
      <formula>NOT(ISERROR(SEARCH(("확인"),(F57))))</formula>
    </cfRule>
    <cfRule type="containsText" dxfId="27" priority="141" operator="containsText" text="취약">
      <formula>NOT(ISERROR(SEARCH(("취약"),(F57))))</formula>
    </cfRule>
    <cfRule type="cellIs" dxfId="26" priority="142" operator="equal">
      <formula>"미흡"</formula>
    </cfRule>
    <cfRule type="containsText" dxfId="25" priority="143" operator="containsText" text="확인">
      <formula>NOT(ISERROR(SEARCH(("확인"),(F57))))</formula>
    </cfRule>
    <cfRule type="containsText" dxfId="24" priority="144" operator="containsText" text="취약">
      <formula>NOT(ISERROR(SEARCH(("취약"),(F57))))</formula>
    </cfRule>
    <cfRule type="containsText" dxfId="23" priority="145" operator="containsText" text="확인">
      <formula>NOT(ISERROR(SEARCH(("확인"),(F57))))</formula>
    </cfRule>
    <cfRule type="cellIs" dxfId="22" priority="147" operator="equal">
      <formula>"미흡"</formula>
    </cfRule>
    <cfRule type="containsText" dxfId="21" priority="148" operator="containsText" text="확인">
      <formula>NOT(ISERROR(SEARCH(("확인"),(F57))))</formula>
    </cfRule>
    <cfRule type="containsText" dxfId="20" priority="149" operator="containsText" text="취약">
      <formula>NOT(ISERROR(SEARCH(("취약"),(F57))))</formula>
    </cfRule>
    <cfRule type="cellIs" dxfId="19" priority="150" operator="equal">
      <formula>"미흡"</formula>
    </cfRule>
    <cfRule type="containsText" dxfId="18" priority="151" operator="containsText" text="확인">
      <formula>NOT(ISERROR(SEARCH(("확인"),(F57))))</formula>
    </cfRule>
    <cfRule type="containsText" dxfId="17" priority="152" operator="containsText" text="취약">
      <formula>NOT(ISERROR(SEARCH(("취약"),(F57))))</formula>
    </cfRule>
    <cfRule type="containsText" dxfId="16" priority="153" operator="containsText" text="확인">
      <formula>NOT(ISERROR(SEARCH(("확인"),(F57))))</formula>
    </cfRule>
    <cfRule type="containsText" dxfId="15" priority="154" operator="containsText" text="취약">
      <formula>NOT(ISERROR(SEARCH(("취약"),(F57))))</formula>
    </cfRule>
    <cfRule type="cellIs" dxfId="14" priority="155" operator="equal">
      <formula>"미흡"</formula>
    </cfRule>
    <cfRule type="containsText" dxfId="13" priority="146" operator="containsText" text="취약">
      <formula>NOT(ISERROR(SEARCH(("취약"),(F57))))</formula>
    </cfRule>
  </conditionalFormatting>
  <conditionalFormatting sqref="F57:F58">
    <cfRule type="containsText" dxfId="12" priority="157" operator="containsText" text="취약">
      <formula>NOT(ISERROR(SEARCH(("취약"),(F57))))</formula>
    </cfRule>
    <cfRule type="containsText" dxfId="11" priority="156" operator="containsText" text="확인">
      <formula>NOT(ISERROR(SEARCH(("확인"),(F57))))</formula>
    </cfRule>
  </conditionalFormatting>
  <conditionalFormatting sqref="F57:F63">
    <cfRule type="cellIs" dxfId="10" priority="158" operator="equal">
      <formula>"미흡"</formula>
    </cfRule>
  </conditionalFormatting>
  <conditionalFormatting sqref="F60">
    <cfRule type="containsText" dxfId="9" priority="160" operator="containsText" text="확인">
      <formula>NOT(ISERROR(SEARCH(("확인"),(F60))))</formula>
    </cfRule>
    <cfRule type="containsText" dxfId="8" priority="161" operator="containsText" text="취약">
      <formula>NOT(ISERROR(SEARCH(("취약"),(F60))))</formula>
    </cfRule>
  </conditionalFormatting>
  <conditionalFormatting sqref="F2:G6">
    <cfRule type="cellIs" dxfId="7" priority="18" operator="equal">
      <formula>"미흡"</formula>
    </cfRule>
  </conditionalFormatting>
  <conditionalFormatting sqref="F64:G66 C65">
    <cfRule type="cellIs" dxfId="6" priority="163" operator="equal">
      <formula>"미흡"</formula>
    </cfRule>
  </conditionalFormatting>
  <conditionalFormatting sqref="G3:G5">
    <cfRule type="cellIs" dxfId="5" priority="3" operator="equal">
      <formula>"취약"</formula>
    </cfRule>
    <cfRule type="cellIs" dxfId="4" priority="2" operator="equal">
      <formula>"N/A"</formula>
    </cfRule>
  </conditionalFormatting>
  <conditionalFormatting sqref="G7:G13 B64:C64 B66:E66">
    <cfRule type="cellIs" dxfId="3" priority="13" operator="equal">
      <formula>"미흡"</formula>
    </cfRule>
  </conditionalFormatting>
  <conditionalFormatting sqref="G29:G63">
    <cfRule type="cellIs" dxfId="2" priority="166" operator="equal">
      <formula>"미흡"</formula>
    </cfRule>
  </conditionalFormatting>
  <conditionalFormatting sqref="G40:G63">
    <cfRule type="cellIs" dxfId="1" priority="167" operator="equal">
      <formula>"N/A"</formula>
    </cfRule>
  </conditionalFormatting>
  <conditionalFormatting sqref="H1:Y41 B2">
    <cfRule type="cellIs" dxfId="0" priority="4" operator="equal">
      <formula>"미흡"</formula>
    </cfRule>
  </conditionalFormatting>
  <pageMargins left="0.25" right="0.25" top="0.75" bottom="0.75" header="0" footer="0"/>
  <pageSetup paperSize="9" fitToWidth="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이름이 지정된 범위</vt:lpstr>
      </vt:variant>
      <vt:variant>
        <vt:i4>3</vt:i4>
      </vt:variant>
    </vt:vector>
  </HeadingPairs>
  <TitlesOfParts>
    <vt:vector size="10" baseType="lpstr">
      <vt:lpstr>0. 표지</vt:lpstr>
      <vt:lpstr>1. 진단 대상</vt:lpstr>
      <vt:lpstr>2-1. 요약결과(그래프)</vt:lpstr>
      <vt:lpstr>2-2.요약 진단결과(WindowsServer 2019)</vt:lpstr>
      <vt:lpstr>2-3. 요약 진단결과(Linux)</vt:lpstr>
      <vt:lpstr>3-1. 진단 결과(Windows Server 2019)</vt:lpstr>
      <vt:lpstr>3-2. 진단 결과(Linux)</vt:lpstr>
      <vt:lpstr>'0. 표지'!Print_Area</vt:lpstr>
      <vt:lpstr>'1. 진단 대상'!Print_Area</vt:lpstr>
      <vt:lpstr>'2-1. 요약결과(그래프)'!Print_Area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HSM</dc:creator>
  <cp:lastModifiedBy>user</cp:lastModifiedBy>
  <cp:lastPrinted>2016-11-02T02:00:24Z</cp:lastPrinted>
  <dcterms:created xsi:type="dcterms:W3CDTF">2013-02-26T07:18:51Z</dcterms:created>
  <dcterms:modified xsi:type="dcterms:W3CDTF">2023-08-27T15:28:47Z</dcterms:modified>
</cp:coreProperties>
</file>